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90" windowWidth="20610" windowHeight="11640" tabRatio="963" firstSheet="26" activeTab="47"/>
  </bookViews>
  <sheets>
    <sheet name="Research Notes" sheetId="54" r:id="rId1"/>
    <sheet name="MA" sheetId="1" r:id="rId2"/>
    <sheet name="100" sheetId="4" r:id="rId3"/>
    <sheet name="200" sheetId="7" r:id="rId4"/>
    <sheet name="300" sheetId="8" r:id="rId5"/>
    <sheet name="400" sheetId="9" r:id="rId6"/>
    <sheet name="500" sheetId="10" r:id="rId7"/>
    <sheet name="600" sheetId="11" r:id="rId8"/>
    <sheet name="700" sheetId="12" r:id="rId9"/>
    <sheet name="800" sheetId="13" r:id="rId10"/>
    <sheet name="900" sheetId="14" r:id="rId11"/>
    <sheet name="1000" sheetId="15" r:id="rId12"/>
    <sheet name="1100" sheetId="16" r:id="rId13"/>
    <sheet name="1200" sheetId="17" r:id="rId14"/>
    <sheet name="1300" sheetId="18" r:id="rId15"/>
    <sheet name="1400" sheetId="19" r:id="rId16"/>
    <sheet name="1500" sheetId="20" r:id="rId17"/>
    <sheet name="1600" sheetId="21" r:id="rId18"/>
    <sheet name="1700" sheetId="22" r:id="rId19"/>
    <sheet name="1800" sheetId="23" r:id="rId20"/>
    <sheet name="1900" sheetId="24" r:id="rId21"/>
    <sheet name="2000" sheetId="25" r:id="rId22"/>
    <sheet name="2100" sheetId="26" r:id="rId23"/>
    <sheet name="2200" sheetId="27" r:id="rId24"/>
    <sheet name="2300" sheetId="28" r:id="rId25"/>
    <sheet name="2400" sheetId="29" r:id="rId26"/>
    <sheet name="2500" sheetId="30" r:id="rId27"/>
    <sheet name="2600" sheetId="31" r:id="rId28"/>
    <sheet name="2700" sheetId="32" r:id="rId29"/>
    <sheet name="2800" sheetId="33" r:id="rId30"/>
    <sheet name="2900" sheetId="34" r:id="rId31"/>
    <sheet name="3000" sheetId="35" r:id="rId32"/>
    <sheet name="3100" sheetId="36" r:id="rId33"/>
    <sheet name="3200" sheetId="37" r:id="rId34"/>
    <sheet name="3301-3305" sheetId="38" r:id="rId35"/>
    <sheet name="3400" sheetId="39" r:id="rId36"/>
    <sheet name="3500" sheetId="40" r:id="rId37"/>
    <sheet name="3600" sheetId="41" r:id="rId38"/>
    <sheet name="3700" sheetId="42" r:id="rId39"/>
    <sheet name="3800" sheetId="43" r:id="rId40"/>
    <sheet name="3900" sheetId="44" r:id="rId41"/>
    <sheet name="4000" sheetId="45" r:id="rId42"/>
    <sheet name="4100" sheetId="46" r:id="rId43"/>
    <sheet name="4200" sheetId="47" r:id="rId44"/>
    <sheet name="4300" sheetId="48" r:id="rId45"/>
    <sheet name="4400" sheetId="49" r:id="rId46"/>
    <sheet name="4500" sheetId="50" r:id="rId47"/>
    <sheet name="4600" sheetId="51" r:id="rId48"/>
    <sheet name="4700" sheetId="52" r:id="rId49"/>
    <sheet name="4800" sheetId="53" r:id="rId50"/>
  </sheets>
  <calcPr calcId="145621" concurrentCalc="0"/>
</workbook>
</file>

<file path=xl/calcChain.xml><?xml version="1.0" encoding="utf-8"?>
<calcChain xmlns="http://schemas.openxmlformats.org/spreadsheetml/2006/main">
  <c r="F19" i="51" l="1"/>
  <c r="F13" i="51"/>
  <c r="B20" i="51"/>
  <c r="B60" i="51"/>
  <c r="C59" i="51"/>
  <c r="C58" i="51"/>
  <c r="C57" i="51"/>
  <c r="C56" i="51"/>
  <c r="F22" i="21"/>
  <c r="F22" i="53"/>
  <c r="G21" i="53"/>
  <c r="F16" i="53"/>
  <c r="G15" i="53"/>
  <c r="F22" i="52"/>
  <c r="G21" i="52"/>
  <c r="F16" i="52"/>
  <c r="G15" i="52"/>
  <c r="G20" i="51"/>
  <c r="G14" i="51"/>
  <c r="F22" i="50"/>
  <c r="G21" i="50"/>
  <c r="F16" i="50"/>
  <c r="G15" i="50"/>
  <c r="F22" i="49"/>
  <c r="G21" i="49"/>
  <c r="F16" i="49"/>
  <c r="G15" i="49"/>
  <c r="F22" i="48"/>
  <c r="G21" i="48"/>
  <c r="F16" i="48"/>
  <c r="G15" i="48"/>
  <c r="F22" i="47"/>
  <c r="G21" i="47"/>
  <c r="F16" i="47"/>
  <c r="G15" i="47"/>
  <c r="F22" i="46"/>
  <c r="G21" i="46"/>
  <c r="F16" i="46"/>
  <c r="G15" i="46"/>
  <c r="F22" i="45"/>
  <c r="G21" i="45"/>
  <c r="F16" i="45"/>
  <c r="G15" i="45"/>
  <c r="F22" i="44"/>
  <c r="G21" i="44"/>
  <c r="F16" i="44"/>
  <c r="G15" i="44"/>
  <c r="F22" i="43"/>
  <c r="G21" i="43"/>
  <c r="F16" i="43"/>
  <c r="G15" i="43"/>
  <c r="F22" i="42"/>
  <c r="G21" i="42"/>
  <c r="F16" i="42"/>
  <c r="G15" i="42"/>
  <c r="F22" i="41"/>
  <c r="G21" i="41"/>
  <c r="F16" i="41"/>
  <c r="G15" i="41"/>
  <c r="F22" i="40"/>
  <c r="G21" i="40"/>
  <c r="F16" i="40"/>
  <c r="G15" i="40"/>
  <c r="F22" i="39"/>
  <c r="G21" i="39"/>
  <c r="F16" i="39"/>
  <c r="G15" i="39"/>
  <c r="F22" i="38"/>
  <c r="G21" i="38"/>
  <c r="F16" i="38"/>
  <c r="G15" i="38"/>
  <c r="F22" i="37"/>
  <c r="G21" i="37"/>
  <c r="F16" i="37"/>
  <c r="G15" i="37"/>
  <c r="F16" i="36"/>
  <c r="F22" i="36"/>
  <c r="G21" i="36"/>
  <c r="G15" i="36"/>
  <c r="F22" i="35"/>
  <c r="G21" i="35"/>
  <c r="F16" i="35"/>
  <c r="G15" i="35"/>
  <c r="F22" i="34"/>
  <c r="G21" i="34"/>
  <c r="F16" i="34"/>
  <c r="G15" i="34"/>
  <c r="F22" i="33"/>
  <c r="G21" i="33"/>
  <c r="F16" i="33"/>
  <c r="G15" i="33"/>
  <c r="F22" i="32"/>
  <c r="G21" i="32"/>
  <c r="F16" i="32"/>
  <c r="G15" i="32"/>
  <c r="F41" i="31"/>
  <c r="G21" i="31"/>
  <c r="F16" i="31"/>
  <c r="G15" i="31"/>
  <c r="F22" i="30"/>
  <c r="G21" i="30"/>
  <c r="F16" i="30"/>
  <c r="G15" i="30"/>
  <c r="F22" i="29"/>
  <c r="G21" i="29"/>
  <c r="F16" i="29"/>
  <c r="G15" i="29"/>
  <c r="F22" i="28"/>
  <c r="G21" i="28"/>
  <c r="F16" i="28"/>
  <c r="G15" i="28"/>
  <c r="F22" i="27"/>
  <c r="G21" i="27"/>
  <c r="F16" i="27"/>
  <c r="G15" i="27"/>
  <c r="F14" i="26"/>
  <c r="F16" i="26"/>
  <c r="F22" i="25"/>
  <c r="F16" i="24"/>
  <c r="F16" i="23"/>
  <c r="G15" i="23"/>
  <c r="F22" i="22"/>
  <c r="G21" i="22"/>
  <c r="F16" i="22"/>
  <c r="G15" i="22"/>
  <c r="G21" i="21"/>
  <c r="F16" i="21"/>
  <c r="G15" i="21"/>
  <c r="F22" i="20"/>
  <c r="G21" i="20"/>
  <c r="F16" i="20"/>
  <c r="G15" i="20"/>
  <c r="F22" i="19"/>
  <c r="G21" i="19"/>
  <c r="F16" i="19"/>
  <c r="G15" i="19"/>
  <c r="F22" i="18"/>
  <c r="G21" i="18"/>
  <c r="F16" i="18"/>
  <c r="G15" i="18"/>
  <c r="F22" i="17"/>
  <c r="G21" i="17"/>
  <c r="F16" i="17"/>
  <c r="G15" i="17"/>
  <c r="F22" i="16"/>
  <c r="G21" i="16"/>
  <c r="F16" i="16"/>
  <c r="G15" i="16"/>
  <c r="F22" i="15"/>
  <c r="G21" i="15"/>
  <c r="F16" i="15"/>
  <c r="G15" i="15"/>
  <c r="F34" i="14"/>
  <c r="G33" i="14"/>
  <c r="F28" i="14"/>
  <c r="G27" i="14"/>
  <c r="F22" i="13"/>
  <c r="G21" i="13"/>
  <c r="F16" i="13"/>
  <c r="G15" i="13"/>
  <c r="F22" i="12"/>
  <c r="G21" i="12"/>
  <c r="F16" i="12"/>
  <c r="G15" i="12"/>
  <c r="F22" i="11"/>
  <c r="G21" i="11"/>
  <c r="F16" i="11"/>
  <c r="G15" i="11"/>
  <c r="F41" i="10"/>
  <c r="G21" i="10"/>
  <c r="F16" i="10"/>
  <c r="G15" i="10"/>
  <c r="F22" i="9"/>
  <c r="G21" i="9"/>
  <c r="F16" i="9"/>
  <c r="G15" i="9"/>
  <c r="G22" i="8"/>
  <c r="H21" i="8"/>
  <c r="G16" i="8"/>
  <c r="H15" i="8"/>
  <c r="F22" i="7"/>
  <c r="G21" i="7"/>
  <c r="F16" i="7"/>
  <c r="G15" i="7"/>
  <c r="F16" i="4"/>
  <c r="G14" i="4"/>
  <c r="F22" i="4"/>
  <c r="G20" i="4"/>
  <c r="F22" i="1"/>
  <c r="B161" i="35"/>
  <c r="B38" i="41"/>
  <c r="B37" i="41"/>
  <c r="B38" i="26"/>
  <c r="B37" i="26"/>
  <c r="G15" i="4"/>
  <c r="G21" i="4"/>
  <c r="G14" i="53"/>
  <c r="G20" i="53"/>
  <c r="G14" i="52"/>
  <c r="G20" i="52"/>
  <c r="G13" i="51"/>
  <c r="G19" i="51"/>
  <c r="G14" i="50"/>
  <c r="G20" i="50"/>
  <c r="G14" i="49"/>
  <c r="G20" i="49"/>
  <c r="G14" i="48"/>
  <c r="G20" i="48"/>
  <c r="G14" i="47"/>
  <c r="G20" i="47"/>
  <c r="G14" i="46"/>
  <c r="G20" i="46"/>
  <c r="G14" i="45"/>
  <c r="G20" i="45"/>
  <c r="G20" i="44"/>
  <c r="G14" i="44"/>
  <c r="G14" i="43"/>
  <c r="G20" i="43"/>
  <c r="G14" i="42"/>
  <c r="G20" i="42"/>
  <c r="G14" i="41"/>
  <c r="G20" i="41"/>
  <c r="G20" i="40"/>
  <c r="G14" i="40"/>
  <c r="G14" i="39"/>
  <c r="G20" i="39"/>
  <c r="G20" i="38"/>
  <c r="G14" i="38"/>
  <c r="G14" i="37"/>
  <c r="G20" i="37"/>
  <c r="G14" i="36"/>
  <c r="G20" i="36"/>
  <c r="G14" i="35"/>
  <c r="G20" i="35"/>
  <c r="G14" i="34"/>
  <c r="G20" i="34"/>
  <c r="G14" i="33"/>
  <c r="G20" i="33"/>
  <c r="G14" i="32"/>
  <c r="G20" i="32"/>
  <c r="G20" i="31"/>
  <c r="G14" i="31"/>
  <c r="G20" i="30"/>
  <c r="G14" i="30"/>
  <c r="G14" i="29"/>
  <c r="G20" i="29"/>
  <c r="G14" i="28"/>
  <c r="G20" i="28"/>
  <c r="G20" i="27"/>
  <c r="G14" i="27"/>
  <c r="G15" i="26"/>
  <c r="G14" i="26"/>
  <c r="F22" i="26"/>
  <c r="G21" i="26"/>
  <c r="G21" i="25"/>
  <c r="G20" i="25"/>
  <c r="F16" i="25"/>
  <c r="G15" i="25"/>
  <c r="G15" i="24"/>
  <c r="G14" i="24"/>
  <c r="F22" i="24"/>
  <c r="G21" i="24"/>
  <c r="F22" i="23"/>
  <c r="G21" i="23"/>
  <c r="G14" i="23"/>
  <c r="G14" i="22"/>
  <c r="G20" i="22"/>
  <c r="G14" i="21"/>
  <c r="G20" i="21"/>
  <c r="G14" i="20"/>
  <c r="G20" i="20"/>
  <c r="G14" i="19"/>
  <c r="G20" i="19"/>
  <c r="G14" i="18"/>
  <c r="G20" i="18"/>
  <c r="G14" i="17"/>
  <c r="G20" i="17"/>
  <c r="G14" i="16"/>
  <c r="G20" i="16"/>
  <c r="G14" i="15"/>
  <c r="G20" i="15"/>
  <c r="G26" i="14"/>
  <c r="G32" i="14"/>
  <c r="G14" i="13"/>
  <c r="G20" i="13"/>
  <c r="G14" i="12"/>
  <c r="G20" i="12"/>
  <c r="G14" i="11"/>
  <c r="G20" i="11"/>
  <c r="G14" i="10"/>
  <c r="G20" i="10"/>
  <c r="G14" i="9"/>
  <c r="G20" i="9"/>
  <c r="H14" i="8"/>
  <c r="H20" i="8"/>
  <c r="G14" i="7"/>
  <c r="G20" i="7"/>
  <c r="B21" i="40"/>
  <c r="G20" i="23"/>
  <c r="G20" i="26"/>
  <c r="G14" i="25"/>
  <c r="G20" i="24"/>
  <c r="B151" i="53"/>
  <c r="C147" i="53"/>
  <c r="B137" i="53"/>
  <c r="C134" i="53"/>
  <c r="B122" i="53"/>
  <c r="B121" i="53"/>
  <c r="B117" i="53"/>
  <c r="C116" i="53"/>
  <c r="B106" i="53"/>
  <c r="C105" i="53"/>
  <c r="B95" i="53"/>
  <c r="C94" i="53"/>
  <c r="B85" i="53"/>
  <c r="C84" i="53"/>
  <c r="B74" i="53"/>
  <c r="C73" i="53"/>
  <c r="B63" i="53"/>
  <c r="C61" i="53"/>
  <c r="B54" i="53"/>
  <c r="C53" i="53"/>
  <c r="B38" i="53"/>
  <c r="B37" i="53"/>
  <c r="B33" i="53"/>
  <c r="C32" i="53"/>
  <c r="B21" i="53"/>
  <c r="C20" i="53"/>
  <c r="B9" i="53"/>
  <c r="C8" i="53"/>
  <c r="B147" i="52"/>
  <c r="C143" i="52"/>
  <c r="B138" i="52"/>
  <c r="C135" i="52"/>
  <c r="C129" i="52"/>
  <c r="B124" i="52"/>
  <c r="B123" i="52"/>
  <c r="B119" i="52"/>
  <c r="C118" i="52"/>
  <c r="B108" i="52"/>
  <c r="C107" i="52"/>
  <c r="B97" i="52"/>
  <c r="C96" i="52"/>
  <c r="B87" i="52"/>
  <c r="C86" i="52"/>
  <c r="B76" i="52"/>
  <c r="C75" i="52"/>
  <c r="B65" i="52"/>
  <c r="C63" i="52"/>
  <c r="B54" i="52"/>
  <c r="C53" i="52"/>
  <c r="B38" i="52"/>
  <c r="B37" i="52"/>
  <c r="B33" i="52"/>
  <c r="C32" i="52"/>
  <c r="B21" i="52"/>
  <c r="C20" i="52"/>
  <c r="B9" i="52"/>
  <c r="C8" i="52"/>
  <c r="B135" i="51"/>
  <c r="C134" i="51"/>
  <c r="B127" i="51"/>
  <c r="C126" i="51"/>
  <c r="B119" i="51"/>
  <c r="B118" i="51"/>
  <c r="B114" i="51"/>
  <c r="C113" i="51"/>
  <c r="B103" i="51"/>
  <c r="C102" i="51"/>
  <c r="B92" i="51"/>
  <c r="C91" i="51"/>
  <c r="B82" i="51"/>
  <c r="C81" i="51"/>
  <c r="B71" i="51"/>
  <c r="C70" i="51"/>
  <c r="B49" i="51"/>
  <c r="C45" i="51"/>
  <c r="B38" i="51"/>
  <c r="B37" i="51"/>
  <c r="B32" i="51"/>
  <c r="C31" i="51"/>
  <c r="C19" i="51"/>
  <c r="C18" i="51"/>
  <c r="C17" i="51"/>
  <c r="C16" i="51"/>
  <c r="C15" i="51"/>
  <c r="C14" i="51"/>
  <c r="C13" i="51"/>
  <c r="B9" i="51"/>
  <c r="C8" i="51"/>
  <c r="B158" i="50"/>
  <c r="C156" i="50"/>
  <c r="B144" i="50"/>
  <c r="C143" i="50"/>
  <c r="B128" i="50"/>
  <c r="B127" i="50"/>
  <c r="B123" i="50"/>
  <c r="C122" i="50"/>
  <c r="B112" i="50"/>
  <c r="C111" i="50"/>
  <c r="B101" i="50"/>
  <c r="C100" i="50"/>
  <c r="B91" i="50"/>
  <c r="C90" i="50"/>
  <c r="B80" i="50"/>
  <c r="C79" i="50"/>
  <c r="B69" i="50"/>
  <c r="C68" i="50"/>
  <c r="B54" i="50"/>
  <c r="C53" i="50"/>
  <c r="B38" i="50"/>
  <c r="B37" i="50"/>
  <c r="B33" i="50"/>
  <c r="C32" i="50"/>
  <c r="B21" i="50"/>
  <c r="C20" i="50"/>
  <c r="B9" i="50"/>
  <c r="C8" i="50"/>
  <c r="B152" i="49"/>
  <c r="C148" i="49"/>
  <c r="B140" i="49"/>
  <c r="C135" i="49"/>
  <c r="B126" i="49"/>
  <c r="B125" i="49"/>
  <c r="B121" i="49"/>
  <c r="C120" i="49"/>
  <c r="B110" i="49"/>
  <c r="C109" i="49"/>
  <c r="B99" i="49"/>
  <c r="C98" i="49"/>
  <c r="B89" i="49"/>
  <c r="C88" i="49"/>
  <c r="B78" i="49"/>
  <c r="C77" i="49"/>
  <c r="B67" i="49"/>
  <c r="C63" i="49"/>
  <c r="B54" i="49"/>
  <c r="C53" i="49"/>
  <c r="B38" i="49"/>
  <c r="B37" i="49"/>
  <c r="B33" i="49"/>
  <c r="C32" i="49"/>
  <c r="B21" i="49"/>
  <c r="C20" i="49"/>
  <c r="B9" i="49"/>
  <c r="C8" i="49"/>
  <c r="B149" i="48"/>
  <c r="C147" i="48"/>
  <c r="B139" i="48"/>
  <c r="C136" i="48"/>
  <c r="B126" i="48"/>
  <c r="B125" i="48"/>
  <c r="B121" i="48"/>
  <c r="C120" i="48"/>
  <c r="B110" i="48"/>
  <c r="C109" i="48"/>
  <c r="B99" i="48"/>
  <c r="C98" i="48"/>
  <c r="B89" i="48"/>
  <c r="C88" i="48"/>
  <c r="B78" i="48"/>
  <c r="C77" i="48"/>
  <c r="B67" i="48"/>
  <c r="C60" i="48"/>
  <c r="B54" i="48"/>
  <c r="C53" i="48"/>
  <c r="C46" i="48"/>
  <c r="C45" i="48"/>
  <c r="C44" i="48"/>
  <c r="C43" i="48"/>
  <c r="B38" i="48"/>
  <c r="B37" i="48"/>
  <c r="B33" i="48"/>
  <c r="C32" i="48"/>
  <c r="B21" i="48"/>
  <c r="C20" i="48"/>
  <c r="B9" i="48"/>
  <c r="C8" i="48"/>
  <c r="B143" i="47"/>
  <c r="C142" i="47"/>
  <c r="B135" i="47"/>
  <c r="C134" i="47"/>
  <c r="B124" i="47"/>
  <c r="B123" i="47"/>
  <c r="B119" i="47"/>
  <c r="C118" i="47"/>
  <c r="B108" i="47"/>
  <c r="C107" i="47"/>
  <c r="B97" i="47"/>
  <c r="C96" i="47"/>
  <c r="B87" i="47"/>
  <c r="C86" i="47"/>
  <c r="B76" i="47"/>
  <c r="C75" i="47"/>
  <c r="B65" i="47"/>
  <c r="B54" i="47"/>
  <c r="C53" i="47"/>
  <c r="B38" i="47"/>
  <c r="B37" i="47"/>
  <c r="B33" i="47"/>
  <c r="C32" i="47"/>
  <c r="B21" i="47"/>
  <c r="C20" i="47"/>
  <c r="B9" i="47"/>
  <c r="C8" i="47"/>
  <c r="B136" i="46"/>
  <c r="C133" i="46"/>
  <c r="B128" i="46"/>
  <c r="C125" i="46"/>
  <c r="B116" i="46"/>
  <c r="B115" i="46"/>
  <c r="B111" i="46"/>
  <c r="C110" i="46"/>
  <c r="B100" i="46"/>
  <c r="C99" i="46"/>
  <c r="B89" i="46"/>
  <c r="C88" i="46"/>
  <c r="B79" i="46"/>
  <c r="C78" i="46"/>
  <c r="B68" i="46"/>
  <c r="C67" i="46"/>
  <c r="B57" i="46"/>
  <c r="C55" i="46"/>
  <c r="B51" i="46"/>
  <c r="C48" i="46"/>
  <c r="B38" i="46"/>
  <c r="B37" i="46"/>
  <c r="B33" i="46"/>
  <c r="C32" i="46"/>
  <c r="B21" i="46"/>
  <c r="C20" i="46"/>
  <c r="B9" i="46"/>
  <c r="C8" i="46"/>
  <c r="B153" i="45"/>
  <c r="C152" i="45"/>
  <c r="B141" i="45"/>
  <c r="C140" i="45"/>
  <c r="C133" i="45"/>
  <c r="C131" i="45"/>
  <c r="C130" i="45"/>
  <c r="B125" i="45"/>
  <c r="B124" i="45"/>
  <c r="B120" i="45"/>
  <c r="C119" i="45"/>
  <c r="B109" i="45"/>
  <c r="C108" i="45"/>
  <c r="B98" i="45"/>
  <c r="C97" i="45"/>
  <c r="B88" i="45"/>
  <c r="C87" i="45"/>
  <c r="B77" i="45"/>
  <c r="C76" i="45"/>
  <c r="B66" i="45"/>
  <c r="B54" i="45"/>
  <c r="C53" i="45"/>
  <c r="B38" i="45"/>
  <c r="B37" i="45"/>
  <c r="B33" i="45"/>
  <c r="C32" i="45"/>
  <c r="B21" i="45"/>
  <c r="C20" i="45"/>
  <c r="B9" i="45"/>
  <c r="C8" i="45"/>
  <c r="B147" i="44"/>
  <c r="B137" i="44"/>
  <c r="B122" i="44"/>
  <c r="B121" i="44"/>
  <c r="B117" i="44"/>
  <c r="C116" i="44"/>
  <c r="B106" i="44"/>
  <c r="C105" i="44"/>
  <c r="B95" i="44"/>
  <c r="C94" i="44"/>
  <c r="B85" i="44"/>
  <c r="C84" i="44"/>
  <c r="B74" i="44"/>
  <c r="C73" i="44"/>
  <c r="B63" i="44"/>
  <c r="C62" i="44"/>
  <c r="B54" i="44"/>
  <c r="C53" i="44"/>
  <c r="B38" i="44"/>
  <c r="B37" i="44"/>
  <c r="B33" i="44"/>
  <c r="C32" i="44"/>
  <c r="B21" i="44"/>
  <c r="C20" i="44"/>
  <c r="B9" i="44"/>
  <c r="C8" i="44"/>
  <c r="C130" i="47"/>
  <c r="C133" i="50"/>
  <c r="C124" i="51"/>
  <c r="C59" i="53"/>
  <c r="C14" i="52"/>
  <c r="C117" i="50"/>
  <c r="C119" i="50"/>
  <c r="C14" i="50"/>
  <c r="C16" i="50"/>
  <c r="C14" i="49"/>
  <c r="C115" i="49"/>
  <c r="C117" i="48"/>
  <c r="C47" i="48"/>
  <c r="C44" i="46"/>
  <c r="C14" i="46"/>
  <c r="C15" i="53"/>
  <c r="C121" i="50"/>
  <c r="C82" i="48"/>
  <c r="C15" i="46"/>
  <c r="C136" i="45"/>
  <c r="C96" i="45"/>
  <c r="C78" i="53"/>
  <c r="C111" i="53"/>
  <c r="C128" i="53"/>
  <c r="C99" i="50"/>
  <c r="C106" i="50"/>
  <c r="C117" i="49"/>
  <c r="C43" i="49"/>
  <c r="C59" i="49"/>
  <c r="C85" i="48"/>
  <c r="C104" i="48"/>
  <c r="C114" i="47"/>
  <c r="C44" i="45"/>
  <c r="C82" i="45"/>
  <c r="C104" i="45"/>
  <c r="C17" i="53"/>
  <c r="C80" i="53"/>
  <c r="C130" i="53"/>
  <c r="C143" i="53"/>
  <c r="C44" i="53"/>
  <c r="C16" i="52"/>
  <c r="C27" i="52"/>
  <c r="C80" i="52"/>
  <c r="C115" i="52"/>
  <c r="C43" i="51"/>
  <c r="C97" i="51"/>
  <c r="C15" i="50"/>
  <c r="C18" i="50"/>
  <c r="C28" i="50"/>
  <c r="C44" i="50"/>
  <c r="C84" i="50"/>
  <c r="C137" i="50"/>
  <c r="C150" i="50"/>
  <c r="C83" i="49"/>
  <c r="C145" i="49"/>
  <c r="C83" i="48"/>
  <c r="C87" i="48"/>
  <c r="C106" i="48"/>
  <c r="C15" i="47"/>
  <c r="C106" i="45"/>
  <c r="C115" i="45"/>
  <c r="C15" i="45"/>
  <c r="C46" i="45"/>
  <c r="C142" i="53"/>
  <c r="C145" i="53"/>
  <c r="C127" i="53"/>
  <c r="C129" i="53"/>
  <c r="C132" i="53"/>
  <c r="C101" i="53"/>
  <c r="C19" i="53"/>
  <c r="C46" i="53"/>
  <c r="C112" i="53"/>
  <c r="C144" i="53"/>
  <c r="C146" i="53"/>
  <c r="C148" i="53"/>
  <c r="C82" i="53"/>
  <c r="C103" i="53"/>
  <c r="C114" i="53"/>
  <c r="C150" i="53"/>
  <c r="C131" i="53"/>
  <c r="C133" i="53"/>
  <c r="C135" i="53"/>
  <c r="C113" i="53"/>
  <c r="C115" i="53"/>
  <c r="C100" i="53"/>
  <c r="C102" i="53"/>
  <c r="C104" i="53"/>
  <c r="C93" i="53"/>
  <c r="C79" i="53"/>
  <c r="C81" i="53"/>
  <c r="C83" i="53"/>
  <c r="C15" i="52"/>
  <c r="C17" i="52"/>
  <c r="C26" i="52"/>
  <c r="C29" i="52"/>
  <c r="C43" i="52"/>
  <c r="C59" i="52"/>
  <c r="C82" i="52"/>
  <c r="C95" i="52"/>
  <c r="C102" i="52"/>
  <c r="C133" i="52"/>
  <c r="C145" i="52"/>
  <c r="C131" i="52"/>
  <c r="C19" i="52"/>
  <c r="C69" i="52"/>
  <c r="C104" i="52"/>
  <c r="C113" i="52"/>
  <c r="C117" i="52"/>
  <c r="C144" i="52"/>
  <c r="C146" i="52"/>
  <c r="C130" i="52"/>
  <c r="C132" i="52"/>
  <c r="C134" i="52"/>
  <c r="C137" i="52"/>
  <c r="C114" i="52"/>
  <c r="C116" i="52"/>
  <c r="C103" i="52"/>
  <c r="C105" i="52"/>
  <c r="C81" i="52"/>
  <c r="C84" i="52"/>
  <c r="C132" i="51"/>
  <c r="C98" i="51"/>
  <c r="C109" i="51"/>
  <c r="C26" i="51"/>
  <c r="C133" i="51"/>
  <c r="C76" i="51"/>
  <c r="C90" i="51"/>
  <c r="C111" i="51"/>
  <c r="C125" i="51"/>
  <c r="C108" i="51"/>
  <c r="C110" i="51"/>
  <c r="C112" i="51"/>
  <c r="C99" i="51"/>
  <c r="C75" i="51"/>
  <c r="C78" i="51"/>
  <c r="C154" i="50"/>
  <c r="C86" i="50"/>
  <c r="C48" i="50"/>
  <c r="C59" i="50"/>
  <c r="C74" i="50"/>
  <c r="C108" i="50"/>
  <c r="C152" i="50"/>
  <c r="C149" i="50"/>
  <c r="C151" i="50"/>
  <c r="C153" i="50"/>
  <c r="C155" i="50"/>
  <c r="C135" i="50"/>
  <c r="C140" i="50"/>
  <c r="C134" i="50"/>
  <c r="C136" i="50"/>
  <c r="C138" i="50"/>
  <c r="C142" i="50"/>
  <c r="C118" i="50"/>
  <c r="C120" i="50"/>
  <c r="C107" i="50"/>
  <c r="C110" i="50"/>
  <c r="C85" i="50"/>
  <c r="C87" i="50"/>
  <c r="C88" i="50"/>
  <c r="C89" i="50"/>
  <c r="C47" i="49"/>
  <c r="C85" i="49"/>
  <c r="C146" i="49"/>
  <c r="C150" i="49"/>
  <c r="C131" i="49"/>
  <c r="C16" i="49"/>
  <c r="C26" i="49"/>
  <c r="C71" i="49"/>
  <c r="C105" i="49"/>
  <c r="C119" i="49"/>
  <c r="C133" i="49"/>
  <c r="C138" i="49"/>
  <c r="C116" i="49"/>
  <c r="C118" i="49"/>
  <c r="C107" i="49"/>
  <c r="C97" i="49"/>
  <c r="C82" i="49"/>
  <c r="C84" i="49"/>
  <c r="C87" i="49"/>
  <c r="C14" i="48"/>
  <c r="C145" i="48"/>
  <c r="C132" i="48"/>
  <c r="C16" i="48"/>
  <c r="C72" i="48"/>
  <c r="C144" i="48"/>
  <c r="C146" i="48"/>
  <c r="C148" i="48"/>
  <c r="C134" i="48"/>
  <c r="C138" i="48"/>
  <c r="C115" i="48"/>
  <c r="C119" i="48"/>
  <c r="C105" i="48"/>
  <c r="C108" i="48"/>
  <c r="C97" i="48"/>
  <c r="C84" i="48"/>
  <c r="C86" i="48"/>
  <c r="C141" i="47"/>
  <c r="C132" i="47"/>
  <c r="C140" i="47"/>
  <c r="C14" i="47"/>
  <c r="C16" i="47"/>
  <c r="C27" i="47"/>
  <c r="C44" i="47"/>
  <c r="C83" i="47"/>
  <c r="C129" i="47"/>
  <c r="C131" i="47"/>
  <c r="C133" i="47"/>
  <c r="C113" i="47"/>
  <c r="C116" i="47"/>
  <c r="C102" i="47"/>
  <c r="C95" i="47"/>
  <c r="C81" i="47"/>
  <c r="C85" i="47"/>
  <c r="C123" i="46"/>
  <c r="C135" i="46"/>
  <c r="C17" i="46"/>
  <c r="C134" i="46"/>
  <c r="C122" i="46"/>
  <c r="C124" i="46"/>
  <c r="C127" i="46"/>
  <c r="C105" i="46"/>
  <c r="C106" i="46"/>
  <c r="C73" i="46"/>
  <c r="C148" i="45"/>
  <c r="C17" i="45"/>
  <c r="C26" i="45"/>
  <c r="C71" i="45"/>
  <c r="C84" i="45"/>
  <c r="C117" i="45"/>
  <c r="C132" i="45"/>
  <c r="C134" i="45"/>
  <c r="C138" i="45"/>
  <c r="C146" i="45"/>
  <c r="C147" i="45"/>
  <c r="C150" i="45"/>
  <c r="C135" i="45"/>
  <c r="C137" i="45"/>
  <c r="C139" i="45"/>
  <c r="C114" i="45"/>
  <c r="C116" i="45"/>
  <c r="C118" i="45"/>
  <c r="C103" i="45"/>
  <c r="C105" i="45"/>
  <c r="C107" i="45"/>
  <c r="C81" i="45"/>
  <c r="C83" i="45"/>
  <c r="C85" i="45"/>
  <c r="C130" i="44"/>
  <c r="C132" i="44"/>
  <c r="C134" i="44"/>
  <c r="C136" i="44"/>
  <c r="C131" i="44"/>
  <c r="C133" i="44"/>
  <c r="C135" i="44"/>
  <c r="C129" i="44"/>
  <c r="C101" i="44"/>
  <c r="C112" i="44"/>
  <c r="C144" i="44"/>
  <c r="C43" i="44"/>
  <c r="C60" i="44"/>
  <c r="C142" i="44"/>
  <c r="C128" i="44"/>
  <c r="C79" i="44"/>
  <c r="C114" i="44"/>
  <c r="C143" i="44"/>
  <c r="C145" i="44"/>
  <c r="C111" i="44"/>
  <c r="C113" i="44"/>
  <c r="C115" i="44"/>
  <c r="C100" i="44"/>
  <c r="C102" i="44"/>
  <c r="C93" i="44"/>
  <c r="C78" i="44"/>
  <c r="C81" i="44"/>
  <c r="C67" i="53"/>
  <c r="C136" i="53"/>
  <c r="C149" i="53"/>
  <c r="C58" i="53"/>
  <c r="C60" i="53"/>
  <c r="C62" i="53"/>
  <c r="C47" i="52"/>
  <c r="C83" i="52"/>
  <c r="C85" i="52"/>
  <c r="C106" i="52"/>
  <c r="C136" i="52"/>
  <c r="C61" i="52"/>
  <c r="C62" i="50"/>
  <c r="C45" i="49"/>
  <c r="C49" i="49"/>
  <c r="C104" i="49"/>
  <c r="C106" i="49"/>
  <c r="C108" i="49"/>
  <c r="C132" i="49"/>
  <c r="C134" i="49"/>
  <c r="C136" i="49"/>
  <c r="C147" i="49"/>
  <c r="C149" i="49"/>
  <c r="C151" i="49"/>
  <c r="C18" i="49"/>
  <c r="C58" i="49"/>
  <c r="C61" i="49"/>
  <c r="C65" i="49"/>
  <c r="C49" i="48"/>
  <c r="C116" i="48"/>
  <c r="C118" i="48"/>
  <c r="C131" i="48"/>
  <c r="C133" i="48"/>
  <c r="C135" i="48"/>
  <c r="C137" i="48"/>
  <c r="C58" i="48"/>
  <c r="C62" i="48"/>
  <c r="C17" i="47"/>
  <c r="C104" i="47"/>
  <c r="C115" i="47"/>
  <c r="C117" i="47"/>
  <c r="C48" i="47"/>
  <c r="C61" i="47"/>
  <c r="C72" i="46"/>
  <c r="C75" i="46"/>
  <c r="C87" i="46"/>
  <c r="C94" i="46"/>
  <c r="C108" i="46"/>
  <c r="C86" i="45"/>
  <c r="C149" i="45"/>
  <c r="C151" i="45"/>
  <c r="C19" i="45"/>
  <c r="C16" i="44"/>
  <c r="C47" i="44"/>
  <c r="C58" i="44"/>
  <c r="C67" i="44"/>
  <c r="C80" i="44"/>
  <c r="C82" i="44"/>
  <c r="C146" i="44"/>
  <c r="C59" i="44"/>
  <c r="C61" i="44"/>
  <c r="C69" i="53"/>
  <c r="C71" i="52"/>
  <c r="C76" i="50"/>
  <c r="C73" i="49"/>
  <c r="C74" i="48"/>
  <c r="C73" i="45"/>
  <c r="C69" i="44"/>
  <c r="C43" i="53"/>
  <c r="C45" i="53"/>
  <c r="C49" i="53"/>
  <c r="C45" i="52"/>
  <c r="C49" i="52"/>
  <c r="C25" i="51"/>
  <c r="C28" i="51"/>
  <c r="C66" i="51"/>
  <c r="C77" i="51"/>
  <c r="C79" i="51"/>
  <c r="C100" i="51"/>
  <c r="C47" i="51"/>
  <c r="C46" i="50"/>
  <c r="C50" i="50"/>
  <c r="C44" i="49"/>
  <c r="C46" i="49"/>
  <c r="C48" i="49"/>
  <c r="C51" i="49"/>
  <c r="C48" i="48"/>
  <c r="C51" i="48"/>
  <c r="C46" i="47"/>
  <c r="C50" i="47"/>
  <c r="C43" i="46"/>
  <c r="C45" i="46"/>
  <c r="C96" i="46"/>
  <c r="C107" i="46"/>
  <c r="C109" i="46"/>
  <c r="C126" i="46"/>
  <c r="C77" i="46"/>
  <c r="C49" i="45"/>
  <c r="C45" i="44"/>
  <c r="C49" i="44"/>
  <c r="C27" i="53"/>
  <c r="C28" i="52"/>
  <c r="C31" i="52"/>
  <c r="C27" i="51"/>
  <c r="C30" i="51"/>
  <c r="C26" i="50"/>
  <c r="C30" i="50"/>
  <c r="C29" i="49"/>
  <c r="C27" i="48"/>
  <c r="C26" i="47"/>
  <c r="C29" i="47"/>
  <c r="C29" i="46"/>
  <c r="C29" i="45"/>
  <c r="C28" i="44"/>
  <c r="C29" i="53"/>
  <c r="C71" i="53"/>
  <c r="C44" i="52"/>
  <c r="C46" i="52"/>
  <c r="C48" i="52"/>
  <c r="C51" i="52"/>
  <c r="C70" i="52"/>
  <c r="C73" i="52"/>
  <c r="C44" i="51"/>
  <c r="C46" i="51"/>
  <c r="C64" i="51"/>
  <c r="C68" i="51"/>
  <c r="C27" i="50"/>
  <c r="C29" i="50"/>
  <c r="C31" i="50"/>
  <c r="C43" i="50"/>
  <c r="C45" i="50"/>
  <c r="C47" i="50"/>
  <c r="C49" i="50"/>
  <c r="C51" i="50"/>
  <c r="C58" i="50"/>
  <c r="C60" i="50"/>
  <c r="C64" i="50"/>
  <c r="C73" i="50"/>
  <c r="C75" i="50"/>
  <c r="C78" i="50"/>
  <c r="C27" i="49"/>
  <c r="C31" i="49"/>
  <c r="C72" i="49"/>
  <c r="C75" i="49"/>
  <c r="C26" i="48"/>
  <c r="C29" i="48"/>
  <c r="C59" i="48"/>
  <c r="C61" i="48"/>
  <c r="C64" i="48"/>
  <c r="C71" i="48"/>
  <c r="C73" i="48"/>
  <c r="C76" i="48"/>
  <c r="C27" i="46"/>
  <c r="C31" i="46"/>
  <c r="C56" i="46"/>
  <c r="C61" i="46"/>
  <c r="C27" i="45"/>
  <c r="C31" i="45"/>
  <c r="C43" i="45"/>
  <c r="C45" i="45"/>
  <c r="C47" i="45"/>
  <c r="C51" i="45"/>
  <c r="C60" i="45"/>
  <c r="C70" i="45"/>
  <c r="C72" i="45"/>
  <c r="C74" i="45"/>
  <c r="C44" i="44"/>
  <c r="C46" i="44"/>
  <c r="C48" i="44"/>
  <c r="C50" i="44"/>
  <c r="C68" i="44"/>
  <c r="C71" i="44"/>
  <c r="C26" i="53"/>
  <c r="C28" i="53"/>
  <c r="C31" i="53"/>
  <c r="C47" i="53"/>
  <c r="C51" i="53"/>
  <c r="C48" i="53"/>
  <c r="C50" i="53"/>
  <c r="C52" i="53"/>
  <c r="C58" i="52"/>
  <c r="C60" i="52"/>
  <c r="C62" i="52"/>
  <c r="C64" i="52"/>
  <c r="C101" i="51"/>
  <c r="C48" i="51"/>
  <c r="C80" i="51"/>
  <c r="C61" i="50"/>
  <c r="C63" i="50"/>
  <c r="C66" i="50"/>
  <c r="C65" i="50"/>
  <c r="C67" i="50"/>
  <c r="C60" i="49"/>
  <c r="C62" i="49"/>
  <c r="C64" i="49"/>
  <c r="C66" i="49"/>
  <c r="C63" i="48"/>
  <c r="C66" i="48"/>
  <c r="C65" i="48"/>
  <c r="C19" i="47"/>
  <c r="C28" i="47"/>
  <c r="C31" i="47"/>
  <c r="C72" i="47"/>
  <c r="C106" i="47"/>
  <c r="C59" i="47"/>
  <c r="C63" i="47"/>
  <c r="C46" i="46"/>
  <c r="C50" i="46"/>
  <c r="C64" i="46"/>
  <c r="C98" i="46"/>
  <c r="C19" i="46"/>
  <c r="C58" i="45"/>
  <c r="C64" i="45"/>
  <c r="C59" i="45"/>
  <c r="C62" i="45"/>
  <c r="C14" i="44"/>
  <c r="C18" i="44"/>
  <c r="C26" i="44"/>
  <c r="C30" i="44"/>
  <c r="C52" i="44"/>
  <c r="C83" i="44"/>
  <c r="C104" i="44"/>
  <c r="C61" i="45"/>
  <c r="C63" i="45"/>
  <c r="C65" i="45"/>
  <c r="C68" i="53"/>
  <c r="C70" i="53"/>
  <c r="C72" i="53"/>
  <c r="C72" i="52"/>
  <c r="C74" i="52"/>
  <c r="C65" i="51"/>
  <c r="C67" i="51"/>
  <c r="C69" i="51"/>
  <c r="C77" i="50"/>
  <c r="C74" i="49"/>
  <c r="C76" i="49"/>
  <c r="C75" i="48"/>
  <c r="C70" i="47"/>
  <c r="C74" i="47"/>
  <c r="C62" i="46"/>
  <c r="C66" i="46"/>
  <c r="C75" i="45"/>
  <c r="C70" i="44"/>
  <c r="C72" i="44"/>
  <c r="C30" i="53"/>
  <c r="C14" i="53"/>
  <c r="C16" i="53"/>
  <c r="C18" i="53"/>
  <c r="C7" i="53"/>
  <c r="B39" i="53"/>
  <c r="C37" i="53"/>
  <c r="B123" i="53"/>
  <c r="C122" i="53"/>
  <c r="C50" i="52"/>
  <c r="C52" i="52"/>
  <c r="C30" i="52"/>
  <c r="C18" i="52"/>
  <c r="C7" i="52"/>
  <c r="B39" i="52"/>
  <c r="C38" i="52"/>
  <c r="B125" i="52"/>
  <c r="C123" i="52"/>
  <c r="C29" i="51"/>
  <c r="C7" i="51"/>
  <c r="B39" i="51"/>
  <c r="C38" i="51"/>
  <c r="B120" i="51"/>
  <c r="C118" i="51"/>
  <c r="C52" i="50"/>
  <c r="C17" i="50"/>
  <c r="C19" i="50"/>
  <c r="C7" i="50"/>
  <c r="B39" i="50"/>
  <c r="C37" i="50"/>
  <c r="B129" i="50"/>
  <c r="C127" i="50"/>
  <c r="C109" i="50"/>
  <c r="C139" i="50"/>
  <c r="C141" i="50"/>
  <c r="C157" i="50"/>
  <c r="C28" i="49"/>
  <c r="C30" i="49"/>
  <c r="C15" i="49"/>
  <c r="C17" i="49"/>
  <c r="C19" i="49"/>
  <c r="C7" i="49"/>
  <c r="C50" i="49"/>
  <c r="C52" i="49"/>
  <c r="C28" i="48"/>
  <c r="C31" i="48"/>
  <c r="C15" i="48"/>
  <c r="C18" i="48"/>
  <c r="B39" i="49"/>
  <c r="C38" i="49"/>
  <c r="B127" i="49"/>
  <c r="C125" i="49"/>
  <c r="C86" i="49"/>
  <c r="C137" i="49"/>
  <c r="C139" i="49"/>
  <c r="C30" i="48"/>
  <c r="C17" i="48"/>
  <c r="C19" i="48"/>
  <c r="C7" i="48"/>
  <c r="C50" i="48"/>
  <c r="C52" i="48"/>
  <c r="B39" i="48"/>
  <c r="C37" i="48"/>
  <c r="B127" i="48"/>
  <c r="C126" i="48"/>
  <c r="C107" i="48"/>
  <c r="C30" i="47"/>
  <c r="C18" i="47"/>
  <c r="C7" i="47"/>
  <c r="C52" i="47"/>
  <c r="B39" i="47"/>
  <c r="C38" i="47"/>
  <c r="B125" i="47"/>
  <c r="C124" i="47"/>
  <c r="C43" i="47"/>
  <c r="C45" i="47"/>
  <c r="C47" i="47"/>
  <c r="C49" i="47"/>
  <c r="C51" i="47"/>
  <c r="C58" i="47"/>
  <c r="C60" i="47"/>
  <c r="C62" i="47"/>
  <c r="C64" i="47"/>
  <c r="C69" i="47"/>
  <c r="C71" i="47"/>
  <c r="C73" i="47"/>
  <c r="C80" i="47"/>
  <c r="C82" i="47"/>
  <c r="C84" i="47"/>
  <c r="C103" i="47"/>
  <c r="C105" i="47"/>
  <c r="C26" i="46"/>
  <c r="C28" i="46"/>
  <c r="C30" i="46"/>
  <c r="C16" i="46"/>
  <c r="C18" i="46"/>
  <c r="C7" i="46"/>
  <c r="B39" i="46"/>
  <c r="C38" i="46"/>
  <c r="B117" i="46"/>
  <c r="C116" i="46"/>
  <c r="C47" i="46"/>
  <c r="C49" i="46"/>
  <c r="C63" i="46"/>
  <c r="C65" i="46"/>
  <c r="C74" i="46"/>
  <c r="C76" i="46"/>
  <c r="C95" i="46"/>
  <c r="C97" i="46"/>
  <c r="C48" i="45"/>
  <c r="C50" i="45"/>
  <c r="C52" i="45"/>
  <c r="C28" i="45"/>
  <c r="C30" i="45"/>
  <c r="C14" i="45"/>
  <c r="C16" i="45"/>
  <c r="C18" i="45"/>
  <c r="C7" i="45"/>
  <c r="B39" i="45"/>
  <c r="C38" i="45"/>
  <c r="B126" i="45"/>
  <c r="C125" i="45"/>
  <c r="C51" i="44"/>
  <c r="C27" i="44"/>
  <c r="C29" i="44"/>
  <c r="C31" i="44"/>
  <c r="C15" i="44"/>
  <c r="C17" i="44"/>
  <c r="C19" i="44"/>
  <c r="C7" i="44"/>
  <c r="B39" i="44"/>
  <c r="C38" i="44"/>
  <c r="B123" i="44"/>
  <c r="C121" i="44"/>
  <c r="C103" i="44"/>
  <c r="C38" i="53"/>
  <c r="C121" i="53"/>
  <c r="C37" i="52"/>
  <c r="C124" i="52"/>
  <c r="C37" i="51"/>
  <c r="C119" i="51"/>
  <c r="C38" i="50"/>
  <c r="C128" i="50"/>
  <c r="C37" i="49"/>
  <c r="C126" i="49"/>
  <c r="C38" i="48"/>
  <c r="C125" i="48"/>
  <c r="C37" i="47"/>
  <c r="C123" i="47"/>
  <c r="C37" i="46"/>
  <c r="C115" i="46"/>
  <c r="C37" i="45"/>
  <c r="C124" i="45"/>
  <c r="C37" i="44"/>
  <c r="C122" i="44"/>
  <c r="B161" i="43"/>
  <c r="C160" i="43"/>
  <c r="B145" i="43"/>
  <c r="C144" i="43"/>
  <c r="B128" i="43"/>
  <c r="B127" i="43"/>
  <c r="B123" i="43"/>
  <c r="C122" i="43"/>
  <c r="B112" i="43"/>
  <c r="C111" i="43"/>
  <c r="B101" i="43"/>
  <c r="C100" i="43"/>
  <c r="B91" i="43"/>
  <c r="C90" i="43"/>
  <c r="B80" i="43"/>
  <c r="C79" i="43"/>
  <c r="B69" i="43"/>
  <c r="C68" i="43"/>
  <c r="B54" i="43"/>
  <c r="C53" i="43"/>
  <c r="B38" i="43"/>
  <c r="B37" i="43"/>
  <c r="B33" i="43"/>
  <c r="C32" i="43"/>
  <c r="B21" i="43"/>
  <c r="C20" i="43"/>
  <c r="B9" i="43"/>
  <c r="C8" i="43"/>
  <c r="B161" i="42"/>
  <c r="C160" i="42"/>
  <c r="B145" i="42"/>
  <c r="C144" i="42"/>
  <c r="B128" i="42"/>
  <c r="B127" i="42"/>
  <c r="B123" i="42"/>
  <c r="C122" i="42"/>
  <c r="B112" i="42"/>
  <c r="C111" i="42"/>
  <c r="B101" i="42"/>
  <c r="C100" i="42"/>
  <c r="B91" i="42"/>
  <c r="C90" i="42"/>
  <c r="B80" i="42"/>
  <c r="C79" i="42"/>
  <c r="B69" i="42"/>
  <c r="C68" i="42"/>
  <c r="B54" i="42"/>
  <c r="C53" i="42"/>
  <c r="B38" i="42"/>
  <c r="B37" i="42"/>
  <c r="B33" i="42"/>
  <c r="C32" i="42"/>
  <c r="B21" i="42"/>
  <c r="C20" i="42"/>
  <c r="C14" i="42"/>
  <c r="B9" i="42"/>
  <c r="C8" i="42"/>
  <c r="B138" i="41"/>
  <c r="B131" i="41"/>
  <c r="C130" i="41"/>
  <c r="B119" i="41"/>
  <c r="B118" i="41"/>
  <c r="B114" i="41"/>
  <c r="C113" i="41"/>
  <c r="B103" i="41"/>
  <c r="C102" i="41"/>
  <c r="B92" i="41"/>
  <c r="C91" i="41"/>
  <c r="B82" i="41"/>
  <c r="C81" i="41"/>
  <c r="B71" i="41"/>
  <c r="C70" i="41"/>
  <c r="B60" i="41"/>
  <c r="B54" i="41"/>
  <c r="C53" i="41"/>
  <c r="B33" i="41"/>
  <c r="C32" i="41"/>
  <c r="B21" i="41"/>
  <c r="C20" i="41"/>
  <c r="B9" i="41"/>
  <c r="C8" i="41"/>
  <c r="B148" i="40"/>
  <c r="C147" i="40"/>
  <c r="B139" i="40"/>
  <c r="C138" i="40"/>
  <c r="B123" i="40"/>
  <c r="B122" i="40"/>
  <c r="B118" i="40"/>
  <c r="C117" i="40"/>
  <c r="B107" i="40"/>
  <c r="C106" i="40"/>
  <c r="B96" i="40"/>
  <c r="C95" i="40"/>
  <c r="B86" i="40"/>
  <c r="C85" i="40"/>
  <c r="B75" i="40"/>
  <c r="C74" i="40"/>
  <c r="B64" i="40"/>
  <c r="C61" i="40"/>
  <c r="B54" i="40"/>
  <c r="C53" i="40"/>
  <c r="B38" i="40"/>
  <c r="B37" i="40"/>
  <c r="B33" i="40"/>
  <c r="C32" i="40"/>
  <c r="C20" i="40"/>
  <c r="C19" i="40"/>
  <c r="C18" i="40"/>
  <c r="C17" i="40"/>
  <c r="C16" i="40"/>
  <c r="C15" i="40"/>
  <c r="C14" i="40"/>
  <c r="B9" i="40"/>
  <c r="C8" i="40"/>
  <c r="B155" i="39"/>
  <c r="B143" i="39"/>
  <c r="C142" i="39"/>
  <c r="B127" i="39"/>
  <c r="B126" i="39"/>
  <c r="B122" i="39"/>
  <c r="C121" i="39"/>
  <c r="B111" i="39"/>
  <c r="C110" i="39"/>
  <c r="B100" i="39"/>
  <c r="C99" i="39"/>
  <c r="C89" i="39"/>
  <c r="C88" i="39"/>
  <c r="C86" i="39"/>
  <c r="C85" i="39"/>
  <c r="C84" i="39"/>
  <c r="C83" i="39"/>
  <c r="B79" i="39"/>
  <c r="C78" i="39"/>
  <c r="B68" i="39"/>
  <c r="C65" i="39"/>
  <c r="B54" i="39"/>
  <c r="C53" i="39"/>
  <c r="B38" i="39"/>
  <c r="B37" i="39"/>
  <c r="B33" i="39"/>
  <c r="C32" i="39"/>
  <c r="B21" i="39"/>
  <c r="C20" i="39"/>
  <c r="B9" i="39"/>
  <c r="C8" i="39"/>
  <c r="B161" i="38"/>
  <c r="C160" i="38"/>
  <c r="B145" i="38"/>
  <c r="C144" i="38"/>
  <c r="B128" i="38"/>
  <c r="B127" i="38"/>
  <c r="B123" i="38"/>
  <c r="C122" i="38"/>
  <c r="B112" i="38"/>
  <c r="C111" i="38"/>
  <c r="B101" i="38"/>
  <c r="C100" i="38"/>
  <c r="B91" i="38"/>
  <c r="C90" i="38"/>
  <c r="B80" i="38"/>
  <c r="C79" i="38"/>
  <c r="B69" i="38"/>
  <c r="C68" i="38"/>
  <c r="B54" i="38"/>
  <c r="C53" i="38"/>
  <c r="B38" i="38"/>
  <c r="B37" i="38"/>
  <c r="B33" i="38"/>
  <c r="C32" i="38"/>
  <c r="B21" i="38"/>
  <c r="C20" i="38"/>
  <c r="C14" i="38"/>
  <c r="B9" i="38"/>
  <c r="C8" i="38"/>
  <c r="B161" i="37"/>
  <c r="C160" i="37"/>
  <c r="B145" i="37"/>
  <c r="C144" i="37"/>
  <c r="B128" i="37"/>
  <c r="B127" i="37"/>
  <c r="B123" i="37"/>
  <c r="C122" i="37"/>
  <c r="B112" i="37"/>
  <c r="C111" i="37"/>
  <c r="C107" i="37"/>
  <c r="C106" i="37"/>
  <c r="B101" i="37"/>
  <c r="C100" i="37"/>
  <c r="B91" i="37"/>
  <c r="C90" i="37"/>
  <c r="B80" i="37"/>
  <c r="C79" i="37"/>
  <c r="B69" i="37"/>
  <c r="C68" i="37"/>
  <c r="B54" i="37"/>
  <c r="C53" i="37"/>
  <c r="B38" i="37"/>
  <c r="B37" i="37"/>
  <c r="B33" i="37"/>
  <c r="C32" i="37"/>
  <c r="B21" i="37"/>
  <c r="C20" i="37"/>
  <c r="B9" i="37"/>
  <c r="C8" i="37"/>
  <c r="B161" i="36"/>
  <c r="C160" i="36"/>
  <c r="B145" i="36"/>
  <c r="C144" i="36"/>
  <c r="B128" i="36"/>
  <c r="B127" i="36"/>
  <c r="B123" i="36"/>
  <c r="C122" i="36"/>
  <c r="B112" i="36"/>
  <c r="C111" i="36"/>
  <c r="B101" i="36"/>
  <c r="C100" i="36"/>
  <c r="B91" i="36"/>
  <c r="C90" i="36"/>
  <c r="B80" i="36"/>
  <c r="C79" i="36"/>
  <c r="B69" i="36"/>
  <c r="C68" i="36"/>
  <c r="B54" i="36"/>
  <c r="C53" i="36"/>
  <c r="B38" i="36"/>
  <c r="B37" i="36"/>
  <c r="B33" i="36"/>
  <c r="C32" i="36"/>
  <c r="B21" i="36"/>
  <c r="C20" i="36"/>
  <c r="B9" i="36"/>
  <c r="C8" i="36"/>
  <c r="B145" i="35"/>
  <c r="C144" i="35"/>
  <c r="B128" i="35"/>
  <c r="B127" i="35"/>
  <c r="B123" i="35"/>
  <c r="C122" i="35"/>
  <c r="B112" i="35"/>
  <c r="C111" i="35"/>
  <c r="B101" i="35"/>
  <c r="C100" i="35"/>
  <c r="B91" i="35"/>
  <c r="C90" i="35"/>
  <c r="B80" i="35"/>
  <c r="C79" i="35"/>
  <c r="B69" i="35"/>
  <c r="C68" i="35"/>
  <c r="B54" i="35"/>
  <c r="C53" i="35"/>
  <c r="B38" i="35"/>
  <c r="B37" i="35"/>
  <c r="B33" i="35"/>
  <c r="C32" i="35"/>
  <c r="B21" i="35"/>
  <c r="C20" i="35"/>
  <c r="B9" i="35"/>
  <c r="C8" i="35"/>
  <c r="B161" i="34"/>
  <c r="C160" i="34"/>
  <c r="B145" i="34"/>
  <c r="C144" i="34"/>
  <c r="B128" i="34"/>
  <c r="B127" i="34"/>
  <c r="B122" i="34"/>
  <c r="C121" i="34"/>
  <c r="B111" i="34"/>
  <c r="C110" i="34"/>
  <c r="B97" i="34"/>
  <c r="C96" i="34"/>
  <c r="B91" i="34"/>
  <c r="C90" i="34"/>
  <c r="B80" i="34"/>
  <c r="C79" i="34"/>
  <c r="B69" i="34"/>
  <c r="C68" i="34"/>
  <c r="B54" i="34"/>
  <c r="C53" i="34"/>
  <c r="B38" i="34"/>
  <c r="B37" i="34"/>
  <c r="B33" i="34"/>
  <c r="C32" i="34"/>
  <c r="B21" i="34"/>
  <c r="C20" i="34"/>
  <c r="B9" i="34"/>
  <c r="C8" i="34"/>
  <c r="B160" i="33"/>
  <c r="C152" i="33"/>
  <c r="B145" i="33"/>
  <c r="C144" i="33"/>
  <c r="C136" i="33"/>
  <c r="B128" i="33"/>
  <c r="B127" i="33"/>
  <c r="B123" i="33"/>
  <c r="C122" i="33"/>
  <c r="B112" i="33"/>
  <c r="C111" i="33"/>
  <c r="B101" i="33"/>
  <c r="C100" i="33"/>
  <c r="B91" i="33"/>
  <c r="C90" i="33"/>
  <c r="B80" i="33"/>
  <c r="C79" i="33"/>
  <c r="B69" i="33"/>
  <c r="C68" i="33"/>
  <c r="B54" i="33"/>
  <c r="C53" i="33"/>
  <c r="B38" i="33"/>
  <c r="B37" i="33"/>
  <c r="B33" i="33"/>
  <c r="C32" i="33"/>
  <c r="B21" i="33"/>
  <c r="C20" i="33"/>
  <c r="B9" i="33"/>
  <c r="C8" i="33"/>
  <c r="B160" i="32"/>
  <c r="C159" i="32"/>
  <c r="B144" i="32"/>
  <c r="C143" i="32"/>
  <c r="B128" i="32"/>
  <c r="B127" i="32"/>
  <c r="B123" i="32"/>
  <c r="C122" i="32"/>
  <c r="B112" i="32"/>
  <c r="C111" i="32"/>
  <c r="B101" i="32"/>
  <c r="C100" i="32"/>
  <c r="B91" i="32"/>
  <c r="C90" i="32"/>
  <c r="B80" i="32"/>
  <c r="C79" i="32"/>
  <c r="B69" i="32"/>
  <c r="C68" i="32"/>
  <c r="B54" i="32"/>
  <c r="C53" i="32"/>
  <c r="B38" i="32"/>
  <c r="B37" i="32"/>
  <c r="B33" i="32"/>
  <c r="C32" i="32"/>
  <c r="B21" i="32"/>
  <c r="C20" i="32"/>
  <c r="B9" i="32"/>
  <c r="C8" i="32"/>
  <c r="B151" i="31"/>
  <c r="C150" i="31"/>
  <c r="B141" i="31"/>
  <c r="C140" i="31"/>
  <c r="B125" i="31"/>
  <c r="B124" i="31"/>
  <c r="B120" i="31"/>
  <c r="C119" i="31"/>
  <c r="B109" i="31"/>
  <c r="C108" i="31"/>
  <c r="B98" i="31"/>
  <c r="C97" i="31"/>
  <c r="B88" i="31"/>
  <c r="C87" i="31"/>
  <c r="B77" i="31"/>
  <c r="C76" i="31"/>
  <c r="B66" i="31"/>
  <c r="C64" i="31"/>
  <c r="B54" i="31"/>
  <c r="C53" i="31"/>
  <c r="B38" i="31"/>
  <c r="B37" i="31"/>
  <c r="B33" i="31"/>
  <c r="C32" i="31"/>
  <c r="B21" i="31"/>
  <c r="C20" i="31"/>
  <c r="B9" i="31"/>
  <c r="C8" i="31"/>
  <c r="B155" i="30"/>
  <c r="C153" i="30"/>
  <c r="B144" i="30"/>
  <c r="C143" i="30"/>
  <c r="B128" i="30"/>
  <c r="B127" i="30"/>
  <c r="B123" i="30"/>
  <c r="C122" i="30"/>
  <c r="B112" i="30"/>
  <c r="C111" i="30"/>
  <c r="B101" i="30"/>
  <c r="C100" i="30"/>
  <c r="B91" i="30"/>
  <c r="C90" i="30"/>
  <c r="B80" i="30"/>
  <c r="C79" i="30"/>
  <c r="B69" i="30"/>
  <c r="C68" i="30"/>
  <c r="B54" i="30"/>
  <c r="C53" i="30"/>
  <c r="B38" i="30"/>
  <c r="B37" i="30"/>
  <c r="B33" i="30"/>
  <c r="C32" i="30"/>
  <c r="B21" i="30"/>
  <c r="C20" i="30"/>
  <c r="B9" i="30"/>
  <c r="C8" i="30"/>
  <c r="B143" i="29"/>
  <c r="C142" i="29"/>
  <c r="B134" i="29"/>
  <c r="C131" i="29"/>
  <c r="B120" i="29"/>
  <c r="B119" i="29"/>
  <c r="B115" i="29"/>
  <c r="C114" i="29"/>
  <c r="B104" i="29"/>
  <c r="C103" i="29"/>
  <c r="B93" i="29"/>
  <c r="C92" i="29"/>
  <c r="B83" i="29"/>
  <c r="C82" i="29"/>
  <c r="B72" i="29"/>
  <c r="C71" i="29"/>
  <c r="B61" i="29"/>
  <c r="B53" i="29"/>
  <c r="B38" i="29"/>
  <c r="B37" i="29"/>
  <c r="B33" i="29"/>
  <c r="C32" i="29"/>
  <c r="B21" i="29"/>
  <c r="C20" i="29"/>
  <c r="B9" i="29"/>
  <c r="C8" i="29"/>
  <c r="B158" i="28"/>
  <c r="C157" i="28"/>
  <c r="B142" i="28"/>
  <c r="C141" i="28"/>
  <c r="C133" i="28"/>
  <c r="B126" i="28"/>
  <c r="B125" i="28"/>
  <c r="B121" i="28"/>
  <c r="C120" i="28"/>
  <c r="B111" i="28"/>
  <c r="C110" i="28"/>
  <c r="B101" i="28"/>
  <c r="C100" i="28"/>
  <c r="B91" i="28"/>
  <c r="C90" i="28"/>
  <c r="B80" i="28"/>
  <c r="C79" i="28"/>
  <c r="B69" i="28"/>
  <c r="C68" i="28"/>
  <c r="B54" i="28"/>
  <c r="C53" i="28"/>
  <c r="B38" i="28"/>
  <c r="B37" i="28"/>
  <c r="B33" i="28"/>
  <c r="C32" i="28"/>
  <c r="B21" i="28"/>
  <c r="C20" i="28"/>
  <c r="B9" i="28"/>
  <c r="C8" i="28"/>
  <c r="B151" i="27"/>
  <c r="C149" i="27"/>
  <c r="B141" i="27"/>
  <c r="C140" i="27"/>
  <c r="B125" i="27"/>
  <c r="B124" i="27"/>
  <c r="B120" i="27"/>
  <c r="C119" i="27"/>
  <c r="B110" i="27"/>
  <c r="C109" i="27"/>
  <c r="B100" i="27"/>
  <c r="C99" i="27"/>
  <c r="B90" i="27"/>
  <c r="C89" i="27"/>
  <c r="B79" i="27"/>
  <c r="C78" i="27"/>
  <c r="B68" i="27"/>
  <c r="C62" i="27"/>
  <c r="B54" i="27"/>
  <c r="C53" i="27"/>
  <c r="B33" i="27"/>
  <c r="C32" i="27"/>
  <c r="B21" i="27"/>
  <c r="C20" i="27"/>
  <c r="B9" i="27"/>
  <c r="C8" i="27"/>
  <c r="B146" i="26"/>
  <c r="C142" i="26"/>
  <c r="B136" i="26"/>
  <c r="C133" i="26"/>
  <c r="B123" i="26"/>
  <c r="B122" i="26"/>
  <c r="B118" i="26"/>
  <c r="C117" i="26"/>
  <c r="B108" i="26"/>
  <c r="C107" i="26"/>
  <c r="B97" i="26"/>
  <c r="C96" i="26"/>
  <c r="B87" i="26"/>
  <c r="C86" i="26"/>
  <c r="B76" i="26"/>
  <c r="C75" i="26"/>
  <c r="B65" i="26"/>
  <c r="C64" i="26"/>
  <c r="B54" i="26"/>
  <c r="C53" i="26"/>
  <c r="B33" i="26"/>
  <c r="C32" i="26"/>
  <c r="B21" i="26"/>
  <c r="C20" i="26"/>
  <c r="B9" i="26"/>
  <c r="C8" i="26"/>
  <c r="B153" i="25"/>
  <c r="C152" i="25"/>
  <c r="B142" i="25"/>
  <c r="C141" i="25"/>
  <c r="B126" i="25"/>
  <c r="B125" i="25"/>
  <c r="B121" i="25"/>
  <c r="C120" i="25"/>
  <c r="B111" i="25"/>
  <c r="C110" i="25"/>
  <c r="B100" i="25"/>
  <c r="C99" i="25"/>
  <c r="B90" i="25"/>
  <c r="C89" i="25"/>
  <c r="B79" i="25"/>
  <c r="C78" i="25"/>
  <c r="B68" i="25"/>
  <c r="C60" i="25"/>
  <c r="B54" i="25"/>
  <c r="C53" i="25"/>
  <c r="B38" i="25"/>
  <c r="B37" i="25"/>
  <c r="B33" i="25"/>
  <c r="C32" i="25"/>
  <c r="B21" i="25"/>
  <c r="C20" i="25"/>
  <c r="B9" i="25"/>
  <c r="C8" i="25"/>
  <c r="B157" i="24"/>
  <c r="C155" i="24"/>
  <c r="B144" i="24"/>
  <c r="C143" i="24"/>
  <c r="C134" i="24"/>
  <c r="B128" i="24"/>
  <c r="B127" i="24"/>
  <c r="B123" i="24"/>
  <c r="C122" i="24"/>
  <c r="B112" i="24"/>
  <c r="C111" i="24"/>
  <c r="B101" i="24"/>
  <c r="C100" i="24"/>
  <c r="B91" i="24"/>
  <c r="C90" i="24"/>
  <c r="B80" i="24"/>
  <c r="C79" i="24"/>
  <c r="B69" i="24"/>
  <c r="C68" i="24"/>
  <c r="B54" i="24"/>
  <c r="C53" i="24"/>
  <c r="B38" i="24"/>
  <c r="B37" i="24"/>
  <c r="B33" i="24"/>
  <c r="C32" i="24"/>
  <c r="B21" i="24"/>
  <c r="C20" i="24"/>
  <c r="B9" i="24"/>
  <c r="C8" i="24"/>
  <c r="B160" i="23"/>
  <c r="C159" i="23"/>
  <c r="B144" i="23"/>
  <c r="C143" i="23"/>
  <c r="B128" i="23"/>
  <c r="B127" i="23"/>
  <c r="B123" i="23"/>
  <c r="C122" i="23"/>
  <c r="B112" i="23"/>
  <c r="C111" i="23"/>
  <c r="B101" i="23"/>
  <c r="C100" i="23"/>
  <c r="B91" i="23"/>
  <c r="C90" i="23"/>
  <c r="B80" i="23"/>
  <c r="C79" i="23"/>
  <c r="B69" i="23"/>
  <c r="C68" i="23"/>
  <c r="B54" i="23"/>
  <c r="C53" i="23"/>
  <c r="B38" i="23"/>
  <c r="B37" i="23"/>
  <c r="B33" i="23"/>
  <c r="C32" i="23"/>
  <c r="B21" i="23"/>
  <c r="C20" i="23"/>
  <c r="B9" i="23"/>
  <c r="C8" i="23"/>
  <c r="B150" i="22"/>
  <c r="C148" i="22"/>
  <c r="B139" i="22"/>
  <c r="C137" i="22"/>
  <c r="C131" i="22"/>
  <c r="B125" i="22"/>
  <c r="B124" i="22"/>
  <c r="B120" i="22"/>
  <c r="C119" i="22"/>
  <c r="B109" i="22"/>
  <c r="C108" i="22"/>
  <c r="B98" i="22"/>
  <c r="C97" i="22"/>
  <c r="B88" i="22"/>
  <c r="C87" i="22"/>
  <c r="B77" i="22"/>
  <c r="C76" i="22"/>
  <c r="B66" i="22"/>
  <c r="C60" i="22"/>
  <c r="B54" i="22"/>
  <c r="C53" i="22"/>
  <c r="B38" i="22"/>
  <c r="B37" i="22"/>
  <c r="B33" i="22"/>
  <c r="C32" i="22"/>
  <c r="B21" i="22"/>
  <c r="C20" i="22"/>
  <c r="B9" i="22"/>
  <c r="C8" i="22"/>
  <c r="B152" i="21"/>
  <c r="B142" i="21"/>
  <c r="C138" i="21"/>
  <c r="B127" i="21"/>
  <c r="B126" i="21"/>
  <c r="B122" i="21"/>
  <c r="C121" i="21"/>
  <c r="B111" i="21"/>
  <c r="C110" i="21"/>
  <c r="B100" i="21"/>
  <c r="C99" i="21"/>
  <c r="B90" i="21"/>
  <c r="C89" i="21"/>
  <c r="B79" i="21"/>
  <c r="C78" i="21"/>
  <c r="B68" i="21"/>
  <c r="B54" i="21"/>
  <c r="C53" i="21"/>
  <c r="B38" i="21"/>
  <c r="B37" i="21"/>
  <c r="B33" i="21"/>
  <c r="C32" i="21"/>
  <c r="B21" i="21"/>
  <c r="C20" i="21"/>
  <c r="B9" i="21"/>
  <c r="C8" i="21"/>
  <c r="B146" i="20"/>
  <c r="C145" i="20"/>
  <c r="B138" i="20"/>
  <c r="C137" i="20"/>
  <c r="B122" i="20"/>
  <c r="B121" i="20"/>
  <c r="B117" i="20"/>
  <c r="C116" i="20"/>
  <c r="B106" i="20"/>
  <c r="C105" i="20"/>
  <c r="B95" i="20"/>
  <c r="C94" i="20"/>
  <c r="B85" i="20"/>
  <c r="C84" i="20"/>
  <c r="B74" i="20"/>
  <c r="C73" i="20"/>
  <c r="B63" i="20"/>
  <c r="C61" i="20"/>
  <c r="B54" i="20"/>
  <c r="C53" i="20"/>
  <c r="B38" i="20"/>
  <c r="B37" i="20"/>
  <c r="B33" i="20"/>
  <c r="C32" i="20"/>
  <c r="B21" i="20"/>
  <c r="C20" i="20"/>
  <c r="B9" i="20"/>
  <c r="C8" i="20"/>
  <c r="B153" i="19"/>
  <c r="C152" i="19"/>
  <c r="B144" i="19"/>
  <c r="C143" i="19"/>
  <c r="C133" i="19"/>
  <c r="B127" i="19"/>
  <c r="B126" i="19"/>
  <c r="B122" i="19"/>
  <c r="C121" i="19"/>
  <c r="B111" i="19"/>
  <c r="C110" i="19"/>
  <c r="B100" i="19"/>
  <c r="C99" i="19"/>
  <c r="B90" i="19"/>
  <c r="C89" i="19"/>
  <c r="B79" i="19"/>
  <c r="C78" i="19"/>
  <c r="B68" i="19"/>
  <c r="C61" i="19"/>
  <c r="B54" i="19"/>
  <c r="C53" i="19"/>
  <c r="B38" i="19"/>
  <c r="B37" i="19"/>
  <c r="B33" i="19"/>
  <c r="C32" i="19"/>
  <c r="B21" i="19"/>
  <c r="C20" i="19"/>
  <c r="B9" i="19"/>
  <c r="C8" i="19"/>
  <c r="B148" i="18"/>
  <c r="C147" i="18"/>
  <c r="B138" i="18"/>
  <c r="C137" i="18"/>
  <c r="B122" i="18"/>
  <c r="B121" i="18"/>
  <c r="B117" i="18"/>
  <c r="C116" i="18"/>
  <c r="B106" i="18"/>
  <c r="C105" i="18"/>
  <c r="B95" i="18"/>
  <c r="C94" i="18"/>
  <c r="B85" i="18"/>
  <c r="C84" i="18"/>
  <c r="B74" i="18"/>
  <c r="C73" i="18"/>
  <c r="B63" i="18"/>
  <c r="C59" i="18"/>
  <c r="B54" i="18"/>
  <c r="C53" i="18"/>
  <c r="B38" i="18"/>
  <c r="B37" i="18"/>
  <c r="B33" i="18"/>
  <c r="C32" i="18"/>
  <c r="B21" i="18"/>
  <c r="C20" i="18"/>
  <c r="B9" i="18"/>
  <c r="C8" i="18"/>
  <c r="B159" i="17"/>
  <c r="C158" i="17"/>
  <c r="B143" i="17"/>
  <c r="C142" i="17"/>
  <c r="C132" i="17"/>
  <c r="B127" i="17"/>
  <c r="B126" i="17"/>
  <c r="B122" i="17"/>
  <c r="C121" i="17"/>
  <c r="B112" i="17"/>
  <c r="C111" i="17"/>
  <c r="B101" i="17"/>
  <c r="C100" i="17"/>
  <c r="B91" i="17"/>
  <c r="C90" i="17"/>
  <c r="B80" i="17"/>
  <c r="C79" i="17"/>
  <c r="B69" i="17"/>
  <c r="C68" i="17"/>
  <c r="B54" i="17"/>
  <c r="C53" i="17"/>
  <c r="B38" i="17"/>
  <c r="B37" i="17"/>
  <c r="B33" i="17"/>
  <c r="C32" i="17"/>
  <c r="B21" i="17"/>
  <c r="C20" i="17"/>
  <c r="B9" i="17"/>
  <c r="C8" i="17"/>
  <c r="B155" i="16"/>
  <c r="C153" i="16"/>
  <c r="B144" i="16"/>
  <c r="C143" i="16"/>
  <c r="C133" i="16"/>
  <c r="B128" i="16"/>
  <c r="B127" i="16"/>
  <c r="B123" i="16"/>
  <c r="C122" i="16"/>
  <c r="B112" i="16"/>
  <c r="C111" i="16"/>
  <c r="C106" i="16"/>
  <c r="B101" i="16"/>
  <c r="C100" i="16"/>
  <c r="B91" i="16"/>
  <c r="C90" i="16"/>
  <c r="B80" i="16"/>
  <c r="C79" i="16"/>
  <c r="B69" i="16"/>
  <c r="C68" i="16"/>
  <c r="B54" i="16"/>
  <c r="C53" i="16"/>
  <c r="B38" i="16"/>
  <c r="B37" i="16"/>
  <c r="B33" i="16"/>
  <c r="C32" i="16"/>
  <c r="B21" i="16"/>
  <c r="C20" i="16"/>
  <c r="B9" i="16"/>
  <c r="C8" i="16"/>
  <c r="B154" i="15"/>
  <c r="C153" i="15"/>
  <c r="B142" i="15"/>
  <c r="C141" i="15"/>
  <c r="C139" i="15"/>
  <c r="C137" i="15"/>
  <c r="C135" i="15"/>
  <c r="C133" i="15"/>
  <c r="C132" i="15"/>
  <c r="C131" i="15"/>
  <c r="B126" i="15"/>
  <c r="B125" i="15"/>
  <c r="B121" i="15"/>
  <c r="C120" i="15"/>
  <c r="B110" i="15"/>
  <c r="C109" i="15"/>
  <c r="B99" i="15"/>
  <c r="C98" i="15"/>
  <c r="B89" i="15"/>
  <c r="C88" i="15"/>
  <c r="B78" i="15"/>
  <c r="C77" i="15"/>
  <c r="B67" i="15"/>
  <c r="C61" i="15"/>
  <c r="B54" i="15"/>
  <c r="C53" i="15"/>
  <c r="B38" i="15"/>
  <c r="B37" i="15"/>
  <c r="B33" i="15"/>
  <c r="C32" i="15"/>
  <c r="B21" i="15"/>
  <c r="C20" i="15"/>
  <c r="B9" i="15"/>
  <c r="C8" i="15"/>
  <c r="B138" i="14"/>
  <c r="B130" i="14"/>
  <c r="B120" i="14"/>
  <c r="B119" i="14"/>
  <c r="B115" i="14"/>
  <c r="C114" i="14"/>
  <c r="B104" i="14"/>
  <c r="C103" i="14"/>
  <c r="B93" i="14"/>
  <c r="C92" i="14"/>
  <c r="B83" i="14"/>
  <c r="C82" i="14"/>
  <c r="B72" i="14"/>
  <c r="C71" i="14"/>
  <c r="B61" i="14"/>
  <c r="C58" i="14"/>
  <c r="B52" i="14"/>
  <c r="C45" i="14"/>
  <c r="B38" i="14"/>
  <c r="B37" i="14"/>
  <c r="B33" i="14"/>
  <c r="C32" i="14"/>
  <c r="B21" i="14"/>
  <c r="C20" i="14"/>
  <c r="B9" i="14"/>
  <c r="C8" i="14"/>
  <c r="B144" i="13"/>
  <c r="C142" i="13"/>
  <c r="B137" i="13"/>
  <c r="C135" i="13"/>
  <c r="C128" i="13"/>
  <c r="B123" i="13"/>
  <c r="B122" i="13"/>
  <c r="B118" i="13"/>
  <c r="C117" i="13"/>
  <c r="B107" i="13"/>
  <c r="C106" i="13"/>
  <c r="B96" i="13"/>
  <c r="C95" i="13"/>
  <c r="B86" i="13"/>
  <c r="C85" i="13"/>
  <c r="B75" i="13"/>
  <c r="C74" i="13"/>
  <c r="B64" i="13"/>
  <c r="C60" i="13"/>
  <c r="B54" i="13"/>
  <c r="C53" i="13"/>
  <c r="B38" i="13"/>
  <c r="B37" i="13"/>
  <c r="B33" i="13"/>
  <c r="C32" i="13"/>
  <c r="B21" i="13"/>
  <c r="C20" i="13"/>
  <c r="B9" i="13"/>
  <c r="C8" i="13"/>
  <c r="B157" i="12"/>
  <c r="B143" i="12"/>
  <c r="C142" i="12"/>
  <c r="B127" i="12"/>
  <c r="B126" i="12"/>
  <c r="B121" i="12"/>
  <c r="C120" i="12"/>
  <c r="B111" i="12"/>
  <c r="C110" i="12"/>
  <c r="B100" i="12"/>
  <c r="C99" i="12"/>
  <c r="B90" i="12"/>
  <c r="C89" i="12"/>
  <c r="B79" i="12"/>
  <c r="C78" i="12"/>
  <c r="B68" i="12"/>
  <c r="B54" i="12"/>
  <c r="C53" i="12"/>
  <c r="B38" i="12"/>
  <c r="B37" i="12"/>
  <c r="B33" i="12"/>
  <c r="C32" i="12"/>
  <c r="B21" i="12"/>
  <c r="C20" i="12"/>
  <c r="B9" i="12"/>
  <c r="C8" i="12"/>
  <c r="B160" i="11"/>
  <c r="C159" i="11"/>
  <c r="B144" i="11"/>
  <c r="C143" i="11"/>
  <c r="B128" i="11"/>
  <c r="B127" i="11"/>
  <c r="B123" i="11"/>
  <c r="C122" i="11"/>
  <c r="B112" i="11"/>
  <c r="C111" i="11"/>
  <c r="C107" i="11"/>
  <c r="B101" i="11"/>
  <c r="C100" i="11"/>
  <c r="B91" i="11"/>
  <c r="C90" i="11"/>
  <c r="B80" i="11"/>
  <c r="C79" i="11"/>
  <c r="B69" i="11"/>
  <c r="C68" i="11"/>
  <c r="B54" i="11"/>
  <c r="C53" i="11"/>
  <c r="B38" i="11"/>
  <c r="B37" i="11"/>
  <c r="B33" i="11"/>
  <c r="C32" i="11"/>
  <c r="B21" i="11"/>
  <c r="C20" i="11"/>
  <c r="B9" i="11"/>
  <c r="C8" i="11"/>
  <c r="B147" i="10"/>
  <c r="C145" i="10"/>
  <c r="B138" i="10"/>
  <c r="C137" i="10"/>
  <c r="C127" i="10"/>
  <c r="B122" i="10"/>
  <c r="B121" i="10"/>
  <c r="B117" i="10"/>
  <c r="C116" i="10"/>
  <c r="B106" i="10"/>
  <c r="C105" i="10"/>
  <c r="B95" i="10"/>
  <c r="C94" i="10"/>
  <c r="B85" i="10"/>
  <c r="C84" i="10"/>
  <c r="B74" i="10"/>
  <c r="C73" i="10"/>
  <c r="B63" i="10"/>
  <c r="C60" i="10"/>
  <c r="B54" i="10"/>
  <c r="C53" i="10"/>
  <c r="B38" i="10"/>
  <c r="B37" i="10"/>
  <c r="B33" i="10"/>
  <c r="C32" i="10"/>
  <c r="B21" i="10"/>
  <c r="C20" i="10"/>
  <c r="B9" i="10"/>
  <c r="C8" i="10"/>
  <c r="B150" i="9"/>
  <c r="C149" i="9"/>
  <c r="B139" i="9"/>
  <c r="B124" i="9"/>
  <c r="B123" i="9"/>
  <c r="B119" i="9"/>
  <c r="C118" i="9"/>
  <c r="B108" i="9"/>
  <c r="C107" i="9"/>
  <c r="B97" i="9"/>
  <c r="C96" i="9"/>
  <c r="B87" i="9"/>
  <c r="C86" i="9"/>
  <c r="B76" i="9"/>
  <c r="C75" i="9"/>
  <c r="B65" i="9"/>
  <c r="C60" i="9"/>
  <c r="B54" i="9"/>
  <c r="C53" i="9"/>
  <c r="B38" i="9"/>
  <c r="B37" i="9"/>
  <c r="B33" i="9"/>
  <c r="C32" i="9"/>
  <c r="B21" i="9"/>
  <c r="C20" i="9"/>
  <c r="B9" i="9"/>
  <c r="C8" i="9"/>
  <c r="B158" i="8"/>
  <c r="C157" i="8"/>
  <c r="B144" i="8"/>
  <c r="C143" i="8"/>
  <c r="C135" i="8"/>
  <c r="B128" i="8"/>
  <c r="B127" i="8"/>
  <c r="B123" i="8"/>
  <c r="C122" i="8"/>
  <c r="B112" i="8"/>
  <c r="C111" i="8"/>
  <c r="B101" i="8"/>
  <c r="C100" i="8"/>
  <c r="B91" i="8"/>
  <c r="C90" i="8"/>
  <c r="B80" i="8"/>
  <c r="C79" i="8"/>
  <c r="B69" i="8"/>
  <c r="C68" i="8"/>
  <c r="B54" i="8"/>
  <c r="C53" i="8"/>
  <c r="B38" i="8"/>
  <c r="B37" i="8"/>
  <c r="B33" i="8"/>
  <c r="C32" i="8"/>
  <c r="B21" i="8"/>
  <c r="C20" i="8"/>
  <c r="B9" i="8"/>
  <c r="C8" i="8"/>
  <c r="B155" i="7"/>
  <c r="C154" i="7"/>
  <c r="B142" i="7"/>
  <c r="C141" i="7"/>
  <c r="B126" i="7"/>
  <c r="B125" i="7"/>
  <c r="B121" i="7"/>
  <c r="C120" i="7"/>
  <c r="B110" i="7"/>
  <c r="C109" i="7"/>
  <c r="B99" i="7"/>
  <c r="C98" i="7"/>
  <c r="B89" i="7"/>
  <c r="C88" i="7"/>
  <c r="B78" i="7"/>
  <c r="C77" i="7"/>
  <c r="B67" i="7"/>
  <c r="B54" i="7"/>
  <c r="C53" i="7"/>
  <c r="B38" i="7"/>
  <c r="B37" i="7"/>
  <c r="B33" i="7"/>
  <c r="C32" i="7"/>
  <c r="B21" i="7"/>
  <c r="C20" i="7"/>
  <c r="B9" i="7"/>
  <c r="C8" i="7"/>
  <c r="B147" i="4"/>
  <c r="C143" i="4"/>
  <c r="B137" i="4"/>
  <c r="C135" i="4"/>
  <c r="B126" i="4"/>
  <c r="B125" i="4"/>
  <c r="B121" i="4"/>
  <c r="C120" i="4"/>
  <c r="B110" i="4"/>
  <c r="C109" i="4"/>
  <c r="B99" i="4"/>
  <c r="C98" i="4"/>
  <c r="B89" i="4"/>
  <c r="C88" i="4"/>
  <c r="B78" i="4"/>
  <c r="C77" i="4"/>
  <c r="B67" i="4"/>
  <c r="C65" i="4"/>
  <c r="B54" i="4"/>
  <c r="C53" i="4"/>
  <c r="B38" i="4"/>
  <c r="B37" i="4"/>
  <c r="B33" i="4"/>
  <c r="C32" i="4"/>
  <c r="B21" i="4"/>
  <c r="C20" i="4"/>
  <c r="B9" i="4"/>
  <c r="C8" i="4"/>
  <c r="B199" i="1"/>
  <c r="C179" i="1"/>
  <c r="B173" i="1"/>
  <c r="C154" i="1"/>
  <c r="B147" i="1"/>
  <c r="B146" i="1"/>
  <c r="B142" i="1"/>
  <c r="C137" i="1"/>
  <c r="B131" i="1"/>
  <c r="C127" i="1"/>
  <c r="B121" i="1"/>
  <c r="C119" i="1"/>
  <c r="B111" i="1"/>
  <c r="C106" i="1"/>
  <c r="B100" i="1"/>
  <c r="C94" i="1"/>
  <c r="B89" i="1"/>
  <c r="C70" i="1"/>
  <c r="B38" i="1"/>
  <c r="B37" i="1"/>
  <c r="B39" i="1"/>
  <c r="C38" i="1"/>
  <c r="B33" i="1"/>
  <c r="C28" i="1"/>
  <c r="B21" i="1"/>
  <c r="C15" i="1"/>
  <c r="B9" i="1"/>
  <c r="C134" i="19"/>
  <c r="C134" i="36"/>
  <c r="C129" i="13"/>
  <c r="C134" i="25"/>
  <c r="C134" i="30"/>
  <c r="C151" i="43"/>
  <c r="C16" i="42"/>
  <c r="C84" i="42"/>
  <c r="C45" i="42"/>
  <c r="C108" i="42"/>
  <c r="C119" i="42"/>
  <c r="C114" i="40"/>
  <c r="C27" i="40"/>
  <c r="C58" i="39"/>
  <c r="C60" i="39"/>
  <c r="C117" i="39"/>
  <c r="C63" i="39"/>
  <c r="C15" i="38"/>
  <c r="C17" i="38"/>
  <c r="C19" i="38"/>
  <c r="C108" i="37"/>
  <c r="C118" i="37"/>
  <c r="C120" i="37"/>
  <c r="C136" i="37"/>
  <c r="C99" i="37"/>
  <c r="C110" i="37"/>
  <c r="C84" i="37"/>
  <c r="C27" i="37"/>
  <c r="C85" i="36"/>
  <c r="C87" i="36"/>
  <c r="C107" i="36"/>
  <c r="C15" i="36"/>
  <c r="C16" i="43"/>
  <c r="C107" i="43"/>
  <c r="C119" i="43"/>
  <c r="C136" i="43"/>
  <c r="C154" i="43"/>
  <c r="C106" i="42"/>
  <c r="C110" i="42"/>
  <c r="C117" i="42"/>
  <c r="C121" i="42"/>
  <c r="C134" i="42"/>
  <c r="C152" i="42"/>
  <c r="C109" i="41"/>
  <c r="C80" i="40"/>
  <c r="C14" i="39"/>
  <c r="C119" i="38"/>
  <c r="C85" i="37"/>
  <c r="C14" i="36"/>
  <c r="C16" i="36"/>
  <c r="C89" i="36"/>
  <c r="C109" i="36"/>
  <c r="C119" i="36"/>
  <c r="C14" i="34"/>
  <c r="C15" i="34"/>
  <c r="C16" i="34"/>
  <c r="C26" i="34"/>
  <c r="C86" i="34"/>
  <c r="C118" i="34"/>
  <c r="C14" i="33"/>
  <c r="C60" i="33"/>
  <c r="C117" i="33"/>
  <c r="C133" i="32"/>
  <c r="C117" i="32"/>
  <c r="C119" i="32"/>
  <c r="C60" i="32"/>
  <c r="C121" i="32"/>
  <c r="C14" i="32"/>
  <c r="C84" i="32"/>
  <c r="C15" i="32"/>
  <c r="C26" i="32"/>
  <c r="C86" i="32"/>
  <c r="C14" i="31"/>
  <c r="C15" i="31"/>
  <c r="C17" i="31"/>
  <c r="C117" i="30"/>
  <c r="C27" i="30"/>
  <c r="C119" i="30"/>
  <c r="C29" i="30"/>
  <c r="C121" i="30"/>
  <c r="C110" i="29"/>
  <c r="C16" i="28"/>
  <c r="C115" i="28"/>
  <c r="C117" i="28"/>
  <c r="C58" i="27"/>
  <c r="C60" i="34"/>
  <c r="C107" i="34"/>
  <c r="C86" i="33"/>
  <c r="C15" i="33"/>
  <c r="C119" i="33"/>
  <c r="C16" i="32"/>
  <c r="C108" i="32"/>
  <c r="C136" i="32"/>
  <c r="C151" i="32"/>
  <c r="C76" i="29"/>
  <c r="C105" i="25"/>
  <c r="C99" i="24"/>
  <c r="C26" i="23"/>
  <c r="C85" i="23"/>
  <c r="C14" i="23"/>
  <c r="C106" i="23"/>
  <c r="C15" i="23"/>
  <c r="C87" i="23"/>
  <c r="C117" i="23"/>
  <c r="C108" i="23"/>
  <c r="C119" i="23"/>
  <c r="C133" i="23"/>
  <c r="C116" i="21"/>
  <c r="C100" i="20"/>
  <c r="C102" i="20"/>
  <c r="C136" i="19"/>
  <c r="C138" i="19"/>
  <c r="C140" i="19"/>
  <c r="C27" i="19"/>
  <c r="C14" i="18"/>
  <c r="C121" i="23"/>
  <c r="C116" i="17"/>
  <c r="C106" i="17"/>
  <c r="C118" i="17"/>
  <c r="C108" i="17"/>
  <c r="C137" i="16"/>
  <c r="C107" i="16"/>
  <c r="C135" i="16"/>
  <c r="C139" i="16"/>
  <c r="C108" i="16"/>
  <c r="C109" i="16"/>
  <c r="C26" i="16"/>
  <c r="C59" i="16"/>
  <c r="C117" i="16"/>
  <c r="C119" i="16"/>
  <c r="C110" i="16"/>
  <c r="C84" i="24"/>
  <c r="C137" i="23"/>
  <c r="C151" i="23"/>
  <c r="C16" i="23"/>
  <c r="C44" i="18"/>
  <c r="C26" i="15"/>
  <c r="C28" i="15"/>
  <c r="C117" i="15"/>
  <c r="C131" i="13"/>
  <c r="C26" i="13"/>
  <c r="C27" i="13"/>
  <c r="C15" i="12"/>
  <c r="C85" i="11"/>
  <c r="C99" i="11"/>
  <c r="C117" i="11"/>
  <c r="C129" i="10"/>
  <c r="C131" i="10"/>
  <c r="C133" i="10"/>
  <c r="C144" i="9"/>
  <c r="C115" i="9"/>
  <c r="C145" i="9"/>
  <c r="C118" i="8"/>
  <c r="C120" i="8"/>
  <c r="C106" i="8"/>
  <c r="C139" i="8"/>
  <c r="C149" i="8"/>
  <c r="C105" i="7"/>
  <c r="C148" i="7"/>
  <c r="C14" i="43"/>
  <c r="C18" i="43"/>
  <c r="C60" i="43"/>
  <c r="C109" i="43"/>
  <c r="C117" i="43"/>
  <c r="C121" i="43"/>
  <c r="C134" i="43"/>
  <c r="C140" i="43"/>
  <c r="C150" i="43"/>
  <c r="C152" i="43"/>
  <c r="C156" i="43"/>
  <c r="C156" i="42"/>
  <c r="C43" i="42"/>
  <c r="C49" i="42"/>
  <c r="C60" i="42"/>
  <c r="C86" i="42"/>
  <c r="C137" i="42"/>
  <c r="C59" i="41"/>
  <c r="C144" i="40"/>
  <c r="C15" i="39"/>
  <c r="C108" i="38"/>
  <c r="C117" i="38"/>
  <c r="C121" i="38"/>
  <c r="C137" i="38"/>
  <c r="C153" i="38"/>
  <c r="C86" i="37"/>
  <c r="C109" i="37"/>
  <c r="C140" i="37"/>
  <c r="C150" i="37"/>
  <c r="C136" i="36"/>
  <c r="C152" i="36"/>
  <c r="C29" i="34"/>
  <c r="C64" i="34"/>
  <c r="C105" i="34"/>
  <c r="C109" i="34"/>
  <c r="C116" i="34"/>
  <c r="C120" i="34"/>
  <c r="C136" i="34"/>
  <c r="C152" i="34"/>
  <c r="C17" i="33"/>
  <c r="C106" i="33"/>
  <c r="C106" i="32"/>
  <c r="C110" i="32"/>
  <c r="C155" i="32"/>
  <c r="C16" i="31"/>
  <c r="C18" i="31"/>
  <c r="C81" i="31"/>
  <c r="C147" i="31"/>
  <c r="C107" i="30"/>
  <c r="C14" i="30"/>
  <c r="C85" i="30"/>
  <c r="C112" i="29"/>
  <c r="C137" i="28"/>
  <c r="C147" i="28"/>
  <c r="C105" i="27"/>
  <c r="C114" i="27"/>
  <c r="C131" i="27"/>
  <c r="C84" i="25"/>
  <c r="C107" i="25"/>
  <c r="C27" i="25"/>
  <c r="C117" i="24"/>
  <c r="C135" i="23"/>
  <c r="C139" i="23"/>
  <c r="C149" i="23"/>
  <c r="C155" i="23"/>
  <c r="C18" i="23"/>
  <c r="C83" i="22"/>
  <c r="C14" i="21"/>
  <c r="C14" i="20"/>
  <c r="C84" i="19"/>
  <c r="C116" i="19"/>
  <c r="C79" i="18"/>
  <c r="C86" i="17"/>
  <c r="C99" i="17"/>
  <c r="C110" i="17"/>
  <c r="C120" i="17"/>
  <c r="C63" i="16"/>
  <c r="C104" i="15"/>
  <c r="C77" i="14"/>
  <c r="C109" i="14"/>
  <c r="C117" i="12"/>
  <c r="C27" i="11"/>
  <c r="C44" i="11"/>
  <c r="C60" i="11"/>
  <c r="C87" i="11"/>
  <c r="C119" i="11"/>
  <c r="C135" i="11"/>
  <c r="C151" i="11"/>
  <c r="C147" i="9"/>
  <c r="C151" i="8"/>
  <c r="C82" i="7"/>
  <c r="C132" i="7"/>
  <c r="C147" i="7"/>
  <c r="C150" i="7"/>
  <c r="C115" i="4"/>
  <c r="C135" i="43"/>
  <c r="C138" i="43"/>
  <c r="C142" i="43"/>
  <c r="C44" i="43"/>
  <c r="C158" i="43"/>
  <c r="C18" i="42"/>
  <c r="C64" i="42"/>
  <c r="C73" i="42"/>
  <c r="C88" i="42"/>
  <c r="C135" i="42"/>
  <c r="C139" i="42"/>
  <c r="C150" i="42"/>
  <c r="C154" i="42"/>
  <c r="C158" i="42"/>
  <c r="C98" i="41"/>
  <c r="C102" i="40"/>
  <c r="C112" i="40"/>
  <c r="C116" i="40"/>
  <c r="C129" i="40"/>
  <c r="C145" i="40"/>
  <c r="C16" i="39"/>
  <c r="C60" i="37"/>
  <c r="C88" i="37"/>
  <c r="C154" i="37"/>
  <c r="C156" i="36"/>
  <c r="C18" i="36"/>
  <c r="C60" i="36"/>
  <c r="C106" i="36"/>
  <c r="C108" i="36"/>
  <c r="C110" i="36"/>
  <c r="C117" i="36"/>
  <c r="C121" i="36"/>
  <c r="C140" i="36"/>
  <c r="C18" i="34"/>
  <c r="C84" i="34"/>
  <c r="C88" i="34"/>
  <c r="C140" i="34"/>
  <c r="C150" i="34"/>
  <c r="C156" i="34"/>
  <c r="C16" i="33"/>
  <c r="C18" i="33"/>
  <c r="C27" i="33"/>
  <c r="C84" i="33"/>
  <c r="C88" i="33"/>
  <c r="C108" i="33"/>
  <c r="C121" i="33"/>
  <c r="C18" i="32"/>
  <c r="C88" i="32"/>
  <c r="C134" i="32"/>
  <c r="C139" i="32"/>
  <c r="C149" i="32"/>
  <c r="C153" i="32"/>
  <c r="C157" i="32"/>
  <c r="C130" i="31"/>
  <c r="C146" i="31"/>
  <c r="C148" i="31"/>
  <c r="C16" i="30"/>
  <c r="C87" i="30"/>
  <c r="C109" i="30"/>
  <c r="C119" i="28"/>
  <c r="C151" i="28"/>
  <c r="C116" i="27"/>
  <c r="C84" i="27"/>
  <c r="C98" i="27"/>
  <c r="C14" i="25"/>
  <c r="C132" i="25"/>
  <c r="C136" i="25"/>
  <c r="C148" i="25"/>
  <c r="C14" i="24"/>
  <c r="C60" i="24"/>
  <c r="C85" i="24"/>
  <c r="C119" i="24"/>
  <c r="C133" i="24"/>
  <c r="C136" i="24"/>
  <c r="C149" i="24"/>
  <c r="C15" i="24"/>
  <c r="C138" i="24"/>
  <c r="C86" i="24"/>
  <c r="C151" i="24"/>
  <c r="C16" i="24"/>
  <c r="C87" i="24"/>
  <c r="C150" i="24"/>
  <c r="C152" i="24"/>
  <c r="C110" i="23"/>
  <c r="C150" i="23"/>
  <c r="C153" i="23"/>
  <c r="C157" i="23"/>
  <c r="C60" i="23"/>
  <c r="C14" i="22"/>
  <c r="C26" i="22"/>
  <c r="C81" i="22"/>
  <c r="C85" i="22"/>
  <c r="C133" i="22"/>
  <c r="C118" i="19"/>
  <c r="C105" i="19"/>
  <c r="C101" i="18"/>
  <c r="C112" i="18"/>
  <c r="C128" i="18"/>
  <c r="C143" i="18"/>
  <c r="C84" i="17"/>
  <c r="C88" i="17"/>
  <c r="C136" i="17"/>
  <c r="C150" i="17"/>
  <c r="C134" i="16"/>
  <c r="C136" i="16"/>
  <c r="C138" i="16"/>
  <c r="C140" i="16"/>
  <c r="C150" i="16"/>
  <c r="C84" i="15"/>
  <c r="C106" i="15"/>
  <c r="C111" i="14"/>
  <c r="C113" i="13"/>
  <c r="C14" i="12"/>
  <c r="C17" i="12"/>
  <c r="C26" i="12"/>
  <c r="C15" i="11"/>
  <c r="C109" i="11"/>
  <c r="C121" i="11"/>
  <c r="C64" i="11"/>
  <c r="C75" i="11"/>
  <c r="C89" i="11"/>
  <c r="C155" i="11"/>
  <c r="C14" i="10"/>
  <c r="C101" i="10"/>
  <c r="C113" i="10"/>
  <c r="C146" i="9"/>
  <c r="C148" i="9"/>
  <c r="C104" i="9"/>
  <c r="C150" i="8"/>
  <c r="C153" i="8"/>
  <c r="C14" i="8"/>
  <c r="C26" i="8"/>
  <c r="C43" i="8"/>
  <c r="C87" i="8"/>
  <c r="C108" i="8"/>
  <c r="C84" i="7"/>
  <c r="C107" i="7"/>
  <c r="C136" i="7"/>
  <c r="C149" i="7"/>
  <c r="C152" i="7"/>
  <c r="C136" i="1"/>
  <c r="C140" i="1"/>
  <c r="C99" i="38"/>
  <c r="C153" i="43"/>
  <c r="C155" i="43"/>
  <c r="C157" i="43"/>
  <c r="C159" i="43"/>
  <c r="C137" i="43"/>
  <c r="C139" i="43"/>
  <c r="C141" i="43"/>
  <c r="C143" i="43"/>
  <c r="C118" i="43"/>
  <c r="C120" i="43"/>
  <c r="C106" i="43"/>
  <c r="C108" i="43"/>
  <c r="C110" i="43"/>
  <c r="C99" i="43"/>
  <c r="C86" i="43"/>
  <c r="C84" i="43"/>
  <c r="C88" i="43"/>
  <c r="C85" i="43"/>
  <c r="C87" i="43"/>
  <c r="C89" i="43"/>
  <c r="C151" i="42"/>
  <c r="C153" i="42"/>
  <c r="C155" i="42"/>
  <c r="C157" i="42"/>
  <c r="C159" i="42"/>
  <c r="C141" i="42"/>
  <c r="C136" i="42"/>
  <c r="C138" i="42"/>
  <c r="C140" i="42"/>
  <c r="C143" i="42"/>
  <c r="C118" i="42"/>
  <c r="C120" i="42"/>
  <c r="C107" i="42"/>
  <c r="C109" i="42"/>
  <c r="C99" i="42"/>
  <c r="C85" i="42"/>
  <c r="C87" i="42"/>
  <c r="C89" i="42"/>
  <c r="C100" i="41"/>
  <c r="C137" i="41"/>
  <c r="C128" i="41"/>
  <c r="C15" i="41"/>
  <c r="C27" i="41"/>
  <c r="C111" i="41"/>
  <c r="C126" i="41"/>
  <c r="C136" i="41"/>
  <c r="C125" i="41"/>
  <c r="C127" i="41"/>
  <c r="C129" i="41"/>
  <c r="C108" i="41"/>
  <c r="C110" i="41"/>
  <c r="C112" i="41"/>
  <c r="C97" i="41"/>
  <c r="C99" i="41"/>
  <c r="C101" i="41"/>
  <c r="C90" i="41"/>
  <c r="C76" i="41"/>
  <c r="C78" i="41"/>
  <c r="C75" i="41"/>
  <c r="C77" i="41"/>
  <c r="C79" i="41"/>
  <c r="C146" i="40"/>
  <c r="C82" i="40"/>
  <c r="C104" i="40"/>
  <c r="C133" i="40"/>
  <c r="C131" i="40"/>
  <c r="C135" i="40"/>
  <c r="C128" i="40"/>
  <c r="C130" i="40"/>
  <c r="C132" i="40"/>
  <c r="C134" i="40"/>
  <c r="C136" i="40"/>
  <c r="C113" i="40"/>
  <c r="C115" i="40"/>
  <c r="C101" i="40"/>
  <c r="C103" i="40"/>
  <c r="C105" i="40"/>
  <c r="C94" i="40"/>
  <c r="C79" i="40"/>
  <c r="C81" i="40"/>
  <c r="C83" i="40"/>
  <c r="C151" i="38"/>
  <c r="C157" i="38"/>
  <c r="C150" i="38"/>
  <c r="C152" i="38"/>
  <c r="C155" i="38"/>
  <c r="C159" i="38"/>
  <c r="C134" i="38"/>
  <c r="C141" i="38"/>
  <c r="C135" i="38"/>
  <c r="C139" i="38"/>
  <c r="C143" i="38"/>
  <c r="C118" i="38"/>
  <c r="C120" i="38"/>
  <c r="C106" i="38"/>
  <c r="C110" i="38"/>
  <c r="C87" i="38"/>
  <c r="C85" i="38"/>
  <c r="C89" i="38"/>
  <c r="C152" i="37"/>
  <c r="C157" i="37"/>
  <c r="C151" i="37"/>
  <c r="C153" i="37"/>
  <c r="C155" i="37"/>
  <c r="C159" i="37"/>
  <c r="C134" i="37"/>
  <c r="C138" i="37"/>
  <c r="C142" i="37"/>
  <c r="C135" i="37"/>
  <c r="C137" i="37"/>
  <c r="C139" i="37"/>
  <c r="C141" i="37"/>
  <c r="C143" i="37"/>
  <c r="C117" i="37"/>
  <c r="C119" i="37"/>
  <c r="C121" i="37"/>
  <c r="C87" i="37"/>
  <c r="C89" i="37"/>
  <c r="C150" i="36"/>
  <c r="C154" i="36"/>
  <c r="C158" i="36"/>
  <c r="C151" i="36"/>
  <c r="C153" i="36"/>
  <c r="C155" i="36"/>
  <c r="C157" i="36"/>
  <c r="C159" i="36"/>
  <c r="C135" i="36"/>
  <c r="C138" i="36"/>
  <c r="C142" i="36"/>
  <c r="C137" i="36"/>
  <c r="C139" i="36"/>
  <c r="C141" i="36"/>
  <c r="C143" i="36"/>
  <c r="C118" i="36"/>
  <c r="C120" i="36"/>
  <c r="C99" i="36"/>
  <c r="C84" i="36"/>
  <c r="C86" i="36"/>
  <c r="C88" i="36"/>
  <c r="C154" i="35"/>
  <c r="C156" i="35"/>
  <c r="C158" i="35"/>
  <c r="C160" i="35"/>
  <c r="C155" i="35"/>
  <c r="C157" i="35"/>
  <c r="C159" i="35"/>
  <c r="C106" i="35"/>
  <c r="C117" i="35"/>
  <c r="C14" i="35"/>
  <c r="C60" i="35"/>
  <c r="C150" i="35"/>
  <c r="C136" i="35"/>
  <c r="C134" i="35"/>
  <c r="C140" i="35"/>
  <c r="C119" i="35"/>
  <c r="C108" i="35"/>
  <c r="C154" i="34"/>
  <c r="C158" i="34"/>
  <c r="C151" i="34"/>
  <c r="C153" i="34"/>
  <c r="C155" i="34"/>
  <c r="C157" i="34"/>
  <c r="C159" i="34"/>
  <c r="C134" i="34"/>
  <c r="C138" i="34"/>
  <c r="C142" i="34"/>
  <c r="C135" i="34"/>
  <c r="C137" i="34"/>
  <c r="C139" i="34"/>
  <c r="C141" i="34"/>
  <c r="C143" i="34"/>
  <c r="C117" i="34"/>
  <c r="C119" i="34"/>
  <c r="C106" i="34"/>
  <c r="C108" i="34"/>
  <c r="C95" i="34"/>
  <c r="C85" i="34"/>
  <c r="C87" i="34"/>
  <c r="C89" i="34"/>
  <c r="C110" i="33"/>
  <c r="C140" i="33"/>
  <c r="C150" i="33"/>
  <c r="C156" i="33"/>
  <c r="C154" i="33"/>
  <c r="C158" i="33"/>
  <c r="C151" i="33"/>
  <c r="C153" i="33"/>
  <c r="C155" i="33"/>
  <c r="C157" i="33"/>
  <c r="C159" i="33"/>
  <c r="C134" i="33"/>
  <c r="C138" i="33"/>
  <c r="C142" i="33"/>
  <c r="C135" i="33"/>
  <c r="C137" i="33"/>
  <c r="C139" i="33"/>
  <c r="C141" i="33"/>
  <c r="C143" i="33"/>
  <c r="C118" i="33"/>
  <c r="C120" i="33"/>
  <c r="C107" i="33"/>
  <c r="C109" i="33"/>
  <c r="C99" i="33"/>
  <c r="C85" i="33"/>
  <c r="C87" i="33"/>
  <c r="C89" i="33"/>
  <c r="C150" i="32"/>
  <c r="C152" i="32"/>
  <c r="C154" i="32"/>
  <c r="C156" i="32"/>
  <c r="C158" i="32"/>
  <c r="C135" i="32"/>
  <c r="C137" i="32"/>
  <c r="C141" i="32"/>
  <c r="C138" i="32"/>
  <c r="C140" i="32"/>
  <c r="C142" i="32"/>
  <c r="C118" i="32"/>
  <c r="C120" i="32"/>
  <c r="C107" i="32"/>
  <c r="C109" i="32"/>
  <c r="C99" i="32"/>
  <c r="C85" i="32"/>
  <c r="C87" i="32"/>
  <c r="C89" i="32"/>
  <c r="C149" i="31"/>
  <c r="C44" i="31"/>
  <c r="C60" i="31"/>
  <c r="C83" i="31"/>
  <c r="C132" i="31"/>
  <c r="C104" i="31"/>
  <c r="C115" i="31"/>
  <c r="C131" i="31"/>
  <c r="C135" i="31"/>
  <c r="C133" i="31"/>
  <c r="C137" i="31"/>
  <c r="C117" i="31"/>
  <c r="C106" i="31"/>
  <c r="C82" i="31"/>
  <c r="C85" i="31"/>
  <c r="C152" i="35"/>
  <c r="C103" i="31"/>
  <c r="C105" i="31"/>
  <c r="C107" i="31"/>
  <c r="C114" i="31"/>
  <c r="C116" i="31"/>
  <c r="C118" i="31"/>
  <c r="C134" i="31"/>
  <c r="C136" i="31"/>
  <c r="C138" i="31"/>
  <c r="C16" i="35"/>
  <c r="C121" i="35"/>
  <c r="C151" i="35"/>
  <c r="C153" i="35"/>
  <c r="C15" i="35"/>
  <c r="C18" i="35"/>
  <c r="C27" i="35"/>
  <c r="C138" i="35"/>
  <c r="C142" i="35"/>
  <c r="C135" i="35"/>
  <c r="C137" i="35"/>
  <c r="C139" i="35"/>
  <c r="C141" i="35"/>
  <c r="C143" i="35"/>
  <c r="C118" i="35"/>
  <c r="C120" i="35"/>
  <c r="C107" i="35"/>
  <c r="C110" i="35"/>
  <c r="C99" i="35"/>
  <c r="C86" i="35"/>
  <c r="C84" i="35"/>
  <c r="C88" i="35"/>
  <c r="C85" i="35"/>
  <c r="C87" i="35"/>
  <c r="C89" i="35"/>
  <c r="C151" i="30"/>
  <c r="C18" i="30"/>
  <c r="C138" i="30"/>
  <c r="C149" i="30"/>
  <c r="C150" i="30"/>
  <c r="C152" i="30"/>
  <c r="C154" i="30"/>
  <c r="C136" i="30"/>
  <c r="C140" i="30"/>
  <c r="C133" i="30"/>
  <c r="C135" i="30"/>
  <c r="C137" i="30"/>
  <c r="C139" i="30"/>
  <c r="C142" i="30"/>
  <c r="C118" i="30"/>
  <c r="C120" i="30"/>
  <c r="C106" i="30"/>
  <c r="C108" i="30"/>
  <c r="C110" i="30"/>
  <c r="C99" i="30"/>
  <c r="C84" i="30"/>
  <c r="C86" i="30"/>
  <c r="C89" i="30"/>
  <c r="C140" i="29"/>
  <c r="C78" i="29"/>
  <c r="C139" i="29"/>
  <c r="C14" i="29"/>
  <c r="C141" i="29"/>
  <c r="C127" i="29"/>
  <c r="C77" i="29"/>
  <c r="C79" i="29"/>
  <c r="C125" i="29"/>
  <c r="C129" i="29"/>
  <c r="C133" i="29"/>
  <c r="C109" i="29"/>
  <c r="C111" i="29"/>
  <c r="C113" i="29"/>
  <c r="C98" i="29"/>
  <c r="C91" i="29"/>
  <c r="C80" i="29"/>
  <c r="C149" i="28"/>
  <c r="C153" i="28"/>
  <c r="C148" i="28"/>
  <c r="C150" i="28"/>
  <c r="C152" i="28"/>
  <c r="C155" i="28"/>
  <c r="C131" i="28"/>
  <c r="C135" i="28"/>
  <c r="C139" i="28"/>
  <c r="C132" i="28"/>
  <c r="C134" i="28"/>
  <c r="C136" i="28"/>
  <c r="C138" i="28"/>
  <c r="C140" i="28"/>
  <c r="C116" i="28"/>
  <c r="C118" i="28"/>
  <c r="C105" i="28"/>
  <c r="C107" i="28"/>
  <c r="C106" i="28"/>
  <c r="C108" i="28"/>
  <c r="C99" i="28"/>
  <c r="C147" i="27"/>
  <c r="C16" i="27"/>
  <c r="C107" i="27"/>
  <c r="C118" i="27"/>
  <c r="C86" i="27"/>
  <c r="C135" i="27"/>
  <c r="C146" i="27"/>
  <c r="C148" i="27"/>
  <c r="C150" i="27"/>
  <c r="C133" i="27"/>
  <c r="C137" i="27"/>
  <c r="C130" i="27"/>
  <c r="C132" i="27"/>
  <c r="C134" i="27"/>
  <c r="C136" i="27"/>
  <c r="C139" i="27"/>
  <c r="C115" i="27"/>
  <c r="C117" i="27"/>
  <c r="C104" i="27"/>
  <c r="C106" i="27"/>
  <c r="C108" i="27"/>
  <c r="C83" i="27"/>
  <c r="C85" i="27"/>
  <c r="C87" i="27"/>
  <c r="C103" i="26"/>
  <c r="C113" i="26"/>
  <c r="C144" i="26"/>
  <c r="C131" i="26"/>
  <c r="C15" i="26"/>
  <c r="C80" i="26"/>
  <c r="C115" i="26"/>
  <c r="C129" i="26"/>
  <c r="C141" i="26"/>
  <c r="C143" i="26"/>
  <c r="C145" i="26"/>
  <c r="C128" i="26"/>
  <c r="C130" i="26"/>
  <c r="C132" i="26"/>
  <c r="C135" i="26"/>
  <c r="C112" i="26"/>
  <c r="C114" i="26"/>
  <c r="C116" i="26"/>
  <c r="C102" i="26"/>
  <c r="C104" i="26"/>
  <c r="C82" i="26"/>
  <c r="C147" i="25"/>
  <c r="C150" i="25"/>
  <c r="C16" i="25"/>
  <c r="C86" i="25"/>
  <c r="C138" i="25"/>
  <c r="C149" i="25"/>
  <c r="C151" i="25"/>
  <c r="C131" i="25"/>
  <c r="C133" i="25"/>
  <c r="C135" i="25"/>
  <c r="C137" i="25"/>
  <c r="C139" i="25"/>
  <c r="C116" i="25"/>
  <c r="C118" i="25"/>
  <c r="C115" i="25"/>
  <c r="C117" i="25"/>
  <c r="C119" i="25"/>
  <c r="C106" i="25"/>
  <c r="C109" i="25"/>
  <c r="C98" i="25"/>
  <c r="C83" i="25"/>
  <c r="C85" i="25"/>
  <c r="C87" i="25"/>
  <c r="C153" i="24"/>
  <c r="C88" i="24"/>
  <c r="C18" i="24"/>
  <c r="C121" i="24"/>
  <c r="C140" i="24"/>
  <c r="C154" i="24"/>
  <c r="C156" i="24"/>
  <c r="C135" i="24"/>
  <c r="C137" i="24"/>
  <c r="C139" i="24"/>
  <c r="C141" i="24"/>
  <c r="C142" i="24"/>
  <c r="C118" i="24"/>
  <c r="C120" i="24"/>
  <c r="C107" i="24"/>
  <c r="C109" i="24"/>
  <c r="C106" i="24"/>
  <c r="C108" i="24"/>
  <c r="C110" i="24"/>
  <c r="C89" i="24"/>
  <c r="C152" i="23"/>
  <c r="C154" i="23"/>
  <c r="C156" i="23"/>
  <c r="C158" i="23"/>
  <c r="C141" i="23"/>
  <c r="C134" i="23"/>
  <c r="C136" i="23"/>
  <c r="C138" i="23"/>
  <c r="C140" i="23"/>
  <c r="C142" i="23"/>
  <c r="C118" i="23"/>
  <c r="C120" i="23"/>
  <c r="C107" i="23"/>
  <c r="C109" i="23"/>
  <c r="C99" i="23"/>
  <c r="C84" i="23"/>
  <c r="C86" i="23"/>
  <c r="C89" i="23"/>
  <c r="C145" i="22"/>
  <c r="C15" i="22"/>
  <c r="C104" i="22"/>
  <c r="C115" i="22"/>
  <c r="C135" i="22"/>
  <c r="C144" i="22"/>
  <c r="C146" i="22"/>
  <c r="C16" i="22"/>
  <c r="C117" i="22"/>
  <c r="C147" i="22"/>
  <c r="C149" i="22"/>
  <c r="C130" i="22"/>
  <c r="C132" i="22"/>
  <c r="C134" i="22"/>
  <c r="C136" i="22"/>
  <c r="C114" i="22"/>
  <c r="C116" i="22"/>
  <c r="C118" i="22"/>
  <c r="C103" i="22"/>
  <c r="C105" i="22"/>
  <c r="C96" i="22"/>
  <c r="C82" i="22"/>
  <c r="C84" i="22"/>
  <c r="C86" i="22"/>
  <c r="C16" i="21"/>
  <c r="C86" i="21"/>
  <c r="C106" i="21"/>
  <c r="C147" i="21"/>
  <c r="C149" i="21"/>
  <c r="C148" i="21"/>
  <c r="C135" i="21"/>
  <c r="C15" i="21"/>
  <c r="C18" i="21"/>
  <c r="C84" i="21"/>
  <c r="C88" i="21"/>
  <c r="C118" i="21"/>
  <c r="C133" i="21"/>
  <c r="C151" i="21"/>
  <c r="C132" i="21"/>
  <c r="C134" i="21"/>
  <c r="C136" i="21"/>
  <c r="C140" i="21"/>
  <c r="C137" i="21"/>
  <c r="C139" i="21"/>
  <c r="C141" i="21"/>
  <c r="C117" i="21"/>
  <c r="C119" i="21"/>
  <c r="C105" i="21"/>
  <c r="C108" i="21"/>
  <c r="C98" i="21"/>
  <c r="C83" i="21"/>
  <c r="C85" i="21"/>
  <c r="C87" i="21"/>
  <c r="C143" i="20"/>
  <c r="C15" i="20"/>
  <c r="C78" i="20"/>
  <c r="C101" i="20"/>
  <c r="C103" i="20"/>
  <c r="C113" i="20"/>
  <c r="C128" i="20"/>
  <c r="C132" i="20"/>
  <c r="C127" i="20"/>
  <c r="C130" i="20"/>
  <c r="C134" i="20"/>
  <c r="C111" i="20"/>
  <c r="C115" i="20"/>
  <c r="C104" i="20"/>
  <c r="C80" i="20"/>
  <c r="C150" i="19"/>
  <c r="C86" i="19"/>
  <c r="C107" i="19"/>
  <c r="C120" i="19"/>
  <c r="C149" i="19"/>
  <c r="C151" i="19"/>
  <c r="C135" i="19"/>
  <c r="C137" i="19"/>
  <c r="C139" i="19"/>
  <c r="C142" i="19"/>
  <c r="C117" i="19"/>
  <c r="C119" i="19"/>
  <c r="C106" i="19"/>
  <c r="C108" i="19"/>
  <c r="C98" i="19"/>
  <c r="C83" i="19"/>
  <c r="C85" i="19"/>
  <c r="C87" i="19"/>
  <c r="C145" i="18"/>
  <c r="C114" i="18"/>
  <c r="C81" i="18"/>
  <c r="C103" i="18"/>
  <c r="C132" i="18"/>
  <c r="C144" i="18"/>
  <c r="C146" i="18"/>
  <c r="C127" i="18"/>
  <c r="C130" i="18"/>
  <c r="C134" i="18"/>
  <c r="C129" i="18"/>
  <c r="C131" i="18"/>
  <c r="C133" i="18"/>
  <c r="C136" i="18"/>
  <c r="C111" i="18"/>
  <c r="C113" i="18"/>
  <c r="C115" i="18"/>
  <c r="C100" i="18"/>
  <c r="C102" i="18"/>
  <c r="C104" i="18"/>
  <c r="C93" i="18"/>
  <c r="C78" i="18"/>
  <c r="C80" i="18"/>
  <c r="C82" i="18"/>
  <c r="C148" i="17"/>
  <c r="C153" i="17"/>
  <c r="C149" i="17"/>
  <c r="C151" i="17"/>
  <c r="C155" i="17"/>
  <c r="C157" i="17"/>
  <c r="C134" i="17"/>
  <c r="C139" i="17"/>
  <c r="C133" i="17"/>
  <c r="C135" i="17"/>
  <c r="C137" i="17"/>
  <c r="C141" i="17"/>
  <c r="C117" i="17"/>
  <c r="C119" i="17"/>
  <c r="C107" i="17"/>
  <c r="C109" i="17"/>
  <c r="C85" i="17"/>
  <c r="C87" i="17"/>
  <c r="C89" i="17"/>
  <c r="C149" i="16"/>
  <c r="C151" i="16"/>
  <c r="C84" i="16"/>
  <c r="C121" i="16"/>
  <c r="C141" i="16"/>
  <c r="C152" i="16"/>
  <c r="C154" i="16"/>
  <c r="C142" i="16"/>
  <c r="C118" i="16"/>
  <c r="C120" i="16"/>
  <c r="C99" i="16"/>
  <c r="C86" i="16"/>
  <c r="C85" i="16"/>
  <c r="C87" i="16"/>
  <c r="C89" i="16"/>
  <c r="C149" i="15"/>
  <c r="C108" i="15"/>
  <c r="C147" i="15"/>
  <c r="C151" i="15"/>
  <c r="C134" i="15"/>
  <c r="C136" i="15"/>
  <c r="C138" i="15"/>
  <c r="C140" i="15"/>
  <c r="C115" i="15"/>
  <c r="C119" i="15"/>
  <c r="C105" i="15"/>
  <c r="C107" i="15"/>
  <c r="C82" i="15"/>
  <c r="C86" i="15"/>
  <c r="C43" i="14"/>
  <c r="C99" i="14"/>
  <c r="C113" i="14"/>
  <c r="C136" i="14"/>
  <c r="C79" i="14"/>
  <c r="C125" i="14"/>
  <c r="C110" i="14"/>
  <c r="C112" i="14"/>
  <c r="C98" i="14"/>
  <c r="C101" i="14"/>
  <c r="C76" i="14"/>
  <c r="C78" i="14"/>
  <c r="C80" i="14"/>
  <c r="C115" i="13"/>
  <c r="C81" i="13"/>
  <c r="C133" i="13"/>
  <c r="C102" i="13"/>
  <c r="C143" i="13"/>
  <c r="C130" i="13"/>
  <c r="C132" i="13"/>
  <c r="C134" i="13"/>
  <c r="C112" i="13"/>
  <c r="C114" i="13"/>
  <c r="C116" i="13"/>
  <c r="C101" i="13"/>
  <c r="C103" i="13"/>
  <c r="C79" i="13"/>
  <c r="C83" i="13"/>
  <c r="C107" i="12"/>
  <c r="C151" i="12"/>
  <c r="C149" i="12"/>
  <c r="C155" i="12"/>
  <c r="C135" i="12"/>
  <c r="C139" i="12"/>
  <c r="C115" i="12"/>
  <c r="C119" i="12"/>
  <c r="C105" i="12"/>
  <c r="C109" i="12"/>
  <c r="C98" i="12"/>
  <c r="C86" i="12"/>
  <c r="C149" i="11"/>
  <c r="C153" i="11"/>
  <c r="C157" i="11"/>
  <c r="C150" i="11"/>
  <c r="C152" i="11"/>
  <c r="C154" i="11"/>
  <c r="C156" i="11"/>
  <c r="C158" i="11"/>
  <c r="C133" i="11"/>
  <c r="C139" i="11"/>
  <c r="C134" i="11"/>
  <c r="C137" i="11"/>
  <c r="C141" i="11"/>
  <c r="C136" i="11"/>
  <c r="C138" i="11"/>
  <c r="C140" i="11"/>
  <c r="C142" i="11"/>
  <c r="C118" i="11"/>
  <c r="C120" i="11"/>
  <c r="C106" i="11"/>
  <c r="C108" i="11"/>
  <c r="C110" i="11"/>
  <c r="C84" i="11"/>
  <c r="C86" i="11"/>
  <c r="C88" i="11"/>
  <c r="C143" i="10"/>
  <c r="C103" i="10"/>
  <c r="C111" i="10"/>
  <c r="C115" i="10"/>
  <c r="C144" i="10"/>
  <c r="C146" i="10"/>
  <c r="C135" i="10"/>
  <c r="C128" i="10"/>
  <c r="C130" i="10"/>
  <c r="C132" i="10"/>
  <c r="C134" i="10"/>
  <c r="C136" i="10"/>
  <c r="C112" i="10"/>
  <c r="C114" i="10"/>
  <c r="C100" i="10"/>
  <c r="C102" i="10"/>
  <c r="C104" i="10"/>
  <c r="C79" i="10"/>
  <c r="C81" i="10"/>
  <c r="C78" i="10"/>
  <c r="C80" i="10"/>
  <c r="C82" i="10"/>
  <c r="C82" i="9"/>
  <c r="C80" i="9"/>
  <c r="C84" i="9"/>
  <c r="C129" i="9"/>
  <c r="C133" i="9"/>
  <c r="C131" i="9"/>
  <c r="C135" i="9"/>
  <c r="C137" i="9"/>
  <c r="C113" i="9"/>
  <c r="C117" i="9"/>
  <c r="C114" i="9"/>
  <c r="C116" i="9"/>
  <c r="C102" i="9"/>
  <c r="C106" i="9"/>
  <c r="C95" i="9"/>
  <c r="C81" i="9"/>
  <c r="C83" i="9"/>
  <c r="C85" i="9"/>
  <c r="C152" i="8"/>
  <c r="C155" i="8"/>
  <c r="C47" i="8"/>
  <c r="C85" i="8"/>
  <c r="C89" i="8"/>
  <c r="C107" i="8"/>
  <c r="C109" i="8"/>
  <c r="C117" i="8"/>
  <c r="C119" i="8"/>
  <c r="C121" i="8"/>
  <c r="C154" i="8"/>
  <c r="C156" i="8"/>
  <c r="C133" i="8"/>
  <c r="C137" i="8"/>
  <c r="C141" i="8"/>
  <c r="C134" i="8"/>
  <c r="C136" i="8"/>
  <c r="C138" i="8"/>
  <c r="C140" i="8"/>
  <c r="C142" i="8"/>
  <c r="C110" i="8"/>
  <c r="C99" i="8"/>
  <c r="C84" i="8"/>
  <c r="C86" i="8"/>
  <c r="C88" i="8"/>
  <c r="C151" i="7"/>
  <c r="C44" i="7"/>
  <c r="C43" i="7"/>
  <c r="C46" i="7"/>
  <c r="C104" i="7"/>
  <c r="C106" i="7"/>
  <c r="C108" i="7"/>
  <c r="C117" i="7"/>
  <c r="C131" i="7"/>
  <c r="C134" i="7"/>
  <c r="C138" i="7"/>
  <c r="C115" i="7"/>
  <c r="C119" i="7"/>
  <c r="C97" i="7"/>
  <c r="C83" i="7"/>
  <c r="C85" i="7"/>
  <c r="C61" i="4"/>
  <c r="C131" i="4"/>
  <c r="C142" i="4"/>
  <c r="C145" i="4"/>
  <c r="C144" i="4"/>
  <c r="C146" i="4"/>
  <c r="C133" i="4"/>
  <c r="C132" i="4"/>
  <c r="C116" i="4"/>
  <c r="C104" i="4"/>
  <c r="C82" i="4"/>
  <c r="C194" i="1"/>
  <c r="C180" i="1"/>
  <c r="C198" i="1"/>
  <c r="C196" i="1"/>
  <c r="C192" i="1"/>
  <c r="C190" i="1"/>
  <c r="C188" i="1"/>
  <c r="C186" i="1"/>
  <c r="C184" i="1"/>
  <c r="C182" i="1"/>
  <c r="C178" i="1"/>
  <c r="C197" i="1"/>
  <c r="C195" i="1"/>
  <c r="C193" i="1"/>
  <c r="C191" i="1"/>
  <c r="C189" i="1"/>
  <c r="C187" i="1"/>
  <c r="C185" i="1"/>
  <c r="C183" i="1"/>
  <c r="C181" i="1"/>
  <c r="C171" i="1"/>
  <c r="C167" i="1"/>
  <c r="C161" i="1"/>
  <c r="C155" i="1"/>
  <c r="C153" i="1"/>
  <c r="C152" i="1"/>
  <c r="C169" i="1"/>
  <c r="C165" i="1"/>
  <c r="C163" i="1"/>
  <c r="C159" i="1"/>
  <c r="C157" i="1"/>
  <c r="C172" i="1"/>
  <c r="C170" i="1"/>
  <c r="C168" i="1"/>
  <c r="C166" i="1"/>
  <c r="C164" i="1"/>
  <c r="C162" i="1"/>
  <c r="C160" i="1"/>
  <c r="C158" i="1"/>
  <c r="C156" i="1"/>
  <c r="C138" i="1"/>
  <c r="C141" i="1"/>
  <c r="C139" i="1"/>
  <c r="C126" i="1"/>
  <c r="C130" i="1"/>
  <c r="C128" i="1"/>
  <c r="C125" i="1"/>
  <c r="C129" i="1"/>
  <c r="C104" i="1"/>
  <c r="C116" i="39"/>
  <c r="C119" i="39"/>
  <c r="C45" i="39"/>
  <c r="C105" i="39"/>
  <c r="C17" i="39"/>
  <c r="C27" i="39"/>
  <c r="C132" i="39"/>
  <c r="C148" i="39"/>
  <c r="C152" i="39"/>
  <c r="C150" i="39"/>
  <c r="C154" i="39"/>
  <c r="C149" i="39"/>
  <c r="C151" i="39"/>
  <c r="C153" i="39"/>
  <c r="C133" i="39"/>
  <c r="C134" i="39"/>
  <c r="C136" i="39"/>
  <c r="C118" i="39"/>
  <c r="C120" i="39"/>
  <c r="C138" i="39"/>
  <c r="C135" i="39"/>
  <c r="C137" i="39"/>
  <c r="C139" i="39"/>
  <c r="C141" i="39"/>
  <c r="C107" i="39"/>
  <c r="C98" i="39"/>
  <c r="C64" i="43"/>
  <c r="C58" i="42"/>
  <c r="C62" i="42"/>
  <c r="C66" i="42"/>
  <c r="C58" i="41"/>
  <c r="C84" i="40"/>
  <c r="C137" i="40"/>
  <c r="C59" i="40"/>
  <c r="C59" i="39"/>
  <c r="C61" i="39"/>
  <c r="C72" i="39"/>
  <c r="C19" i="39"/>
  <c r="C109" i="39"/>
  <c r="C62" i="39"/>
  <c r="C64" i="39"/>
  <c r="C66" i="39"/>
  <c r="C64" i="37"/>
  <c r="C64" i="36"/>
  <c r="C58" i="35"/>
  <c r="C64" i="35"/>
  <c r="C58" i="34"/>
  <c r="C62" i="34"/>
  <c r="C66" i="34"/>
  <c r="C64" i="33"/>
  <c r="C64" i="32"/>
  <c r="C84" i="31"/>
  <c r="C86" i="31"/>
  <c r="C96" i="31"/>
  <c r="C139" i="31"/>
  <c r="C58" i="31"/>
  <c r="C62" i="31"/>
  <c r="C60" i="30"/>
  <c r="C100" i="29"/>
  <c r="C81" i="29"/>
  <c r="C60" i="28"/>
  <c r="C88" i="27"/>
  <c r="C14" i="27"/>
  <c r="C18" i="27"/>
  <c r="C27" i="27"/>
  <c r="C44" i="27"/>
  <c r="C60" i="27"/>
  <c r="C64" i="27"/>
  <c r="C14" i="26"/>
  <c r="C16" i="26"/>
  <c r="C27" i="26"/>
  <c r="C81" i="26"/>
  <c r="C84" i="26"/>
  <c r="C105" i="26"/>
  <c r="C60" i="26"/>
  <c r="C88" i="25"/>
  <c r="C140" i="25"/>
  <c r="C18" i="25"/>
  <c r="C64" i="25"/>
  <c r="C64" i="24"/>
  <c r="C64" i="23"/>
  <c r="C17" i="22"/>
  <c r="C107" i="22"/>
  <c r="C64" i="22"/>
  <c r="C107" i="21"/>
  <c r="C109" i="21"/>
  <c r="C120" i="21"/>
  <c r="C150" i="21"/>
  <c r="C43" i="21"/>
  <c r="C60" i="21"/>
  <c r="C64" i="21"/>
  <c r="C16" i="20"/>
  <c r="C79" i="20"/>
  <c r="C82" i="20"/>
  <c r="C144" i="20"/>
  <c r="C59" i="20"/>
  <c r="C88" i="19"/>
  <c r="C109" i="19"/>
  <c r="C65" i="19"/>
  <c r="C83" i="18"/>
  <c r="C60" i="17"/>
  <c r="C64" i="17"/>
  <c r="C61" i="16"/>
  <c r="C65" i="16"/>
  <c r="C14" i="15"/>
  <c r="C83" i="15"/>
  <c r="C85" i="15"/>
  <c r="C87" i="15"/>
  <c r="C97" i="15"/>
  <c r="C116" i="15"/>
  <c r="C118" i="15"/>
  <c r="C148" i="15"/>
  <c r="C150" i="15"/>
  <c r="C152" i="15"/>
  <c r="C65" i="15"/>
  <c r="C44" i="14"/>
  <c r="C100" i="14"/>
  <c r="C102" i="14"/>
  <c r="C129" i="14"/>
  <c r="C135" i="14"/>
  <c r="C137" i="14"/>
  <c r="C56" i="14"/>
  <c r="C60" i="14"/>
  <c r="C104" i="13"/>
  <c r="C84" i="12"/>
  <c r="C88" i="12"/>
  <c r="C116" i="12"/>
  <c r="C118" i="12"/>
  <c r="C133" i="12"/>
  <c r="C137" i="12"/>
  <c r="C141" i="12"/>
  <c r="C153" i="12"/>
  <c r="C61" i="12"/>
  <c r="C58" i="11"/>
  <c r="C62" i="11"/>
  <c r="C66" i="11"/>
  <c r="C83" i="10"/>
  <c r="C93" i="10"/>
  <c r="C16" i="10"/>
  <c r="C26" i="10"/>
  <c r="C15" i="9"/>
  <c r="C26" i="9"/>
  <c r="C103" i="9"/>
  <c r="C105" i="9"/>
  <c r="C130" i="9"/>
  <c r="C132" i="9"/>
  <c r="C134" i="9"/>
  <c r="C136" i="9"/>
  <c r="C138" i="9"/>
  <c r="C64" i="9"/>
  <c r="C60" i="8"/>
  <c r="C64" i="8"/>
  <c r="C116" i="7"/>
  <c r="C118" i="7"/>
  <c r="C133" i="7"/>
  <c r="C135" i="7"/>
  <c r="C137" i="7"/>
  <c r="C139" i="7"/>
  <c r="C153" i="7"/>
  <c r="C26" i="7"/>
  <c r="C87" i="7"/>
  <c r="C58" i="7"/>
  <c r="C62" i="7"/>
  <c r="C60" i="7"/>
  <c r="C64" i="7"/>
  <c r="C59" i="4"/>
  <c r="C63" i="4"/>
  <c r="C75" i="43"/>
  <c r="C76" i="42"/>
  <c r="C64" i="41"/>
  <c r="C70" i="40"/>
  <c r="C74" i="39"/>
  <c r="C75" i="37"/>
  <c r="C75" i="36"/>
  <c r="C76" i="35"/>
  <c r="C74" i="34"/>
  <c r="C75" i="33"/>
  <c r="C75" i="32"/>
  <c r="C71" i="31"/>
  <c r="C75" i="30"/>
  <c r="C74" i="27"/>
  <c r="C71" i="26"/>
  <c r="C74" i="25"/>
  <c r="C75" i="24"/>
  <c r="C75" i="23"/>
  <c r="C72" i="22"/>
  <c r="C75" i="21"/>
  <c r="C69" i="20"/>
  <c r="C74" i="19"/>
  <c r="C69" i="18"/>
  <c r="C76" i="17"/>
  <c r="C74" i="16"/>
  <c r="C73" i="15"/>
  <c r="C65" i="14"/>
  <c r="C70" i="13"/>
  <c r="C73" i="11"/>
  <c r="C77" i="11"/>
  <c r="C69" i="10"/>
  <c r="C71" i="9"/>
  <c r="C75" i="8"/>
  <c r="C73" i="7"/>
  <c r="C72" i="4"/>
  <c r="C48" i="43"/>
  <c r="C44" i="42"/>
  <c r="C47" i="42"/>
  <c r="C51" i="42"/>
  <c r="C46" i="42"/>
  <c r="C48" i="42"/>
  <c r="C50" i="42"/>
  <c r="C52" i="42"/>
  <c r="C45" i="41"/>
  <c r="C45" i="40"/>
  <c r="C49" i="39"/>
  <c r="C46" i="38"/>
  <c r="C46" i="36"/>
  <c r="C45" i="35"/>
  <c r="C45" i="34"/>
  <c r="C44" i="33"/>
  <c r="C44" i="32"/>
  <c r="C48" i="31"/>
  <c r="C43" i="30"/>
  <c r="C17" i="29"/>
  <c r="C26" i="29"/>
  <c r="C102" i="29"/>
  <c r="C43" i="29"/>
  <c r="C44" i="28"/>
  <c r="C48" i="27"/>
  <c r="C46" i="25"/>
  <c r="C45" i="24"/>
  <c r="C43" i="23"/>
  <c r="C44" i="22"/>
  <c r="C46" i="21"/>
  <c r="C43" i="20"/>
  <c r="C46" i="19"/>
  <c r="C48" i="18"/>
  <c r="C45" i="17"/>
  <c r="C43" i="16"/>
  <c r="C45" i="15"/>
  <c r="C15" i="14"/>
  <c r="C81" i="14"/>
  <c r="C127" i="14"/>
  <c r="C46" i="14"/>
  <c r="C43" i="13"/>
  <c r="C48" i="11"/>
  <c r="C46" i="10"/>
  <c r="C45" i="9"/>
  <c r="C45" i="8"/>
  <c r="C49" i="8"/>
  <c r="C45" i="7"/>
  <c r="C48" i="7"/>
  <c r="C28" i="42"/>
  <c r="C29" i="41"/>
  <c r="C29" i="40"/>
  <c r="C26" i="39"/>
  <c r="C29" i="39"/>
  <c r="C76" i="38"/>
  <c r="C27" i="38"/>
  <c r="C26" i="37"/>
  <c r="C29" i="37"/>
  <c r="C28" i="36"/>
  <c r="C29" i="35"/>
  <c r="C27" i="34"/>
  <c r="C31" i="34"/>
  <c r="C29" i="33"/>
  <c r="C29" i="32"/>
  <c r="C27" i="31"/>
  <c r="C26" i="30"/>
  <c r="C28" i="30"/>
  <c r="C31" i="30"/>
  <c r="C29" i="29"/>
  <c r="C29" i="27"/>
  <c r="C29" i="26"/>
  <c r="C29" i="25"/>
  <c r="C29" i="23"/>
  <c r="C29" i="22"/>
  <c r="C28" i="21"/>
  <c r="C27" i="20"/>
  <c r="C29" i="19"/>
  <c r="C29" i="18"/>
  <c r="C28" i="17"/>
  <c r="C29" i="16"/>
  <c r="C27" i="15"/>
  <c r="C30" i="15"/>
  <c r="C26" i="14"/>
  <c r="C29" i="13"/>
  <c r="C29" i="12"/>
  <c r="C29" i="11"/>
  <c r="C29" i="10"/>
  <c r="C28" i="9"/>
  <c r="C28" i="8"/>
  <c r="C28" i="7"/>
  <c r="C46" i="43"/>
  <c r="C50" i="43"/>
  <c r="C58" i="43"/>
  <c r="C62" i="43"/>
  <c r="C66" i="43"/>
  <c r="C73" i="43"/>
  <c r="C77" i="43"/>
  <c r="C26" i="42"/>
  <c r="C30" i="42"/>
  <c r="C74" i="42"/>
  <c r="C78" i="42"/>
  <c r="C66" i="41"/>
  <c r="C68" i="40"/>
  <c r="C72" i="40"/>
  <c r="C58" i="40"/>
  <c r="C60" i="40"/>
  <c r="C63" i="40"/>
  <c r="C43" i="40"/>
  <c r="C49" i="40"/>
  <c r="C26" i="40"/>
  <c r="C28" i="40"/>
  <c r="C31" i="40"/>
  <c r="C76" i="39"/>
  <c r="C31" i="39"/>
  <c r="C7" i="38"/>
  <c r="C58" i="37"/>
  <c r="C62" i="37"/>
  <c r="C66" i="37"/>
  <c r="C73" i="37"/>
  <c r="C77" i="37"/>
  <c r="C58" i="36"/>
  <c r="C62" i="36"/>
  <c r="C66" i="36"/>
  <c r="C73" i="36"/>
  <c r="C77" i="36"/>
  <c r="C44" i="36"/>
  <c r="C49" i="36"/>
  <c r="C26" i="36"/>
  <c r="C30" i="36"/>
  <c r="C59" i="35"/>
  <c r="C62" i="35"/>
  <c r="C66" i="35"/>
  <c r="C74" i="35"/>
  <c r="C78" i="35"/>
  <c r="C49" i="35"/>
  <c r="C26" i="35"/>
  <c r="C28" i="35"/>
  <c r="C31" i="35"/>
  <c r="C76" i="34"/>
  <c r="C43" i="34"/>
  <c r="C47" i="34"/>
  <c r="C28" i="34"/>
  <c r="C30" i="34"/>
  <c r="C73" i="33"/>
  <c r="C77" i="33"/>
  <c r="C58" i="33"/>
  <c r="C62" i="33"/>
  <c r="C66" i="33"/>
  <c r="C48" i="33"/>
  <c r="C26" i="33"/>
  <c r="C28" i="33"/>
  <c r="C31" i="33"/>
  <c r="C73" i="32"/>
  <c r="C77" i="32"/>
  <c r="C58" i="32"/>
  <c r="C62" i="32"/>
  <c r="C66" i="32"/>
  <c r="C48" i="32"/>
  <c r="C27" i="32"/>
  <c r="C31" i="32"/>
  <c r="C29" i="31"/>
  <c r="C73" i="31"/>
  <c r="C26" i="31"/>
  <c r="C28" i="31"/>
  <c r="C31" i="31"/>
  <c r="C47" i="30"/>
  <c r="C58" i="30"/>
  <c r="C64" i="30"/>
  <c r="C73" i="30"/>
  <c r="C77" i="30"/>
  <c r="C47" i="29"/>
  <c r="C60" i="29"/>
  <c r="C67" i="29"/>
  <c r="C27" i="29"/>
  <c r="C31" i="29"/>
  <c r="C58" i="28"/>
  <c r="C64" i="28"/>
  <c r="C48" i="28"/>
  <c r="C29" i="28"/>
  <c r="C26" i="27"/>
  <c r="C28" i="27"/>
  <c r="C31" i="27"/>
  <c r="C59" i="27"/>
  <c r="C61" i="27"/>
  <c r="C63" i="27"/>
  <c r="C66" i="27"/>
  <c r="C72" i="27"/>
  <c r="C76" i="27"/>
  <c r="C26" i="26"/>
  <c r="C28" i="26"/>
  <c r="C31" i="26"/>
  <c r="C44" i="26"/>
  <c r="C58" i="26"/>
  <c r="C62" i="26"/>
  <c r="C69" i="26"/>
  <c r="C73" i="26"/>
  <c r="C72" i="25"/>
  <c r="C76" i="25"/>
  <c r="C58" i="25"/>
  <c r="C62" i="25"/>
  <c r="C66" i="25"/>
  <c r="C44" i="25"/>
  <c r="C49" i="25"/>
  <c r="C26" i="25"/>
  <c r="C28" i="25"/>
  <c r="C31" i="25"/>
  <c r="C73" i="24"/>
  <c r="C77" i="24"/>
  <c r="C58" i="24"/>
  <c r="C62" i="24"/>
  <c r="C66" i="24"/>
  <c r="C43" i="24"/>
  <c r="C49" i="24"/>
  <c r="C73" i="23"/>
  <c r="C77" i="23"/>
  <c r="C58" i="23"/>
  <c r="C62" i="23"/>
  <c r="C66" i="23"/>
  <c r="C47" i="23"/>
  <c r="C27" i="23"/>
  <c r="C31" i="23"/>
  <c r="C70" i="22"/>
  <c r="C74" i="22"/>
  <c r="C58" i="22"/>
  <c r="C62" i="22"/>
  <c r="C48" i="22"/>
  <c r="C27" i="22"/>
  <c r="C31" i="22"/>
  <c r="C17" i="20"/>
  <c r="C15" i="19"/>
  <c r="C16" i="18"/>
  <c r="C15" i="17"/>
  <c r="C16" i="15"/>
  <c r="C14" i="14"/>
  <c r="C17" i="14"/>
  <c r="C16" i="13"/>
  <c r="C16" i="12"/>
  <c r="C19" i="12"/>
  <c r="C17" i="11"/>
  <c r="C15" i="10"/>
  <c r="C17" i="10"/>
  <c r="C17" i="9"/>
  <c r="C16" i="8"/>
  <c r="C16" i="7"/>
  <c r="C73" i="21"/>
  <c r="C77" i="21"/>
  <c r="C58" i="21"/>
  <c r="C62" i="21"/>
  <c r="C66" i="21"/>
  <c r="C44" i="21"/>
  <c r="C49" i="21"/>
  <c r="C26" i="21"/>
  <c r="C30" i="21"/>
  <c r="C45" i="20"/>
  <c r="C58" i="20"/>
  <c r="C60" i="20"/>
  <c r="C62" i="20"/>
  <c r="C67" i="20"/>
  <c r="C71" i="20"/>
  <c r="C14" i="19"/>
  <c r="C17" i="19"/>
  <c r="C26" i="19"/>
  <c r="C28" i="19"/>
  <c r="C31" i="19"/>
  <c r="B39" i="19"/>
  <c r="C44" i="19"/>
  <c r="C50" i="19"/>
  <c r="C59" i="19"/>
  <c r="C63" i="19"/>
  <c r="C67" i="19"/>
  <c r="C72" i="19"/>
  <c r="C76" i="19"/>
  <c r="C15" i="18"/>
  <c r="C18" i="18"/>
  <c r="C27" i="18"/>
  <c r="C31" i="18"/>
  <c r="C61" i="18"/>
  <c r="C67" i="18"/>
  <c r="C71" i="18"/>
  <c r="C17" i="17"/>
  <c r="C26" i="17"/>
  <c r="C30" i="17"/>
  <c r="C43" i="17"/>
  <c r="C49" i="17"/>
  <c r="C58" i="17"/>
  <c r="C62" i="17"/>
  <c r="C66" i="17"/>
  <c r="C74" i="17"/>
  <c r="C78" i="17"/>
  <c r="C76" i="16"/>
  <c r="C58" i="16"/>
  <c r="C60" i="16"/>
  <c r="C62" i="16"/>
  <c r="C64" i="16"/>
  <c r="C66" i="16"/>
  <c r="C47" i="16"/>
  <c r="C27" i="16"/>
  <c r="C31" i="16"/>
  <c r="C15" i="15"/>
  <c r="C18" i="15"/>
  <c r="C49" i="15"/>
  <c r="C59" i="15"/>
  <c r="C63" i="15"/>
  <c r="C71" i="15"/>
  <c r="C75" i="15"/>
  <c r="C28" i="14"/>
  <c r="C67" i="14"/>
  <c r="C45" i="13"/>
  <c r="C58" i="13"/>
  <c r="C62" i="13"/>
  <c r="C68" i="13"/>
  <c r="C72" i="13"/>
  <c r="C27" i="12"/>
  <c r="C31" i="12"/>
  <c r="C65" i="12"/>
  <c r="C75" i="12"/>
  <c r="C14" i="11"/>
  <c r="C16" i="11"/>
  <c r="C18" i="11"/>
  <c r="C26" i="11"/>
  <c r="C28" i="11"/>
  <c r="C31" i="11"/>
  <c r="C27" i="10"/>
  <c r="C31" i="10"/>
  <c r="C44" i="10"/>
  <c r="C48" i="10"/>
  <c r="C58" i="10"/>
  <c r="C62" i="10"/>
  <c r="C67" i="10"/>
  <c r="C71" i="10"/>
  <c r="C58" i="9"/>
  <c r="C62" i="9"/>
  <c r="C69" i="9"/>
  <c r="C73" i="9"/>
  <c r="C43" i="9"/>
  <c r="C48" i="9"/>
  <c r="C27" i="9"/>
  <c r="C30" i="9"/>
  <c r="C14" i="9"/>
  <c r="C16" i="9"/>
  <c r="C18" i="9"/>
  <c r="C44" i="8"/>
  <c r="C46" i="8"/>
  <c r="C48" i="8"/>
  <c r="C51" i="8"/>
  <c r="C58" i="8"/>
  <c r="C62" i="8"/>
  <c r="C66" i="8"/>
  <c r="C73" i="8"/>
  <c r="C77" i="8"/>
  <c r="C27" i="8"/>
  <c r="C30" i="8"/>
  <c r="C15" i="8"/>
  <c r="C18" i="8"/>
  <c r="C71" i="7"/>
  <c r="C75" i="7"/>
  <c r="C59" i="7"/>
  <c r="C61" i="7"/>
  <c r="C63" i="7"/>
  <c r="C65" i="7"/>
  <c r="C50" i="7"/>
  <c r="C30" i="7"/>
  <c r="C14" i="7"/>
  <c r="C18" i="7"/>
  <c r="C71" i="4"/>
  <c r="C73" i="4"/>
  <c r="C43" i="4"/>
  <c r="C59" i="43"/>
  <c r="C61" i="43"/>
  <c r="C63" i="43"/>
  <c r="C65" i="43"/>
  <c r="C67" i="43"/>
  <c r="C59" i="42"/>
  <c r="C61" i="42"/>
  <c r="C63" i="42"/>
  <c r="C65" i="42"/>
  <c r="C67" i="42"/>
  <c r="C14" i="41"/>
  <c r="C17" i="41"/>
  <c r="C26" i="41"/>
  <c r="C28" i="41"/>
  <c r="C31" i="41"/>
  <c r="C43" i="41"/>
  <c r="C48" i="41"/>
  <c r="C80" i="41"/>
  <c r="C68" i="41"/>
  <c r="C30" i="40"/>
  <c r="C62" i="40"/>
  <c r="C67" i="39"/>
  <c r="C61" i="38"/>
  <c r="C65" i="38"/>
  <c r="C59" i="38"/>
  <c r="C63" i="38"/>
  <c r="C67" i="38"/>
  <c r="C59" i="37"/>
  <c r="C61" i="37"/>
  <c r="C63" i="37"/>
  <c r="C65" i="37"/>
  <c r="C67" i="37"/>
  <c r="C59" i="36"/>
  <c r="C61" i="36"/>
  <c r="C63" i="36"/>
  <c r="C65" i="36"/>
  <c r="C67" i="36"/>
  <c r="C61" i="35"/>
  <c r="C63" i="35"/>
  <c r="C65" i="35"/>
  <c r="C67" i="35"/>
  <c r="C59" i="34"/>
  <c r="C61" i="34"/>
  <c r="C63" i="34"/>
  <c r="C65" i="34"/>
  <c r="C67" i="34"/>
  <c r="C59" i="33"/>
  <c r="C61" i="33"/>
  <c r="C63" i="33"/>
  <c r="C65" i="33"/>
  <c r="C67" i="33"/>
  <c r="C59" i="32"/>
  <c r="C61" i="32"/>
  <c r="C63" i="32"/>
  <c r="C65" i="32"/>
  <c r="C67" i="32"/>
  <c r="C59" i="31"/>
  <c r="C61" i="31"/>
  <c r="C63" i="31"/>
  <c r="C65" i="31"/>
  <c r="C62" i="30"/>
  <c r="C66" i="30"/>
  <c r="C59" i="30"/>
  <c r="C61" i="30"/>
  <c r="C63" i="30"/>
  <c r="C65" i="30"/>
  <c r="C67" i="30"/>
  <c r="C15" i="29"/>
  <c r="C19" i="29"/>
  <c r="C45" i="29"/>
  <c r="C49" i="29"/>
  <c r="C58" i="29"/>
  <c r="C65" i="29"/>
  <c r="C69" i="29"/>
  <c r="C99" i="29"/>
  <c r="C101" i="29"/>
  <c r="C126" i="29"/>
  <c r="C128" i="29"/>
  <c r="C130" i="29"/>
  <c r="C132" i="29"/>
  <c r="C57" i="29"/>
  <c r="C59" i="29"/>
  <c r="C59" i="28"/>
  <c r="C62" i="28"/>
  <c r="C66" i="28"/>
  <c r="C65" i="27"/>
  <c r="C67" i="27"/>
  <c r="C18" i="26"/>
  <c r="C47" i="26"/>
  <c r="C83" i="26"/>
  <c r="C85" i="26"/>
  <c r="C95" i="26"/>
  <c r="C106" i="26"/>
  <c r="C59" i="26"/>
  <c r="C61" i="26"/>
  <c r="C63" i="26"/>
  <c r="C59" i="25"/>
  <c r="C61" i="25"/>
  <c r="C63" i="25"/>
  <c r="C65" i="25"/>
  <c r="C67" i="25"/>
  <c r="C59" i="24"/>
  <c r="C61" i="24"/>
  <c r="C63" i="24"/>
  <c r="C65" i="24"/>
  <c r="C67" i="24"/>
  <c r="C59" i="23"/>
  <c r="C61" i="23"/>
  <c r="C63" i="23"/>
  <c r="C65" i="23"/>
  <c r="C67" i="23"/>
  <c r="C59" i="22"/>
  <c r="C61" i="22"/>
  <c r="C63" i="22"/>
  <c r="C65" i="22"/>
  <c r="C59" i="21"/>
  <c r="C61" i="21"/>
  <c r="C63" i="21"/>
  <c r="C65" i="21"/>
  <c r="C67" i="21"/>
  <c r="C112" i="20"/>
  <c r="C114" i="20"/>
  <c r="C129" i="20"/>
  <c r="C131" i="20"/>
  <c r="C133" i="20"/>
  <c r="C135" i="20"/>
  <c r="C29" i="20"/>
  <c r="C48" i="20"/>
  <c r="C58" i="19"/>
  <c r="C60" i="19"/>
  <c r="C62" i="19"/>
  <c r="C64" i="19"/>
  <c r="C66" i="19"/>
  <c r="C58" i="18"/>
  <c r="C60" i="18"/>
  <c r="C62" i="18"/>
  <c r="C59" i="17"/>
  <c r="C61" i="17"/>
  <c r="C63" i="17"/>
  <c r="C65" i="17"/>
  <c r="C67" i="17"/>
  <c r="C67" i="16"/>
  <c r="C58" i="15"/>
  <c r="C60" i="15"/>
  <c r="C62" i="15"/>
  <c r="C64" i="15"/>
  <c r="C66" i="15"/>
  <c r="C27" i="14"/>
  <c r="C30" i="14"/>
  <c r="C49" i="14"/>
  <c r="C126" i="14"/>
  <c r="C128" i="14"/>
  <c r="C69" i="14"/>
  <c r="C91" i="14"/>
  <c r="C57" i="14"/>
  <c r="C59" i="14"/>
  <c r="C80" i="13"/>
  <c r="C82" i="13"/>
  <c r="C84" i="13"/>
  <c r="C94" i="13"/>
  <c r="C105" i="13"/>
  <c r="C14" i="13"/>
  <c r="C18" i="13"/>
  <c r="C28" i="13"/>
  <c r="C31" i="13"/>
  <c r="C48" i="13"/>
  <c r="C59" i="13"/>
  <c r="C61" i="13"/>
  <c r="C63" i="13"/>
  <c r="C59" i="12"/>
  <c r="C63" i="12"/>
  <c r="C67" i="12"/>
  <c r="C59" i="11"/>
  <c r="C61" i="11"/>
  <c r="C63" i="11"/>
  <c r="C65" i="11"/>
  <c r="C67" i="11"/>
  <c r="C59" i="10"/>
  <c r="C61" i="10"/>
  <c r="C59" i="9"/>
  <c r="C61" i="9"/>
  <c r="C63" i="9"/>
  <c r="C59" i="8"/>
  <c r="C61" i="8"/>
  <c r="C63" i="8"/>
  <c r="C65" i="8"/>
  <c r="C67" i="8"/>
  <c r="C66" i="7"/>
  <c r="C45" i="4"/>
  <c r="C83" i="4"/>
  <c r="C105" i="4"/>
  <c r="C134" i="4"/>
  <c r="C136" i="4"/>
  <c r="C58" i="4"/>
  <c r="C60" i="4"/>
  <c r="C62" i="4"/>
  <c r="C64" i="4"/>
  <c r="C66" i="4"/>
  <c r="C68" i="1"/>
  <c r="C87" i="1"/>
  <c r="C85" i="1"/>
  <c r="C83" i="1"/>
  <c r="C81" i="1"/>
  <c r="C79" i="1"/>
  <c r="C77" i="1"/>
  <c r="C75" i="1"/>
  <c r="C73" i="1"/>
  <c r="C71" i="1"/>
  <c r="C69" i="1"/>
  <c r="C88" i="1"/>
  <c r="C86" i="1"/>
  <c r="C84" i="1"/>
  <c r="C82" i="1"/>
  <c r="C80" i="1"/>
  <c r="C78" i="1"/>
  <c r="C76" i="1"/>
  <c r="C74" i="1"/>
  <c r="C72" i="1"/>
  <c r="C74" i="43"/>
  <c r="C76" i="43"/>
  <c r="C78" i="43"/>
  <c r="C29" i="43"/>
  <c r="C75" i="42"/>
  <c r="C77" i="42"/>
  <c r="C65" i="41"/>
  <c r="C67" i="41"/>
  <c r="C69" i="41"/>
  <c r="C69" i="40"/>
  <c r="C71" i="40"/>
  <c r="C73" i="40"/>
  <c r="C73" i="39"/>
  <c r="C75" i="39"/>
  <c r="C77" i="39"/>
  <c r="C74" i="38"/>
  <c r="C78" i="38"/>
  <c r="C74" i="37"/>
  <c r="C76" i="37"/>
  <c r="C78" i="37"/>
  <c r="C74" i="36"/>
  <c r="C76" i="36"/>
  <c r="C78" i="36"/>
  <c r="C73" i="35"/>
  <c r="C75" i="35"/>
  <c r="C77" i="35"/>
  <c r="C73" i="34"/>
  <c r="C75" i="34"/>
  <c r="C78" i="34"/>
  <c r="C74" i="33"/>
  <c r="C76" i="33"/>
  <c r="C78" i="33"/>
  <c r="C74" i="32"/>
  <c r="C76" i="32"/>
  <c r="C78" i="32"/>
  <c r="C70" i="31"/>
  <c r="C72" i="31"/>
  <c r="C75" i="31"/>
  <c r="C74" i="30"/>
  <c r="C76" i="30"/>
  <c r="C78" i="30"/>
  <c r="C66" i="29"/>
  <c r="C68" i="29"/>
  <c r="C70" i="29"/>
  <c r="C75" i="28"/>
  <c r="C86" i="28"/>
  <c r="C109" i="28"/>
  <c r="C14" i="28"/>
  <c r="C18" i="28"/>
  <c r="C27" i="28"/>
  <c r="C31" i="28"/>
  <c r="C61" i="28"/>
  <c r="C63" i="28"/>
  <c r="C65" i="28"/>
  <c r="C67" i="28"/>
  <c r="C73" i="28"/>
  <c r="C77" i="28"/>
  <c r="C154" i="28"/>
  <c r="C156" i="28"/>
  <c r="C74" i="28"/>
  <c r="C76" i="28"/>
  <c r="C78" i="28"/>
  <c r="C84" i="28"/>
  <c r="C88" i="28"/>
  <c r="C85" i="28"/>
  <c r="C87" i="28"/>
  <c r="C89" i="28"/>
  <c r="C73" i="27"/>
  <c r="C75" i="27"/>
  <c r="C77" i="27"/>
  <c r="C70" i="26"/>
  <c r="C72" i="26"/>
  <c r="C74" i="26"/>
  <c r="C73" i="25"/>
  <c r="C75" i="25"/>
  <c r="C77" i="25"/>
  <c r="C28" i="24"/>
  <c r="C74" i="24"/>
  <c r="C76" i="24"/>
  <c r="C78" i="24"/>
  <c r="C74" i="23"/>
  <c r="C76" i="23"/>
  <c r="C78" i="23"/>
  <c r="C71" i="22"/>
  <c r="C73" i="22"/>
  <c r="C75" i="22"/>
  <c r="C72" i="21"/>
  <c r="C74" i="21"/>
  <c r="C76" i="21"/>
  <c r="C68" i="20"/>
  <c r="C70" i="20"/>
  <c r="C72" i="20"/>
  <c r="C73" i="19"/>
  <c r="C75" i="19"/>
  <c r="C77" i="19"/>
  <c r="C68" i="18"/>
  <c r="C70" i="18"/>
  <c r="C72" i="18"/>
  <c r="C73" i="17"/>
  <c r="C75" i="17"/>
  <c r="C77" i="17"/>
  <c r="C73" i="16"/>
  <c r="C75" i="16"/>
  <c r="C78" i="16"/>
  <c r="C72" i="15"/>
  <c r="C74" i="15"/>
  <c r="C76" i="15"/>
  <c r="C66" i="14"/>
  <c r="C68" i="14"/>
  <c r="C70" i="14"/>
  <c r="C69" i="13"/>
  <c r="C71" i="13"/>
  <c r="C73" i="13"/>
  <c r="C73" i="12"/>
  <c r="C77" i="12"/>
  <c r="C74" i="11"/>
  <c r="C76" i="11"/>
  <c r="C78" i="11"/>
  <c r="C68" i="10"/>
  <c r="C70" i="10"/>
  <c r="C72" i="10"/>
  <c r="C70" i="9"/>
  <c r="C72" i="9"/>
  <c r="C74" i="9"/>
  <c r="C74" i="8"/>
  <c r="C76" i="8"/>
  <c r="C78" i="8"/>
  <c r="C72" i="7"/>
  <c r="C74" i="7"/>
  <c r="C76" i="7"/>
  <c r="C74" i="4"/>
  <c r="C93" i="1"/>
  <c r="C43" i="43"/>
  <c r="C45" i="43"/>
  <c r="C47" i="43"/>
  <c r="C49" i="43"/>
  <c r="C52" i="43"/>
  <c r="C27" i="43"/>
  <c r="C31" i="43"/>
  <c r="C26" i="43"/>
  <c r="C28" i="43"/>
  <c r="C30" i="43"/>
  <c r="C15" i="43"/>
  <c r="C17" i="43"/>
  <c r="C19" i="43"/>
  <c r="C7" i="43"/>
  <c r="B39" i="43"/>
  <c r="C38" i="43"/>
  <c r="B129" i="43"/>
  <c r="C128" i="43"/>
  <c r="C51" i="43"/>
  <c r="C27" i="42"/>
  <c r="C29" i="42"/>
  <c r="C31" i="42"/>
  <c r="C15" i="42"/>
  <c r="C17" i="42"/>
  <c r="C19" i="42"/>
  <c r="C7" i="42"/>
  <c r="B39" i="42"/>
  <c r="C38" i="42"/>
  <c r="B129" i="42"/>
  <c r="C127" i="42"/>
  <c r="C142" i="42"/>
  <c r="C44" i="41"/>
  <c r="C46" i="41"/>
  <c r="C50" i="41"/>
  <c r="C47" i="41"/>
  <c r="C49" i="41"/>
  <c r="C52" i="41"/>
  <c r="C30" i="41"/>
  <c r="C16" i="41"/>
  <c r="C19" i="41"/>
  <c r="C7" i="41"/>
  <c r="C18" i="41"/>
  <c r="B39" i="41"/>
  <c r="C38" i="41"/>
  <c r="B120" i="41"/>
  <c r="C118" i="41"/>
  <c r="C51" i="41"/>
  <c r="C44" i="40"/>
  <c r="C47" i="40"/>
  <c r="C51" i="40"/>
  <c r="C46" i="40"/>
  <c r="C48" i="40"/>
  <c r="C50" i="40"/>
  <c r="C52" i="40"/>
  <c r="C7" i="40"/>
  <c r="B39" i="40"/>
  <c r="C37" i="40"/>
  <c r="B124" i="40"/>
  <c r="C123" i="40"/>
  <c r="C43" i="39"/>
  <c r="C47" i="39"/>
  <c r="C51" i="39"/>
  <c r="C44" i="39"/>
  <c r="C46" i="39"/>
  <c r="C48" i="39"/>
  <c r="C50" i="39"/>
  <c r="C52" i="39"/>
  <c r="C28" i="39"/>
  <c r="C30" i="39"/>
  <c r="C18" i="39"/>
  <c r="C7" i="39"/>
  <c r="B39" i="39"/>
  <c r="C38" i="39"/>
  <c r="B128" i="39"/>
  <c r="C126" i="39"/>
  <c r="C87" i="39"/>
  <c r="C106" i="39"/>
  <c r="C108" i="39"/>
  <c r="C140" i="39"/>
  <c r="C50" i="38"/>
  <c r="C44" i="38"/>
  <c r="C48" i="38"/>
  <c r="C52" i="38"/>
  <c r="C26" i="38"/>
  <c r="C29" i="38"/>
  <c r="C28" i="38"/>
  <c r="C31" i="38"/>
  <c r="C30" i="38"/>
  <c r="C16" i="38"/>
  <c r="C18" i="38"/>
  <c r="B39" i="38"/>
  <c r="C37" i="38"/>
  <c r="B129" i="38"/>
  <c r="C127" i="38"/>
  <c r="C43" i="38"/>
  <c r="C45" i="38"/>
  <c r="C47" i="38"/>
  <c r="C49" i="38"/>
  <c r="C51" i="38"/>
  <c r="C58" i="38"/>
  <c r="C60" i="38"/>
  <c r="C62" i="38"/>
  <c r="C64" i="38"/>
  <c r="C66" i="38"/>
  <c r="C73" i="38"/>
  <c r="C75" i="38"/>
  <c r="C77" i="38"/>
  <c r="C84" i="38"/>
  <c r="C86" i="38"/>
  <c r="C88" i="38"/>
  <c r="C107" i="38"/>
  <c r="C109" i="38"/>
  <c r="C136" i="38"/>
  <c r="C138" i="38"/>
  <c r="C140" i="38"/>
  <c r="C142" i="38"/>
  <c r="C154" i="38"/>
  <c r="C156" i="38"/>
  <c r="C158" i="38"/>
  <c r="C28" i="37"/>
  <c r="C31" i="37"/>
  <c r="C14" i="37"/>
  <c r="C46" i="37"/>
  <c r="C44" i="37"/>
  <c r="C48" i="37"/>
  <c r="C43" i="37"/>
  <c r="C45" i="37"/>
  <c r="C47" i="37"/>
  <c r="C50" i="37"/>
  <c r="C49" i="37"/>
  <c r="C52" i="37"/>
  <c r="C30" i="37"/>
  <c r="C16" i="37"/>
  <c r="C15" i="37"/>
  <c r="C18" i="37"/>
  <c r="C17" i="37"/>
  <c r="C19" i="37"/>
  <c r="C7" i="37"/>
  <c r="B39" i="37"/>
  <c r="C37" i="37"/>
  <c r="B129" i="37"/>
  <c r="C128" i="37"/>
  <c r="C51" i="37"/>
  <c r="C156" i="37"/>
  <c r="C158" i="37"/>
  <c r="C43" i="36"/>
  <c r="C45" i="36"/>
  <c r="C47" i="36"/>
  <c r="C51" i="36"/>
  <c r="C48" i="36"/>
  <c r="C50" i="36"/>
  <c r="C52" i="36"/>
  <c r="C27" i="36"/>
  <c r="C29" i="36"/>
  <c r="C31" i="36"/>
  <c r="C17" i="36"/>
  <c r="C19" i="36"/>
  <c r="C7" i="36"/>
  <c r="B39" i="36"/>
  <c r="C37" i="36"/>
  <c r="B129" i="36"/>
  <c r="C128" i="36"/>
  <c r="C43" i="35"/>
  <c r="C47" i="35"/>
  <c r="C51" i="35"/>
  <c r="C44" i="35"/>
  <c r="C46" i="35"/>
  <c r="C48" i="35"/>
  <c r="C50" i="35"/>
  <c r="C52" i="35"/>
  <c r="C30" i="35"/>
  <c r="C17" i="35"/>
  <c r="C19" i="35"/>
  <c r="C7" i="35"/>
  <c r="B39" i="35"/>
  <c r="C38" i="35"/>
  <c r="B129" i="35"/>
  <c r="C128" i="35"/>
  <c r="C109" i="35"/>
  <c r="C44" i="34"/>
  <c r="C46" i="34"/>
  <c r="C50" i="34"/>
  <c r="C48" i="34"/>
  <c r="C52" i="34"/>
  <c r="C17" i="34"/>
  <c r="C19" i="34"/>
  <c r="C7" i="34"/>
  <c r="B39" i="34"/>
  <c r="C37" i="34"/>
  <c r="B129" i="34"/>
  <c r="C128" i="34"/>
  <c r="C49" i="34"/>
  <c r="C51" i="34"/>
  <c r="C77" i="34"/>
  <c r="C46" i="33"/>
  <c r="C50" i="33"/>
  <c r="C43" i="33"/>
  <c r="C45" i="33"/>
  <c r="C47" i="33"/>
  <c r="C49" i="33"/>
  <c r="C52" i="33"/>
  <c r="C30" i="33"/>
  <c r="C19" i="33"/>
  <c r="C7" i="33"/>
  <c r="B39" i="33"/>
  <c r="C37" i="33"/>
  <c r="B129" i="33"/>
  <c r="C128" i="33"/>
  <c r="C51" i="33"/>
  <c r="C43" i="32"/>
  <c r="C46" i="32"/>
  <c r="C50" i="32"/>
  <c r="C45" i="32"/>
  <c r="C47" i="32"/>
  <c r="C49" i="32"/>
  <c r="C52" i="32"/>
  <c r="C28" i="32"/>
  <c r="C30" i="32"/>
  <c r="C17" i="32"/>
  <c r="C19" i="32"/>
  <c r="C7" i="32"/>
  <c r="B39" i="32"/>
  <c r="C37" i="32"/>
  <c r="B129" i="32"/>
  <c r="C128" i="32"/>
  <c r="C51" i="32"/>
  <c r="C46" i="31"/>
  <c r="C50" i="31"/>
  <c r="C43" i="31"/>
  <c r="C45" i="31"/>
  <c r="C47" i="31"/>
  <c r="C49" i="31"/>
  <c r="C52" i="31"/>
  <c r="C30" i="31"/>
  <c r="C19" i="31"/>
  <c r="C7" i="31"/>
  <c r="B39" i="31"/>
  <c r="C37" i="31"/>
  <c r="B126" i="31"/>
  <c r="C125" i="31"/>
  <c r="C51" i="31"/>
  <c r="C74" i="31"/>
  <c r="C45" i="30"/>
  <c r="C50" i="30"/>
  <c r="C44" i="30"/>
  <c r="C46" i="30"/>
  <c r="C48" i="30"/>
  <c r="C52" i="30"/>
  <c r="C30" i="30"/>
  <c r="C15" i="30"/>
  <c r="C17" i="30"/>
  <c r="C19" i="30"/>
  <c r="C7" i="30"/>
  <c r="B39" i="30"/>
  <c r="C37" i="30"/>
  <c r="B129" i="30"/>
  <c r="C127" i="30"/>
  <c r="C49" i="30"/>
  <c r="C51" i="30"/>
  <c r="C88" i="30"/>
  <c r="C141" i="30"/>
  <c r="C44" i="29"/>
  <c r="C46" i="29"/>
  <c r="C48" i="29"/>
  <c r="C50" i="29"/>
  <c r="C52" i="29"/>
  <c r="C28" i="29"/>
  <c r="C30" i="29"/>
  <c r="C16" i="29"/>
  <c r="C18" i="29"/>
  <c r="C7" i="29"/>
  <c r="B39" i="29"/>
  <c r="C38" i="29"/>
  <c r="B121" i="29"/>
  <c r="C120" i="29"/>
  <c r="C51" i="29"/>
  <c r="C43" i="28"/>
  <c r="C46" i="28"/>
  <c r="C50" i="28"/>
  <c r="C45" i="28"/>
  <c r="C47" i="28"/>
  <c r="C49" i="28"/>
  <c r="C52" i="28"/>
  <c r="C26" i="28"/>
  <c r="C28" i="28"/>
  <c r="C30" i="28"/>
  <c r="C15" i="28"/>
  <c r="C17" i="28"/>
  <c r="C19" i="28"/>
  <c r="C7" i="28"/>
  <c r="B39" i="28"/>
  <c r="C37" i="28"/>
  <c r="B127" i="28"/>
  <c r="C126" i="28"/>
  <c r="C51" i="28"/>
  <c r="C43" i="27"/>
  <c r="C46" i="27"/>
  <c r="C50" i="27"/>
  <c r="C45" i="27"/>
  <c r="C47" i="27"/>
  <c r="C49" i="27"/>
  <c r="C52" i="27"/>
  <c r="C30" i="27"/>
  <c r="C15" i="27"/>
  <c r="C17" i="27"/>
  <c r="C19" i="27"/>
  <c r="C7" i="27"/>
  <c r="B39" i="27"/>
  <c r="C37" i="27"/>
  <c r="B126" i="27"/>
  <c r="C124" i="27"/>
  <c r="C51" i="27"/>
  <c r="C138" i="27"/>
  <c r="C43" i="26"/>
  <c r="C45" i="26"/>
  <c r="C50" i="26"/>
  <c r="C46" i="26"/>
  <c r="C48" i="26"/>
  <c r="C52" i="26"/>
  <c r="C30" i="26"/>
  <c r="C17" i="26"/>
  <c r="C19" i="26"/>
  <c r="C7" i="26"/>
  <c r="B39" i="26"/>
  <c r="C37" i="26"/>
  <c r="B124" i="26"/>
  <c r="C123" i="26"/>
  <c r="C49" i="26"/>
  <c r="C51" i="26"/>
  <c r="C134" i="26"/>
  <c r="C43" i="25"/>
  <c r="C45" i="25"/>
  <c r="C47" i="25"/>
  <c r="C51" i="25"/>
  <c r="C48" i="25"/>
  <c r="C50" i="25"/>
  <c r="C52" i="25"/>
  <c r="C30" i="25"/>
  <c r="C15" i="25"/>
  <c r="C17" i="25"/>
  <c r="C19" i="25"/>
  <c r="C7" i="25"/>
  <c r="B39" i="25"/>
  <c r="C37" i="25"/>
  <c r="B127" i="25"/>
  <c r="C126" i="25"/>
  <c r="C108" i="25"/>
  <c r="C26" i="24"/>
  <c r="C30" i="24"/>
  <c r="C44" i="24"/>
  <c r="C47" i="24"/>
  <c r="C51" i="24"/>
  <c r="C46" i="24"/>
  <c r="C48" i="24"/>
  <c r="C50" i="24"/>
  <c r="C52" i="24"/>
  <c r="C27" i="24"/>
  <c r="C29" i="24"/>
  <c r="C31" i="24"/>
  <c r="C17" i="24"/>
  <c r="C19" i="24"/>
  <c r="C7" i="24"/>
  <c r="B39" i="24"/>
  <c r="C38" i="24"/>
  <c r="B129" i="24"/>
  <c r="C128" i="24"/>
  <c r="C45" i="23"/>
  <c r="C50" i="23"/>
  <c r="C44" i="23"/>
  <c r="C46" i="23"/>
  <c r="C48" i="23"/>
  <c r="C52" i="23"/>
  <c r="C28" i="23"/>
  <c r="C30" i="23"/>
  <c r="C17" i="23"/>
  <c r="C19" i="23"/>
  <c r="C7" i="23"/>
  <c r="B39" i="23"/>
  <c r="C37" i="23"/>
  <c r="B129" i="23"/>
  <c r="C128" i="23"/>
  <c r="C49" i="23"/>
  <c r="C51" i="23"/>
  <c r="C88" i="23"/>
  <c r="C43" i="22"/>
  <c r="C46" i="22"/>
  <c r="C50" i="22"/>
  <c r="C45" i="22"/>
  <c r="C47" i="22"/>
  <c r="C49" i="22"/>
  <c r="C52" i="22"/>
  <c r="C28" i="22"/>
  <c r="C30" i="22"/>
  <c r="C19" i="22"/>
  <c r="C7" i="22"/>
  <c r="C18" i="22"/>
  <c r="B39" i="22"/>
  <c r="C38" i="22"/>
  <c r="B126" i="22"/>
  <c r="C124" i="22"/>
  <c r="C51" i="22"/>
  <c r="C106" i="22"/>
  <c r="C138" i="22"/>
  <c r="C45" i="21"/>
  <c r="C47" i="21"/>
  <c r="C51" i="21"/>
  <c r="C48" i="21"/>
  <c r="C50" i="21"/>
  <c r="C52" i="21"/>
  <c r="C27" i="21"/>
  <c r="C29" i="21"/>
  <c r="C31" i="21"/>
  <c r="C17" i="21"/>
  <c r="C19" i="21"/>
  <c r="C7" i="21"/>
  <c r="B39" i="21"/>
  <c r="C37" i="21"/>
  <c r="B128" i="21"/>
  <c r="C127" i="21"/>
  <c r="C44" i="20"/>
  <c r="C46" i="20"/>
  <c r="C50" i="20"/>
  <c r="C47" i="20"/>
  <c r="C49" i="20"/>
  <c r="C52" i="20"/>
  <c r="C26" i="20"/>
  <c r="C28" i="20"/>
  <c r="C30" i="20"/>
  <c r="C19" i="20"/>
  <c r="C7" i="20"/>
  <c r="C81" i="20"/>
  <c r="C83" i="20"/>
  <c r="C93" i="20"/>
  <c r="C136" i="20"/>
  <c r="C31" i="20"/>
  <c r="C18" i="20"/>
  <c r="B39" i="20"/>
  <c r="C38" i="20"/>
  <c r="B123" i="20"/>
  <c r="C122" i="20"/>
  <c r="C51" i="20"/>
  <c r="C43" i="19"/>
  <c r="C45" i="19"/>
  <c r="C48" i="19"/>
  <c r="C52" i="19"/>
  <c r="C47" i="19"/>
  <c r="C49" i="19"/>
  <c r="C51" i="19"/>
  <c r="C16" i="19"/>
  <c r="C19" i="19"/>
  <c r="C7" i="19"/>
  <c r="C38" i="19"/>
  <c r="C37" i="19"/>
  <c r="C18" i="19"/>
  <c r="C30" i="19"/>
  <c r="B128" i="19"/>
  <c r="C127" i="19"/>
  <c r="C141" i="19"/>
  <c r="C43" i="18"/>
  <c r="C46" i="18"/>
  <c r="C50" i="18"/>
  <c r="C45" i="18"/>
  <c r="C47" i="18"/>
  <c r="C49" i="18"/>
  <c r="C52" i="18"/>
  <c r="C26" i="18"/>
  <c r="C28" i="18"/>
  <c r="C30" i="18"/>
  <c r="C17" i="18"/>
  <c r="C19" i="18"/>
  <c r="C7" i="18"/>
  <c r="B39" i="18"/>
  <c r="C38" i="18"/>
  <c r="B123" i="18"/>
  <c r="C121" i="18"/>
  <c r="C51" i="18"/>
  <c r="C135" i="18"/>
  <c r="C44" i="17"/>
  <c r="C47" i="17"/>
  <c r="C51" i="17"/>
  <c r="C46" i="17"/>
  <c r="C48" i="17"/>
  <c r="C50" i="17"/>
  <c r="C52" i="17"/>
  <c r="C27" i="17"/>
  <c r="C29" i="17"/>
  <c r="C31" i="17"/>
  <c r="C14" i="17"/>
  <c r="C16" i="17"/>
  <c r="C19" i="17"/>
  <c r="C7" i="17"/>
  <c r="C18" i="17"/>
  <c r="B39" i="17"/>
  <c r="C37" i="17"/>
  <c r="B128" i="17"/>
  <c r="C126" i="17"/>
  <c r="C138" i="17"/>
  <c r="C140" i="17"/>
  <c r="C152" i="17"/>
  <c r="C154" i="17"/>
  <c r="C156" i="17"/>
  <c r="C45" i="16"/>
  <c r="C50" i="16"/>
  <c r="C44" i="16"/>
  <c r="C46" i="16"/>
  <c r="C48" i="16"/>
  <c r="C52" i="16"/>
  <c r="C28" i="16"/>
  <c r="C30" i="16"/>
  <c r="C14" i="16"/>
  <c r="C16" i="16"/>
  <c r="C18" i="16"/>
  <c r="C15" i="16"/>
  <c r="C17" i="16"/>
  <c r="C19" i="16"/>
  <c r="C7" i="16"/>
  <c r="B39" i="16"/>
  <c r="C38" i="16"/>
  <c r="B129" i="16"/>
  <c r="C128" i="16"/>
  <c r="C49" i="16"/>
  <c r="C51" i="16"/>
  <c r="C77" i="16"/>
  <c r="C88" i="16"/>
  <c r="C43" i="15"/>
  <c r="C47" i="15"/>
  <c r="C51" i="15"/>
  <c r="C44" i="15"/>
  <c r="C46" i="15"/>
  <c r="C48" i="15"/>
  <c r="C50" i="15"/>
  <c r="C52" i="15"/>
  <c r="C29" i="15"/>
  <c r="C31" i="15"/>
  <c r="C17" i="15"/>
  <c r="C19" i="15"/>
  <c r="C7" i="15"/>
  <c r="B39" i="15"/>
  <c r="C37" i="15"/>
  <c r="B127" i="15"/>
  <c r="C126" i="15"/>
  <c r="C47" i="14"/>
  <c r="C51" i="14"/>
  <c r="C48" i="14"/>
  <c r="C50" i="14"/>
  <c r="C29" i="14"/>
  <c r="C31" i="14"/>
  <c r="C16" i="14"/>
  <c r="C19" i="14"/>
  <c r="C7" i="14"/>
  <c r="C18" i="14"/>
  <c r="B39" i="14"/>
  <c r="C38" i="14"/>
  <c r="B121" i="14"/>
  <c r="C119" i="14"/>
  <c r="C44" i="13"/>
  <c r="C46" i="13"/>
  <c r="C50" i="13"/>
  <c r="C47" i="13"/>
  <c r="C49" i="13"/>
  <c r="C52" i="13"/>
  <c r="C30" i="13"/>
  <c r="C15" i="13"/>
  <c r="C17" i="13"/>
  <c r="C19" i="13"/>
  <c r="C7" i="13"/>
  <c r="B39" i="13"/>
  <c r="C37" i="13"/>
  <c r="B124" i="13"/>
  <c r="C122" i="13"/>
  <c r="C51" i="13"/>
  <c r="C136" i="13"/>
  <c r="C46" i="12"/>
  <c r="C43" i="11"/>
  <c r="C46" i="11"/>
  <c r="C50" i="11"/>
  <c r="C45" i="11"/>
  <c r="C47" i="11"/>
  <c r="C49" i="11"/>
  <c r="C52" i="11"/>
  <c r="C44" i="12"/>
  <c r="C50" i="12"/>
  <c r="C48" i="12"/>
  <c r="C52" i="12"/>
  <c r="C28" i="12"/>
  <c r="C30" i="12"/>
  <c r="C18" i="12"/>
  <c r="C7" i="12"/>
  <c r="B39" i="12"/>
  <c r="C38" i="12"/>
  <c r="B128" i="12"/>
  <c r="C127" i="12"/>
  <c r="C43" i="12"/>
  <c r="C45" i="12"/>
  <c r="C47" i="12"/>
  <c r="C49" i="12"/>
  <c r="C51" i="12"/>
  <c r="C58" i="12"/>
  <c r="C60" i="12"/>
  <c r="C62" i="12"/>
  <c r="C64" i="12"/>
  <c r="C66" i="12"/>
  <c r="C72" i="12"/>
  <c r="C74" i="12"/>
  <c r="C76" i="12"/>
  <c r="C83" i="12"/>
  <c r="C85" i="12"/>
  <c r="C87" i="12"/>
  <c r="C106" i="12"/>
  <c r="C108" i="12"/>
  <c r="C132" i="12"/>
  <c r="C134" i="12"/>
  <c r="C136" i="12"/>
  <c r="C138" i="12"/>
  <c r="C140" i="12"/>
  <c r="C148" i="12"/>
  <c r="C150" i="12"/>
  <c r="C152" i="12"/>
  <c r="C154" i="12"/>
  <c r="C156" i="12"/>
  <c r="C30" i="11"/>
  <c r="C19" i="11"/>
  <c r="C7" i="11"/>
  <c r="B39" i="11"/>
  <c r="C38" i="11"/>
  <c r="B129" i="11"/>
  <c r="C128" i="11"/>
  <c r="C51" i="11"/>
  <c r="C43" i="10"/>
  <c r="C45" i="10"/>
  <c r="C47" i="10"/>
  <c r="C50" i="10"/>
  <c r="C49" i="10"/>
  <c r="C52" i="10"/>
  <c r="C28" i="10"/>
  <c r="C30" i="10"/>
  <c r="C19" i="10"/>
  <c r="C7" i="10"/>
  <c r="C18" i="10"/>
  <c r="B39" i="10"/>
  <c r="C38" i="10"/>
  <c r="B123" i="10"/>
  <c r="C122" i="10"/>
  <c r="C51" i="10"/>
  <c r="C44" i="9"/>
  <c r="C46" i="9"/>
  <c r="C50" i="9"/>
  <c r="C47" i="9"/>
  <c r="C49" i="9"/>
  <c r="C52" i="9"/>
  <c r="C29" i="9"/>
  <c r="C31" i="9"/>
  <c r="C19" i="9"/>
  <c r="C7" i="9"/>
  <c r="B39" i="9"/>
  <c r="C37" i="9"/>
  <c r="B125" i="9"/>
  <c r="C124" i="9"/>
  <c r="C51" i="9"/>
  <c r="C50" i="8"/>
  <c r="C52" i="8"/>
  <c r="C29" i="8"/>
  <c r="C31" i="8"/>
  <c r="C17" i="8"/>
  <c r="C19" i="8"/>
  <c r="C7" i="8"/>
  <c r="B39" i="8"/>
  <c r="C37" i="8"/>
  <c r="B129" i="8"/>
  <c r="C128" i="8"/>
  <c r="C47" i="7"/>
  <c r="C49" i="7"/>
  <c r="C52" i="7"/>
  <c r="C27" i="7"/>
  <c r="C29" i="7"/>
  <c r="C31" i="7"/>
  <c r="C15" i="7"/>
  <c r="C17" i="7"/>
  <c r="C19" i="7"/>
  <c r="C7" i="7"/>
  <c r="C86" i="7"/>
  <c r="C140" i="7"/>
  <c r="B39" i="7"/>
  <c r="C38" i="7"/>
  <c r="B127" i="7"/>
  <c r="C126" i="7"/>
  <c r="C51" i="7"/>
  <c r="C44" i="4"/>
  <c r="C47" i="4"/>
  <c r="C49" i="4"/>
  <c r="C46" i="4"/>
  <c r="C48" i="4"/>
  <c r="C50" i="4"/>
  <c r="C52" i="4"/>
  <c r="C75" i="4"/>
  <c r="C84" i="4"/>
  <c r="C97" i="4"/>
  <c r="C106" i="4"/>
  <c r="C117" i="4"/>
  <c r="C85" i="4"/>
  <c r="C26" i="4"/>
  <c r="C51" i="4"/>
  <c r="C118" i="4"/>
  <c r="C76" i="4"/>
  <c r="C87" i="4"/>
  <c r="C28" i="4"/>
  <c r="C119" i="4"/>
  <c r="C15" i="4"/>
  <c r="C86" i="4"/>
  <c r="C108" i="4"/>
  <c r="C27" i="4"/>
  <c r="C30" i="4"/>
  <c r="C17" i="4"/>
  <c r="C7" i="4"/>
  <c r="C29" i="4"/>
  <c r="C31" i="4"/>
  <c r="C14" i="4"/>
  <c r="C16" i="4"/>
  <c r="C19" i="4"/>
  <c r="C18" i="4"/>
  <c r="B39" i="4"/>
  <c r="C38" i="4"/>
  <c r="B127" i="4"/>
  <c r="C125" i="4"/>
  <c r="C107" i="4"/>
  <c r="B148" i="1"/>
  <c r="C147" i="1"/>
  <c r="C120" i="1"/>
  <c r="C97" i="1"/>
  <c r="C99" i="1"/>
  <c r="C95" i="1"/>
  <c r="C109" i="1"/>
  <c r="C107" i="1"/>
  <c r="C105" i="1"/>
  <c r="C110" i="1"/>
  <c r="C108" i="1"/>
  <c r="C98" i="1"/>
  <c r="C96" i="1"/>
  <c r="B64" i="1"/>
  <c r="C37" i="1"/>
  <c r="C26" i="1"/>
  <c r="C29" i="1"/>
  <c r="C31" i="1"/>
  <c r="C27" i="1"/>
  <c r="C32" i="1"/>
  <c r="C30" i="1"/>
  <c r="C20" i="1"/>
  <c r="C14" i="1"/>
  <c r="C18" i="1"/>
  <c r="C19" i="1"/>
  <c r="C16" i="1"/>
  <c r="C17" i="1"/>
  <c r="C8" i="1"/>
  <c r="C7" i="1"/>
  <c r="C146" i="1"/>
  <c r="C125" i="22"/>
  <c r="C37" i="43"/>
  <c r="C127" i="43"/>
  <c r="C37" i="42"/>
  <c r="C128" i="42"/>
  <c r="C37" i="41"/>
  <c r="C119" i="41"/>
  <c r="C38" i="40"/>
  <c r="C122" i="40"/>
  <c r="C37" i="39"/>
  <c r="C127" i="39"/>
  <c r="C38" i="38"/>
  <c r="C128" i="38"/>
  <c r="C38" i="37"/>
  <c r="C127" i="37"/>
  <c r="C38" i="36"/>
  <c r="C127" i="36"/>
  <c r="C37" i="35"/>
  <c r="C127" i="35"/>
  <c r="C38" i="34"/>
  <c r="C127" i="34"/>
  <c r="C38" i="33"/>
  <c r="C127" i="33"/>
  <c r="C38" i="32"/>
  <c r="C127" i="32"/>
  <c r="C38" i="31"/>
  <c r="C124" i="31"/>
  <c r="C38" i="30"/>
  <c r="C128" i="30"/>
  <c r="C37" i="29"/>
  <c r="C119" i="29"/>
  <c r="C38" i="28"/>
  <c r="C125" i="28"/>
  <c r="C38" i="27"/>
  <c r="C125" i="27"/>
  <c r="C38" i="26"/>
  <c r="C122" i="26"/>
  <c r="C38" i="25"/>
  <c r="C125" i="25"/>
  <c r="C37" i="24"/>
  <c r="C127" i="24"/>
  <c r="C38" i="23"/>
  <c r="C127" i="23"/>
  <c r="C37" i="22"/>
  <c r="C38" i="21"/>
  <c r="C126" i="21"/>
  <c r="C37" i="20"/>
  <c r="C121" i="20"/>
  <c r="C126" i="19"/>
  <c r="C37" i="18"/>
  <c r="C122" i="18"/>
  <c r="C38" i="17"/>
  <c r="C127" i="17"/>
  <c r="C37" i="16"/>
  <c r="C127" i="16"/>
  <c r="C38" i="15"/>
  <c r="C125" i="15"/>
  <c r="C37" i="14"/>
  <c r="C120" i="14"/>
  <c r="C38" i="13"/>
  <c r="C123" i="13"/>
  <c r="C37" i="12"/>
  <c r="C126" i="12"/>
  <c r="C37" i="11"/>
  <c r="C127" i="11"/>
  <c r="C37" i="10"/>
  <c r="C121" i="10"/>
  <c r="C38" i="9"/>
  <c r="C123" i="9"/>
  <c r="C38" i="8"/>
  <c r="C127" i="8"/>
  <c r="C37" i="7"/>
  <c r="C125" i="7"/>
  <c r="C37" i="4"/>
  <c r="C126" i="4"/>
  <c r="C45" i="1"/>
  <c r="C47" i="1"/>
  <c r="C49" i="1"/>
  <c r="C51" i="1"/>
  <c r="C53" i="1"/>
  <c r="C55" i="1"/>
  <c r="C57" i="1"/>
  <c r="C59" i="1"/>
  <c r="C61" i="1"/>
  <c r="C63" i="1"/>
  <c r="C44" i="1"/>
  <c r="C46" i="1"/>
  <c r="C48" i="1"/>
  <c r="C50" i="1"/>
  <c r="C52" i="1"/>
  <c r="C54" i="1"/>
  <c r="C56" i="1"/>
  <c r="C58" i="1"/>
  <c r="C60" i="1"/>
  <c r="C62" i="1"/>
  <c r="C43" i="1"/>
</calcChain>
</file>

<file path=xl/sharedStrings.xml><?xml version="1.0" encoding="utf-8"?>
<sst xmlns="http://schemas.openxmlformats.org/spreadsheetml/2006/main" count="9621" uniqueCount="886">
  <si>
    <t>English Proficiency</t>
  </si>
  <si>
    <t>Population</t>
  </si>
  <si>
    <t>Percent</t>
  </si>
  <si>
    <t>English Proficient</t>
  </si>
  <si>
    <t>Limited English Proficiency</t>
  </si>
  <si>
    <t>Total</t>
  </si>
  <si>
    <t>Income to Poverty Ratio</t>
  </si>
  <si>
    <t>Estimate</t>
  </si>
  <si>
    <t>501% and Over</t>
  </si>
  <si>
    <t>Missing Data</t>
  </si>
  <si>
    <t>Income to Poverty Ratio of LEP Population</t>
  </si>
  <si>
    <t>Language Spoken of LEP Population</t>
  </si>
  <si>
    <t>Language Spoken</t>
  </si>
  <si>
    <t>Spanish</t>
  </si>
  <si>
    <t>Portuguese</t>
  </si>
  <si>
    <t>Chinese</t>
  </si>
  <si>
    <t>French Creole</t>
  </si>
  <si>
    <t>Vietnamese</t>
  </si>
  <si>
    <t>Russian</t>
  </si>
  <si>
    <t>French</t>
  </si>
  <si>
    <t>Italian</t>
  </si>
  <si>
    <t>Cambodian</t>
  </si>
  <si>
    <t>Cantonese</t>
  </si>
  <si>
    <t>Arabic</t>
  </si>
  <si>
    <t>Korean</t>
  </si>
  <si>
    <t>Polish</t>
  </si>
  <si>
    <t>Greek</t>
  </si>
  <si>
    <t>Mandarin</t>
  </si>
  <si>
    <t>Albanian</t>
  </si>
  <si>
    <t>Hindi</t>
  </si>
  <si>
    <t>Japanese</t>
  </si>
  <si>
    <t>Kru, Ibo, Yoruba</t>
  </si>
  <si>
    <t>Tagalog</t>
  </si>
  <si>
    <t>Other</t>
  </si>
  <si>
    <t>English Proficiency of Total Population</t>
  </si>
  <si>
    <t>Income to Poverty Ratio of Total Population</t>
  </si>
  <si>
    <t>0-100%</t>
  </si>
  <si>
    <t>101%-200%</t>
  </si>
  <si>
    <t>201%-300%</t>
  </si>
  <si>
    <t>301%-400%</t>
  </si>
  <si>
    <t>401%-500%</t>
  </si>
  <si>
    <t>LEP Population: Income Under 200% of Poverty</t>
  </si>
  <si>
    <t>Language Spoken of LEP Population Under 200% Of Poverty</t>
  </si>
  <si>
    <t>Massachusetts</t>
  </si>
  <si>
    <t>Age Distribution of LEP Population</t>
  </si>
  <si>
    <t>Age</t>
  </si>
  <si>
    <t>5 to 17 Years</t>
  </si>
  <si>
    <t>18 to 24 Years</t>
  </si>
  <si>
    <t>25 to 34 Years</t>
  </si>
  <si>
    <t>35 to 44 Years</t>
  </si>
  <si>
    <t>45 to 54 Years</t>
  </si>
  <si>
    <t>55 to 64 Years</t>
  </si>
  <si>
    <t>65 Years and Over</t>
  </si>
  <si>
    <t>Age Distribution of LEP Population Under 200% Of Poverty</t>
  </si>
  <si>
    <t>Household</t>
  </si>
  <si>
    <t>Not Linguistically Isolated</t>
  </si>
  <si>
    <t>Income to Poverty Ratio of All Family Households</t>
  </si>
  <si>
    <t>Income to Poverty Ratio of All Linguistically Isolated Family Households</t>
  </si>
  <si>
    <t>Linguistically Isolated</t>
  </si>
  <si>
    <t>Linguistic Isolation of Family Households Under 200% of Poverty</t>
  </si>
  <si>
    <t>Language Spoken of Linguistically Isolated Family Households</t>
  </si>
  <si>
    <t>Language Spoken of Linguistically Isolated Family Households Under 200% Of Poverty</t>
  </si>
  <si>
    <t>PUMA 100</t>
  </si>
  <si>
    <t>Geography</t>
  </si>
  <si>
    <t>Adams CDP</t>
  </si>
  <si>
    <t>Adams town</t>
  </si>
  <si>
    <t>Cheshire town</t>
  </si>
  <si>
    <t>Clarksburg town</t>
  </si>
  <si>
    <t>Dalton town</t>
  </si>
  <si>
    <t>Great Barrington CDP</t>
  </si>
  <si>
    <t>Great Barrington town</t>
  </si>
  <si>
    <t>Hancock town</t>
  </si>
  <si>
    <t>Hinsdale town</t>
  </si>
  <si>
    <t>Housatonic CDP</t>
  </si>
  <si>
    <t>Lanesborough town</t>
  </si>
  <si>
    <t>Lee CDP</t>
  </si>
  <si>
    <t>Lee town</t>
  </si>
  <si>
    <t>Lenox CDP</t>
  </si>
  <si>
    <t>Lenox town</t>
  </si>
  <si>
    <t>New Ashford town</t>
  </si>
  <si>
    <t>North Adams city</t>
  </si>
  <si>
    <t>Pittsfield city</t>
  </si>
  <si>
    <t>Remainder of Adams town</t>
  </si>
  <si>
    <t>Remainder of Great Barrington town</t>
  </si>
  <si>
    <t>Remainder of Lee town</t>
  </si>
  <si>
    <t>Remainder of Lenox town</t>
  </si>
  <si>
    <t>Remainder of Williamstown town</t>
  </si>
  <si>
    <t>Richmond town</t>
  </si>
  <si>
    <t>Stockbridge town</t>
  </si>
  <si>
    <t>West Stockbridge town</t>
  </si>
  <si>
    <t>Williamstown CDP</t>
  </si>
  <si>
    <t>Williamstown town</t>
  </si>
  <si>
    <t>German</t>
  </si>
  <si>
    <t>Alford town</t>
  </si>
  <si>
    <t>Ashfield town</t>
  </si>
  <si>
    <t>Athol CDP</t>
  </si>
  <si>
    <t>Athol town</t>
  </si>
  <si>
    <t>Becket town</t>
  </si>
  <si>
    <t>Bernardston town</t>
  </si>
  <si>
    <t>Blandford town</t>
  </si>
  <si>
    <t>Buckland town</t>
  </si>
  <si>
    <t>Charlemont town</t>
  </si>
  <si>
    <t>Chester town</t>
  </si>
  <si>
    <t>Chesterfield town</t>
  </si>
  <si>
    <t>Colrain town</t>
  </si>
  <si>
    <t>Conway town</t>
  </si>
  <si>
    <t>Cummington town</t>
  </si>
  <si>
    <t>Deerfield town</t>
  </si>
  <si>
    <t>Egremont town</t>
  </si>
  <si>
    <t>Erving town</t>
  </si>
  <si>
    <t>Florida town</t>
  </si>
  <si>
    <t>Gill town</t>
  </si>
  <si>
    <t>Goshen town</t>
  </si>
  <si>
    <t>Granville town</t>
  </si>
  <si>
    <t>Greenfield CDP</t>
  </si>
  <si>
    <t>Greenfield town</t>
  </si>
  <si>
    <t>Hardwick town</t>
  </si>
  <si>
    <t>Hawley town</t>
  </si>
  <si>
    <t>Heath town</t>
  </si>
  <si>
    <t>Hubbardston town</t>
  </si>
  <si>
    <t>Leverett town</t>
  </si>
  <si>
    <t>Leyden town</t>
  </si>
  <si>
    <t>Middlefield town</t>
  </si>
  <si>
    <t>Millers Falls CDP (part)</t>
  </si>
  <si>
    <t>Monroe town</t>
  </si>
  <si>
    <t>Montague town</t>
  </si>
  <si>
    <t>Monterey town</t>
  </si>
  <si>
    <t>Mount Washington town</t>
  </si>
  <si>
    <t>Tyringham town</t>
  </si>
  <si>
    <t>New Braintree town</t>
  </si>
  <si>
    <t>Warwick town</t>
  </si>
  <si>
    <t>New Marlborough town</t>
  </si>
  <si>
    <t>Washington town</t>
  </si>
  <si>
    <t>New Salem town</t>
  </si>
  <si>
    <t>Wendell town</t>
  </si>
  <si>
    <t>Northfield CDP</t>
  </si>
  <si>
    <t>Westhampton town</t>
  </si>
  <si>
    <t>Northfield town</t>
  </si>
  <si>
    <t>Whately town</t>
  </si>
  <si>
    <t>Orange CDP</t>
  </si>
  <si>
    <t>Windsor town</t>
  </si>
  <si>
    <t>Orange town</t>
  </si>
  <si>
    <t>Worthington town</t>
  </si>
  <si>
    <t>Otis town</t>
  </si>
  <si>
    <t>Pelham town</t>
  </si>
  <si>
    <t>Peru town</t>
  </si>
  <si>
    <t>Petersham town</t>
  </si>
  <si>
    <t>Phillipston town</t>
  </si>
  <si>
    <t>Plainfield town</t>
  </si>
  <si>
    <t>Remainder of Athol town</t>
  </si>
  <si>
    <t>Remainder of Buckland town</t>
  </si>
  <si>
    <t>Remainder of Deerfield town</t>
  </si>
  <si>
    <t>Remainder of Erving town</t>
  </si>
  <si>
    <t>Remainder of Greenfield town</t>
  </si>
  <si>
    <t>Remainder of Montague town</t>
  </si>
  <si>
    <t>Remainder of Northfield town</t>
  </si>
  <si>
    <t>Remainder of Orange town</t>
  </si>
  <si>
    <t>Remainder of Shelburne town</t>
  </si>
  <si>
    <t>Rowe town</t>
  </si>
  <si>
    <t>Royalston town</t>
  </si>
  <si>
    <t>Sandisfield town</t>
  </si>
  <si>
    <t>Savoy town</t>
  </si>
  <si>
    <t>Sheffield town</t>
  </si>
  <si>
    <t>Shelburne Falls CDP (part)</t>
  </si>
  <si>
    <t>Shelburne town</t>
  </si>
  <si>
    <t>Shutesbury town</t>
  </si>
  <si>
    <t>South Deerfield CDP</t>
  </si>
  <si>
    <t>Tolland town</t>
  </si>
  <si>
    <t>Turners Falls CDP</t>
  </si>
  <si>
    <t>PUMA 200</t>
  </si>
  <si>
    <t>Romanian</t>
  </si>
  <si>
    <t>PUMA 300</t>
  </si>
  <si>
    <t>Ashburnham town</t>
  </si>
  <si>
    <t>Ashby town</t>
  </si>
  <si>
    <t>Baldwinville CDP</t>
  </si>
  <si>
    <t>Fitchburg city</t>
  </si>
  <si>
    <t>Gardner city</t>
  </si>
  <si>
    <t>Leominster city</t>
  </si>
  <si>
    <t>Lunenburg CDP</t>
  </si>
  <si>
    <t>Lunenburg town</t>
  </si>
  <si>
    <t>Remainder of Ashburnham town</t>
  </si>
  <si>
    <t>Remainder of Lunenburg town</t>
  </si>
  <si>
    <t>Remainder of Templeton town</t>
  </si>
  <si>
    <t>Remainder of Winchendon town</t>
  </si>
  <si>
    <t>South Ashburnham CDP</t>
  </si>
  <si>
    <t>Templeton town</t>
  </si>
  <si>
    <t>Westminster town</t>
  </si>
  <si>
    <t>Winchendon CDP</t>
  </si>
  <si>
    <t>Winchendon town</t>
  </si>
  <si>
    <t>Ayer CDP</t>
  </si>
  <si>
    <t>Ayer town</t>
  </si>
  <si>
    <t>Berlin town</t>
  </si>
  <si>
    <t>Bolton town</t>
  </si>
  <si>
    <t>Fort Devens CDP (part)</t>
  </si>
  <si>
    <t>Harvard town</t>
  </si>
  <si>
    <t>Hudson CDP</t>
  </si>
  <si>
    <t>Hudson town</t>
  </si>
  <si>
    <t>Lancaster town</t>
  </si>
  <si>
    <t>Marlborough city</t>
  </si>
  <si>
    <t>Remainder of Ayer town</t>
  </si>
  <si>
    <t>Remainder of Harvard town</t>
  </si>
  <si>
    <t>Remainder of Hudson town</t>
  </si>
  <si>
    <t>Remainder of Lancaster town</t>
  </si>
  <si>
    <t>Remainder of Shirley town</t>
  </si>
  <si>
    <t>Remainder of Townsend town</t>
  </si>
  <si>
    <t>Shirley CDP</t>
  </si>
  <si>
    <t>Shirley town</t>
  </si>
  <si>
    <t>South Lancaster CDP</t>
  </si>
  <si>
    <t>Stow town</t>
  </si>
  <si>
    <t>Townsend CDP</t>
  </si>
  <si>
    <t>Townsend town</t>
  </si>
  <si>
    <t>Malayalam</t>
  </si>
  <si>
    <t>PUMA 500</t>
  </si>
  <si>
    <t>Billerica town</t>
  </si>
  <si>
    <t>Chelmsford town</t>
  </si>
  <si>
    <t>Dracut town</t>
  </si>
  <si>
    <t>Dunstable town</t>
  </si>
  <si>
    <t>East Pepperell CDP</t>
  </si>
  <si>
    <t>Groton CDP</t>
  </si>
  <si>
    <t>Groton town</t>
  </si>
  <si>
    <t>Pepperell CDP</t>
  </si>
  <si>
    <t>Pepperell town</t>
  </si>
  <si>
    <t>Pinehurst CDP</t>
  </si>
  <si>
    <t>Remainder of Billerica town</t>
  </si>
  <si>
    <t>Remainder of Groton town</t>
  </si>
  <si>
    <t>Remainder of Pepperell town</t>
  </si>
  <si>
    <t>Tewksbury town</t>
  </si>
  <si>
    <t>Tyngsborough town</t>
  </si>
  <si>
    <t>Gujarati</t>
  </si>
  <si>
    <t>PUMA 400</t>
  </si>
  <si>
    <t>PUMA 600</t>
  </si>
  <si>
    <t>Lowell city</t>
  </si>
  <si>
    <t>PUMA 700</t>
  </si>
  <si>
    <t>Andover CDP</t>
  </si>
  <si>
    <t>Andover town</t>
  </si>
  <si>
    <t>Lawrence city</t>
  </si>
  <si>
    <t>Methuen city</t>
  </si>
  <si>
    <t>Remainder of Andover town</t>
  </si>
  <si>
    <t>Laotian</t>
  </si>
  <si>
    <t>Other Pacific Island Languages</t>
  </si>
  <si>
    <t>Swahili</t>
  </si>
  <si>
    <t>Boxford CDP</t>
  </si>
  <si>
    <t>Boxford town</t>
  </si>
  <si>
    <t>Georgetown town</t>
  </si>
  <si>
    <t>Groveland town</t>
  </si>
  <si>
    <t>Haverhill city</t>
  </si>
  <si>
    <t>Merrimac town</t>
  </si>
  <si>
    <t>North Andover town</t>
  </si>
  <si>
    <t>Remainder of Boxford town</t>
  </si>
  <si>
    <t>West Newbury town</t>
  </si>
  <si>
    <t>PUMA 800</t>
  </si>
  <si>
    <t>PUMA 900</t>
  </si>
  <si>
    <t>Amesbury CDP</t>
  </si>
  <si>
    <t>Amesbury town</t>
  </si>
  <si>
    <t>Essex CDP</t>
  </si>
  <si>
    <t>Essex town</t>
  </si>
  <si>
    <t>Gloucester city</t>
  </si>
  <si>
    <t>Ipswich CDP</t>
  </si>
  <si>
    <t>Ipswich town</t>
  </si>
  <si>
    <t>Newbury town</t>
  </si>
  <si>
    <t>Newburyport city</t>
  </si>
  <si>
    <t>Remainder of Amesbury town</t>
  </si>
  <si>
    <t>Remainder of Essex town</t>
  </si>
  <si>
    <t>Remainder of Ipswich town</t>
  </si>
  <si>
    <t>Remainder of Rockport town</t>
  </si>
  <si>
    <t>Remainder of Rowley town</t>
  </si>
  <si>
    <t>Remainder of Salisbury town</t>
  </si>
  <si>
    <t>Rockport CDP</t>
  </si>
  <si>
    <t>Rockport town</t>
  </si>
  <si>
    <t>Rowley CDP</t>
  </si>
  <si>
    <t>Rowley town</t>
  </si>
  <si>
    <t>Salisbury CDP</t>
  </si>
  <si>
    <t>Salisbury town</t>
  </si>
  <si>
    <t>Persian</t>
  </si>
  <si>
    <t>PUMA 1000</t>
  </si>
  <si>
    <t>Danvers CDP</t>
  </si>
  <si>
    <t>Danvers town</t>
  </si>
  <si>
    <t>Hamilton town</t>
  </si>
  <si>
    <t>Lynnfield CDP</t>
  </si>
  <si>
    <t>Lynnfield town</t>
  </si>
  <si>
    <t>Middleton town</t>
  </si>
  <si>
    <t>Peabody city</t>
  </si>
  <si>
    <t>Remainder of Topsfield town</t>
  </si>
  <si>
    <t>Topsfield CDP</t>
  </si>
  <si>
    <t>Topsfield town</t>
  </si>
  <si>
    <t>Wenham town</t>
  </si>
  <si>
    <t>PUMA 1100</t>
  </si>
  <si>
    <t>Beverly city</t>
  </si>
  <si>
    <t>Manchester-by-the-Sea town</t>
  </si>
  <si>
    <t>Marblehead CDP</t>
  </si>
  <si>
    <t>Marblehead town</t>
  </si>
  <si>
    <t>Salem city</t>
  </si>
  <si>
    <t>Swampscott CDP</t>
  </si>
  <si>
    <t>Swampscott town</t>
  </si>
  <si>
    <t>Lynn city</t>
  </si>
  <si>
    <t>Nahant CDP</t>
  </si>
  <si>
    <t>Nahant town</t>
  </si>
  <si>
    <t>Remainder of Saugus town</t>
  </si>
  <si>
    <t>Saugus CDP</t>
  </si>
  <si>
    <t>Saugus town</t>
  </si>
  <si>
    <t>PUMA 1200</t>
  </si>
  <si>
    <t>PUMA 1300</t>
  </si>
  <si>
    <t>Burlington CDP</t>
  </si>
  <si>
    <t>Burlington town</t>
  </si>
  <si>
    <t>North Reading town</t>
  </si>
  <si>
    <t>Reading CDP</t>
  </si>
  <si>
    <t>Reading town</t>
  </si>
  <si>
    <t>Wakefield CDP</t>
  </si>
  <si>
    <t>Wakefield town</t>
  </si>
  <si>
    <t>Wilmington CDP</t>
  </si>
  <si>
    <t>Wilmington town</t>
  </si>
  <si>
    <t>Formosan</t>
  </si>
  <si>
    <t>Bengali</t>
  </si>
  <si>
    <t>Acton town</t>
  </si>
  <si>
    <t>Bedford town</t>
  </si>
  <si>
    <t>Boxborough town</t>
  </si>
  <si>
    <t>Carlisle town</t>
  </si>
  <si>
    <t>Cochituate CDP (part)</t>
  </si>
  <si>
    <t>Concord town</t>
  </si>
  <si>
    <t>Littleton Common CDP</t>
  </si>
  <si>
    <t>Littleton town</t>
  </si>
  <si>
    <t>Maynard CDP (part)</t>
  </si>
  <si>
    <t>Maynard town</t>
  </si>
  <si>
    <t>Remainder of Concord town</t>
  </si>
  <si>
    <t>Remainder of Littleton town</t>
  </si>
  <si>
    <t>Remainder of Sudbury town</t>
  </si>
  <si>
    <t>Remainder of Wayland town</t>
  </si>
  <si>
    <t>Sudbury town</t>
  </si>
  <si>
    <t>Wayland town</t>
  </si>
  <si>
    <t>West Concord CDP</t>
  </si>
  <si>
    <t>PUMA 1400</t>
  </si>
  <si>
    <t>PUMA 1500</t>
  </si>
  <si>
    <t>Barre CDP</t>
  </si>
  <si>
    <t>Spencer CDP</t>
  </si>
  <si>
    <t>Barre town</t>
  </si>
  <si>
    <t>Spencer town</t>
  </si>
  <si>
    <t>Boylston town</t>
  </si>
  <si>
    <t>Sterling town</t>
  </si>
  <si>
    <t>Brimfield town</t>
  </si>
  <si>
    <t>Warren CDP</t>
  </si>
  <si>
    <t>Brookfield town</t>
  </si>
  <si>
    <t>Warren town</t>
  </si>
  <si>
    <t>Clinton CDP</t>
  </si>
  <si>
    <t>West Brookfield CDP</t>
  </si>
  <si>
    <t>Clinton town</t>
  </si>
  <si>
    <t>West Brookfield town</t>
  </si>
  <si>
    <t>East Brookfield CDP</t>
  </si>
  <si>
    <t>Westborough CDP</t>
  </si>
  <si>
    <t>East Brookfield town</t>
  </si>
  <si>
    <t>Westborough town</t>
  </si>
  <si>
    <t>North Brookfield CDP</t>
  </si>
  <si>
    <t>North Brookfield town</t>
  </si>
  <si>
    <t>Northborough CDP</t>
  </si>
  <si>
    <t>Northborough town</t>
  </si>
  <si>
    <t>Oakham town</t>
  </si>
  <si>
    <t>Princeton town</t>
  </si>
  <si>
    <t>Remainder of Barre town</t>
  </si>
  <si>
    <t>Remainder of Clinton town</t>
  </si>
  <si>
    <t>Remainder of East Brookfield town</t>
  </si>
  <si>
    <t>Remainder of North Brookfield town</t>
  </si>
  <si>
    <t>Remainder of Northborough town</t>
  </si>
  <si>
    <t>Remainder of Rutland town</t>
  </si>
  <si>
    <t>Remainder of Spencer town</t>
  </si>
  <si>
    <t>Remainder of Warren town</t>
  </si>
  <si>
    <t>Remainder of West Brookfield town</t>
  </si>
  <si>
    <t>Remainder of Westborough town</t>
  </si>
  <si>
    <t>Rutland CDP</t>
  </si>
  <si>
    <t>Rutland town</t>
  </si>
  <si>
    <t>Telugu</t>
  </si>
  <si>
    <t>PUMA 1600</t>
  </si>
  <si>
    <t>Urdu</t>
  </si>
  <si>
    <t>Amherst Center CDP</t>
  </si>
  <si>
    <t>Amherst town</t>
  </si>
  <si>
    <t>Granby CDP</t>
  </si>
  <si>
    <t>Granby town</t>
  </si>
  <si>
    <t>Hadley town</t>
  </si>
  <si>
    <t>Hatfield CDP</t>
  </si>
  <si>
    <t>Hatfield town</t>
  </si>
  <si>
    <t>North Amherst CDP</t>
  </si>
  <si>
    <t>Northampton city</t>
  </si>
  <si>
    <t>Remainder of Amherst town</t>
  </si>
  <si>
    <t>Remainder of Granby town</t>
  </si>
  <si>
    <t>Remainder of Hatfield town</t>
  </si>
  <si>
    <t>South Amherst CDP</t>
  </si>
  <si>
    <t>South Hadley town</t>
  </si>
  <si>
    <t>Sunderland town</t>
  </si>
  <si>
    <t>Williamsburg town</t>
  </si>
  <si>
    <t>Chicopee city</t>
  </si>
  <si>
    <t>Easthampton city</t>
  </si>
  <si>
    <t>Holyoke city</t>
  </si>
  <si>
    <t>PUMA 1700</t>
  </si>
  <si>
    <t>Bantu</t>
  </si>
  <si>
    <t>PUMA 1800</t>
  </si>
  <si>
    <t>Agawam city</t>
  </si>
  <si>
    <t>Huntington town</t>
  </si>
  <si>
    <t>Montgomery town</t>
  </si>
  <si>
    <t>Russell town</t>
  </si>
  <si>
    <t>Southampton town</t>
  </si>
  <si>
    <t>Southwick town</t>
  </si>
  <si>
    <t>West Springfield CDP</t>
  </si>
  <si>
    <t>West Springfield town</t>
  </si>
  <si>
    <t>Westfield city</t>
  </si>
  <si>
    <t>Ukrainian</t>
  </si>
  <si>
    <t>Turkish</t>
  </si>
  <si>
    <t>Thai</t>
  </si>
  <si>
    <t>PUMA 1900</t>
  </si>
  <si>
    <t>Springfield city</t>
  </si>
  <si>
    <t>Cushite</t>
  </si>
  <si>
    <t>PUMA 2000</t>
  </si>
  <si>
    <t>Belchertown CDP</t>
  </si>
  <si>
    <t>Belchertown town</t>
  </si>
  <si>
    <t>Bondsville CDP (part)</t>
  </si>
  <si>
    <t>East Longmeadow town</t>
  </si>
  <si>
    <t>Hampden town</t>
  </si>
  <si>
    <t>Longmeadow CDP</t>
  </si>
  <si>
    <t>Longmeadow town</t>
  </si>
  <si>
    <t>Ludlow town</t>
  </si>
  <si>
    <t>Monson Center CDP</t>
  </si>
  <si>
    <t>Monson town</t>
  </si>
  <si>
    <t>Palmer CDP</t>
  </si>
  <si>
    <t>Palmer town</t>
  </si>
  <si>
    <t>Remainder of Belchertown town</t>
  </si>
  <si>
    <t>Remainder of Monson town</t>
  </si>
  <si>
    <t>Remainder of Palmer town</t>
  </si>
  <si>
    <t>Remainder of Ware town</t>
  </si>
  <si>
    <t>Remainder of Wilbraham town</t>
  </si>
  <si>
    <t>Three Rivers CDP</t>
  </si>
  <si>
    <t>Ware CDP</t>
  </si>
  <si>
    <t>Ware town</t>
  </si>
  <si>
    <t>Wilbraham CDP</t>
  </si>
  <si>
    <t>PUMA 2100</t>
  </si>
  <si>
    <t>Charlton town</t>
  </si>
  <si>
    <t>Douglas town</t>
  </si>
  <si>
    <t>Dudley town</t>
  </si>
  <si>
    <t>East Douglas CDP</t>
  </si>
  <si>
    <t>Fiskdale CDP</t>
  </si>
  <si>
    <t>Holland CDP</t>
  </si>
  <si>
    <t>Holland town</t>
  </si>
  <si>
    <t>Northbridge town</t>
  </si>
  <si>
    <t>Oxford CDP</t>
  </si>
  <si>
    <t>Oxford town</t>
  </si>
  <si>
    <t>Remainder of Douglas town</t>
  </si>
  <si>
    <t>Remainder of Holland town</t>
  </si>
  <si>
    <t>Remainder of Northbridge town</t>
  </si>
  <si>
    <t>Remainder of Oxford town</t>
  </si>
  <si>
    <t>Remainder of Southbridge town</t>
  </si>
  <si>
    <t>Remainder of Sturbridge town</t>
  </si>
  <si>
    <t>Remainder of Webster town</t>
  </si>
  <si>
    <t>Southbridge CDP</t>
  </si>
  <si>
    <t>Southbridge town</t>
  </si>
  <si>
    <t>Sturbridge CDP</t>
  </si>
  <si>
    <t>Sturbridge town</t>
  </si>
  <si>
    <t>Sutton town</t>
  </si>
  <si>
    <t>Uxbridge town</t>
  </si>
  <si>
    <t>Wales town</t>
  </si>
  <si>
    <t>Webster CDP</t>
  </si>
  <si>
    <t>Webster town</t>
  </si>
  <si>
    <t>Whitinsville CDP</t>
  </si>
  <si>
    <t>PUMA 2200</t>
  </si>
  <si>
    <t>Auburn town</t>
  </si>
  <si>
    <t>Grafton town</t>
  </si>
  <si>
    <t>Holden town</t>
  </si>
  <si>
    <t>Leicester town</t>
  </si>
  <si>
    <t>Millbury town</t>
  </si>
  <si>
    <t>Paxton town</t>
  </si>
  <si>
    <t>Shrewsbury town</t>
  </si>
  <si>
    <t>West Boylston town</t>
  </si>
  <si>
    <t>Worcester city</t>
  </si>
  <si>
    <t>PUMA 2300</t>
  </si>
  <si>
    <t>Ashland town</t>
  </si>
  <si>
    <t>Cordaville CDP</t>
  </si>
  <si>
    <t>Holliston town</t>
  </si>
  <si>
    <t>Hopkinton CDP</t>
  </si>
  <si>
    <t>Hopkinton town</t>
  </si>
  <si>
    <t>Medway town</t>
  </si>
  <si>
    <t>Milford CDP</t>
  </si>
  <si>
    <t>Milford town</t>
  </si>
  <si>
    <t>Millis town</t>
  </si>
  <si>
    <t>Millis-Clicquot CDP</t>
  </si>
  <si>
    <t>Remainder of Hopkinton town</t>
  </si>
  <si>
    <t>Remainder of Milford town</t>
  </si>
  <si>
    <t>Remainder of Millis town</t>
  </si>
  <si>
    <t>Remainder of Southborough town</t>
  </si>
  <si>
    <t>Remainder of Upton town</t>
  </si>
  <si>
    <t>Southborough town</t>
  </si>
  <si>
    <t>Upton town</t>
  </si>
  <si>
    <t>Upton-West Upton CDP</t>
  </si>
  <si>
    <t>PUMA 2400</t>
  </si>
  <si>
    <t>Panjabi</t>
  </si>
  <si>
    <t>Bulgarian</t>
  </si>
  <si>
    <t>PUMA 2500</t>
  </si>
  <si>
    <t>Framingham CDP</t>
  </si>
  <si>
    <t>Framingham town</t>
  </si>
  <si>
    <t>Natick town</t>
  </si>
  <si>
    <t>Remainder of Natick town</t>
  </si>
  <si>
    <t>Sherborn town</t>
  </si>
  <si>
    <t>PUMA 2600</t>
  </si>
  <si>
    <t>Dedham CDP</t>
  </si>
  <si>
    <t>Dedham town</t>
  </si>
  <si>
    <t>Dover CDP</t>
  </si>
  <si>
    <t>Dover town</t>
  </si>
  <si>
    <t>Lincoln town</t>
  </si>
  <si>
    <t>Needham CDP</t>
  </si>
  <si>
    <t>Needham town</t>
  </si>
  <si>
    <t>Remainder of Dover town</t>
  </si>
  <si>
    <t>Wellesley CDP</t>
  </si>
  <si>
    <t>Wellesley town</t>
  </si>
  <si>
    <t>Weston town</t>
  </si>
  <si>
    <t>Tamil</t>
  </si>
  <si>
    <t>PUMA 2700</t>
  </si>
  <si>
    <t>Arlington CDP</t>
  </si>
  <si>
    <t>Arlington town</t>
  </si>
  <si>
    <t>Belmont CDP</t>
  </si>
  <si>
    <t>Belmont town</t>
  </si>
  <si>
    <t>Lexington CDP</t>
  </si>
  <si>
    <t>Lexington town</t>
  </si>
  <si>
    <t>Waltham city</t>
  </si>
  <si>
    <t>Watertown city</t>
  </si>
  <si>
    <t>Armenian</t>
  </si>
  <si>
    <t>PUMA 2800</t>
  </si>
  <si>
    <t>Melrose city</t>
  </si>
  <si>
    <t>Remainder of Stoneham town</t>
  </si>
  <si>
    <t>Stoneham CDP</t>
  </si>
  <si>
    <t>Stoneham town</t>
  </si>
  <si>
    <t>Winchester CDP</t>
  </si>
  <si>
    <t>Winchester town</t>
  </si>
  <si>
    <t>Woburn city</t>
  </si>
  <si>
    <t>PUMA 2900</t>
  </si>
  <si>
    <t>Chelsea city</t>
  </si>
  <si>
    <t>Revere city</t>
  </si>
  <si>
    <t>Winthrop CDP</t>
  </si>
  <si>
    <t>Winthrop town</t>
  </si>
  <si>
    <t>Serbocroatian</t>
  </si>
  <si>
    <t>PUMA 3000</t>
  </si>
  <si>
    <t>Malden city</t>
  </si>
  <si>
    <t>Medford city</t>
  </si>
  <si>
    <t>PUMA 3100</t>
  </si>
  <si>
    <t>Everett city</t>
  </si>
  <si>
    <t>Somerville city</t>
  </si>
  <si>
    <t>PUMA 3200</t>
  </si>
  <si>
    <t>Cambridge city</t>
  </si>
  <si>
    <t>Amharic</t>
  </si>
  <si>
    <t>PUMAs 3301-3305</t>
  </si>
  <si>
    <t>Boston city</t>
  </si>
  <si>
    <t>PUMA 3400</t>
  </si>
  <si>
    <t>Brookline CDP</t>
  </si>
  <si>
    <t>Brookline town</t>
  </si>
  <si>
    <t>Newton city</t>
  </si>
  <si>
    <t>Hebrew</t>
  </si>
  <si>
    <t>Medfield CDP</t>
  </si>
  <si>
    <t>Medfield town</t>
  </si>
  <si>
    <t>Norfolk town</t>
  </si>
  <si>
    <t>Norwood CDP</t>
  </si>
  <si>
    <t>Norwood town</t>
  </si>
  <si>
    <t>Remainder of Medfield town</t>
  </si>
  <si>
    <t>Remainder of Sharon town</t>
  </si>
  <si>
    <t>Remainder of Walpole town</t>
  </si>
  <si>
    <t>Sharon CDP</t>
  </si>
  <si>
    <t>Sharon town</t>
  </si>
  <si>
    <t>Walpole CDP</t>
  </si>
  <si>
    <t>Walpole town</t>
  </si>
  <si>
    <t>Westwood town</t>
  </si>
  <si>
    <t>PUMA 3500</t>
  </si>
  <si>
    <t>PUMA 3600</t>
  </si>
  <si>
    <t>Bellingham CDP</t>
  </si>
  <si>
    <t>Bellingham town</t>
  </si>
  <si>
    <t>Blackstone town</t>
  </si>
  <si>
    <t>Foxborough CDP</t>
  </si>
  <si>
    <t>Foxborough town</t>
  </si>
  <si>
    <t>Franklin city</t>
  </si>
  <si>
    <t>Hopedale CDP</t>
  </si>
  <si>
    <t>Hopedale town</t>
  </si>
  <si>
    <t>Mendon town</t>
  </si>
  <si>
    <t>Millville town</t>
  </si>
  <si>
    <t>Plainville town</t>
  </si>
  <si>
    <t>Remainder of Bellingham town</t>
  </si>
  <si>
    <t>Remainder of Foxborough town</t>
  </si>
  <si>
    <t>Remainder of Hopedale town</t>
  </si>
  <si>
    <t>Wrentham town</t>
  </si>
  <si>
    <t>PUMA 3700</t>
  </si>
  <si>
    <t>Braintree CDP</t>
  </si>
  <si>
    <t>Braintree town</t>
  </si>
  <si>
    <t>Canton town</t>
  </si>
  <si>
    <t>Holbrook CDP</t>
  </si>
  <si>
    <t>Holbrook town</t>
  </si>
  <si>
    <t>Randolph CDP</t>
  </si>
  <si>
    <t>Randolph town</t>
  </si>
  <si>
    <t>Remainder of Braintree town</t>
  </si>
  <si>
    <t>Stoughton town</t>
  </si>
  <si>
    <t>Milton CDP</t>
  </si>
  <si>
    <t>Milton town</t>
  </si>
  <si>
    <t>Quincy city</t>
  </si>
  <si>
    <t>PUMA 3900</t>
  </si>
  <si>
    <t>PUMA 3800</t>
  </si>
  <si>
    <t>Cohasset town</t>
  </si>
  <si>
    <t>Hanover town</t>
  </si>
  <si>
    <t>Hingham CDP</t>
  </si>
  <si>
    <t>Hingham town</t>
  </si>
  <si>
    <t>Hull CDP</t>
  </si>
  <si>
    <t>Hull town</t>
  </si>
  <si>
    <t>North Scituate CDP</t>
  </si>
  <si>
    <t>Norwell town</t>
  </si>
  <si>
    <t>Remainder of Hingham town</t>
  </si>
  <si>
    <t>Remainder of Scituate town</t>
  </si>
  <si>
    <t>Rockland town</t>
  </si>
  <si>
    <t>Scituate CDP</t>
  </si>
  <si>
    <t>Scituate town</t>
  </si>
  <si>
    <t>Weymouth CDP</t>
  </si>
  <si>
    <t>Weymouth town</t>
  </si>
  <si>
    <t>Abington CDP</t>
  </si>
  <si>
    <t>Abington town</t>
  </si>
  <si>
    <t>Avon town</t>
  </si>
  <si>
    <t>Brockton city</t>
  </si>
  <si>
    <t>PUMA 4000</t>
  </si>
  <si>
    <t>PUMA 4100</t>
  </si>
  <si>
    <t>Other Indo-European Languages</t>
  </si>
  <si>
    <t>Bridgewater CDP</t>
  </si>
  <si>
    <t>Bridgewater town</t>
  </si>
  <si>
    <t>East Bridgewater town</t>
  </si>
  <si>
    <t>Easton town</t>
  </si>
  <si>
    <t>Halifax town</t>
  </si>
  <si>
    <t>Hanson CDP</t>
  </si>
  <si>
    <t>Hanson town</t>
  </si>
  <si>
    <t>Lakeville town</t>
  </si>
  <si>
    <t>Middleborough Center CDP</t>
  </si>
  <si>
    <t>Middleborough town</t>
  </si>
  <si>
    <t>North Lakeville CDP</t>
  </si>
  <si>
    <t>Plympton town</t>
  </si>
  <si>
    <t>Raynham Center CDP</t>
  </si>
  <si>
    <t>Raynham town</t>
  </si>
  <si>
    <t>Remainder of Bridgewater town</t>
  </si>
  <si>
    <t>Remainder of Hanson town</t>
  </si>
  <si>
    <t>Remainder of Lakeville town</t>
  </si>
  <si>
    <t>Remainder of Middleborough town</t>
  </si>
  <si>
    <t>Remainder of Raynham town</t>
  </si>
  <si>
    <t>West Bridgewater town</t>
  </si>
  <si>
    <t>Whitman town</t>
  </si>
  <si>
    <t>PUMA 4200</t>
  </si>
  <si>
    <t>Berkley town</t>
  </si>
  <si>
    <t>Dighton town</t>
  </si>
  <si>
    <t>Mansfield Center CDP</t>
  </si>
  <si>
    <t>Mansfield town</t>
  </si>
  <si>
    <t>Norton Center CDP</t>
  </si>
  <si>
    <t>Norton town</t>
  </si>
  <si>
    <t>Remainder of Mansfield town</t>
  </si>
  <si>
    <t>Remainder of Norton town</t>
  </si>
  <si>
    <t>Taunton city</t>
  </si>
  <si>
    <t>PUMA 4300</t>
  </si>
  <si>
    <t>PUMA 4400</t>
  </si>
  <si>
    <t>Attleboro city</t>
  </si>
  <si>
    <t>North Attleborough Center CDP</t>
  </si>
  <si>
    <t>North Attleborough town</t>
  </si>
  <si>
    <t>North Seekonk CDP</t>
  </si>
  <si>
    <t>Ocean Grove CDP</t>
  </si>
  <si>
    <t>Rehoboth town</t>
  </si>
  <si>
    <t>Remainder of North Attleborough town</t>
  </si>
  <si>
    <t>Remainder of Seekonk town</t>
  </si>
  <si>
    <t>Remainder of Swansea town</t>
  </si>
  <si>
    <t>Seekonk town</t>
  </si>
  <si>
    <t>Swansea town</t>
  </si>
  <si>
    <t>Fall River city</t>
  </si>
  <si>
    <t>North Westport CDP</t>
  </si>
  <si>
    <t>Remainder of Westport town</t>
  </si>
  <si>
    <t>Somerset CDP</t>
  </si>
  <si>
    <t>Somerset town</t>
  </si>
  <si>
    <t>Westport town</t>
  </si>
  <si>
    <t>PUMA 4500</t>
  </si>
  <si>
    <t>Acushnet Center CDP</t>
  </si>
  <si>
    <t>Acushnet town</t>
  </si>
  <si>
    <t>Bliss Corner CDP</t>
  </si>
  <si>
    <t>Dartmouth town</t>
  </si>
  <si>
    <t>Fairhaven town</t>
  </si>
  <si>
    <t>Freetown town</t>
  </si>
  <si>
    <t>Marion Center CDP</t>
  </si>
  <si>
    <t>Marion town</t>
  </si>
  <si>
    <t>Mattapoisett Center CDP</t>
  </si>
  <si>
    <t>Mattapoisett town</t>
  </si>
  <si>
    <t>New Bedford city</t>
  </si>
  <si>
    <t>Remainder of Acushnet town</t>
  </si>
  <si>
    <t>Remainder of Dartmouth town</t>
  </si>
  <si>
    <t>Remainder of Marion town</t>
  </si>
  <si>
    <t>Remainder of Mattapoisett town</t>
  </si>
  <si>
    <t>Rochester town</t>
  </si>
  <si>
    <t>Smith Mills CDP</t>
  </si>
  <si>
    <t>PUMA 4600</t>
  </si>
  <si>
    <t>Carver town</t>
  </si>
  <si>
    <t>Duxbury CDP</t>
  </si>
  <si>
    <t>Duxbury town</t>
  </si>
  <si>
    <t>Green Harbor-Cedar Crest CDP (part)</t>
  </si>
  <si>
    <t>Kingston CDP</t>
  </si>
  <si>
    <t>Kingston town</t>
  </si>
  <si>
    <t>Marshfield CDP</t>
  </si>
  <si>
    <t>Marshfield Hills CDP</t>
  </si>
  <si>
    <t>Marshfield town</t>
  </si>
  <si>
    <t>North Pembroke CDP</t>
  </si>
  <si>
    <t>North Plymouth CDP</t>
  </si>
  <si>
    <t>Ocean Bluff-Brant Rock CDP</t>
  </si>
  <si>
    <t>Onset CDP</t>
  </si>
  <si>
    <t>Pembroke town</t>
  </si>
  <si>
    <t>Plymouth CDP</t>
  </si>
  <si>
    <t>Plymouth town</t>
  </si>
  <si>
    <t>Remainder of Duxbury town</t>
  </si>
  <si>
    <t>Remainder of Kingston town</t>
  </si>
  <si>
    <t>Remainder of Marshfield town</t>
  </si>
  <si>
    <t>Remainder of Pembroke town</t>
  </si>
  <si>
    <t>Remainder of Plymouth town</t>
  </si>
  <si>
    <t>Remainder of Wareham town</t>
  </si>
  <si>
    <t>South Duxbury CDP</t>
  </si>
  <si>
    <t>Wareham Center CDP</t>
  </si>
  <si>
    <t>Wareham town</t>
  </si>
  <si>
    <t>West Wareham CDP</t>
  </si>
  <si>
    <t>Weweantic CDP</t>
  </si>
  <si>
    <t>Finnish</t>
  </si>
  <si>
    <t>PUMA 4700</t>
  </si>
  <si>
    <t>White Island Shores CDP</t>
  </si>
  <si>
    <t>Aquinnah town</t>
  </si>
  <si>
    <t>Bourne CDP</t>
  </si>
  <si>
    <t>Bourne town</t>
  </si>
  <si>
    <t>Buzzards Bay CDP</t>
  </si>
  <si>
    <t>Chatham CDP</t>
  </si>
  <si>
    <t>Chatham town</t>
  </si>
  <si>
    <t>Chilmark town</t>
  </si>
  <si>
    <t>East Falmouth CDP</t>
  </si>
  <si>
    <t>Eastham town</t>
  </si>
  <si>
    <t>Edgartown town</t>
  </si>
  <si>
    <t>Falmouth CDP</t>
  </si>
  <si>
    <t>Falmouth town</t>
  </si>
  <si>
    <t>Gosnold town</t>
  </si>
  <si>
    <t>Monument Beach CDP</t>
  </si>
  <si>
    <t>Nantucket CDP</t>
  </si>
  <si>
    <t>Nantucket town</t>
  </si>
  <si>
    <t>North Eastham CDP</t>
  </si>
  <si>
    <t>North Falmouth CDP</t>
  </si>
  <si>
    <t>Oak Bluffs town</t>
  </si>
  <si>
    <t>Orleans CDP</t>
  </si>
  <si>
    <t>Orleans town</t>
  </si>
  <si>
    <t>Pocasset CDP</t>
  </si>
  <si>
    <t>Provincetown CDP</t>
  </si>
  <si>
    <t>Provincetown town</t>
  </si>
  <si>
    <t>Remainder of Bourne town</t>
  </si>
  <si>
    <t>Remainder of Chatham town</t>
  </si>
  <si>
    <t>Remainder of Eastham town</t>
  </si>
  <si>
    <t>Remainder of Falmouth town</t>
  </si>
  <si>
    <t>Remainder of Nantucket town</t>
  </si>
  <si>
    <t>Remainder of Orleans town</t>
  </si>
  <si>
    <t>Remainder of Provincetown town</t>
  </si>
  <si>
    <t>Remainder of Tisbury town</t>
  </si>
  <si>
    <t>Sagamore CDP</t>
  </si>
  <si>
    <t>Teaticket CDP</t>
  </si>
  <si>
    <t>Tisbury town</t>
  </si>
  <si>
    <t>Truro town</t>
  </si>
  <si>
    <t>Vineyard Haven CDP</t>
  </si>
  <si>
    <t>Wellfleet town</t>
  </si>
  <si>
    <t>West Chatham CDP</t>
  </si>
  <si>
    <t>West Falmouth CDP</t>
  </si>
  <si>
    <t>West Tisbury town</t>
  </si>
  <si>
    <t>Woods Hole CDP</t>
  </si>
  <si>
    <t>PUMA 4800</t>
  </si>
  <si>
    <t>Barnstable Town city</t>
  </si>
  <si>
    <t>Brewster CDP</t>
  </si>
  <si>
    <t>Brewster town</t>
  </si>
  <si>
    <t>Dennis CDP</t>
  </si>
  <si>
    <t>Dennis Port CDP</t>
  </si>
  <si>
    <t>Dennis town</t>
  </si>
  <si>
    <t>East Dennis CDP</t>
  </si>
  <si>
    <t>East Harwich CDP</t>
  </si>
  <si>
    <t>East Sandwich CDP</t>
  </si>
  <si>
    <t>Forestdale CDP</t>
  </si>
  <si>
    <t>Harwich Center CDP</t>
  </si>
  <si>
    <t>Harwich Port CDP</t>
  </si>
  <si>
    <t>Harwich town</t>
  </si>
  <si>
    <t>Mashpee Neck CDP</t>
  </si>
  <si>
    <t>Mashpee town</t>
  </si>
  <si>
    <t>Monomoscoy Island CDP</t>
  </si>
  <si>
    <t>New Seabury CDP</t>
  </si>
  <si>
    <t>Northwest Harwich CDP</t>
  </si>
  <si>
    <t>Popponesset CDP</t>
  </si>
  <si>
    <t>Popponesset Island CDP</t>
  </si>
  <si>
    <t>Remainder of Brewster town</t>
  </si>
  <si>
    <t>Remainder of Harwich town</t>
  </si>
  <si>
    <t>Remainder of Mashpee town</t>
  </si>
  <si>
    <t>Remainder of Sandwich town</t>
  </si>
  <si>
    <t>Remainder of Yarmouth town</t>
  </si>
  <si>
    <t>Sandwich CDP</t>
  </si>
  <si>
    <t>Sandwich town</t>
  </si>
  <si>
    <t>Seabrook CDP</t>
  </si>
  <si>
    <t>Seconsett Island CDP</t>
  </si>
  <si>
    <t>South Dennis CDP</t>
  </si>
  <si>
    <t>South Yarmouth CDP</t>
  </si>
  <si>
    <t>West Dennis CDP</t>
  </si>
  <si>
    <t>West Yarmouth CDP</t>
  </si>
  <si>
    <t>Yarmouth Port CDP (part)</t>
  </si>
  <si>
    <t>Yarmouth town</t>
  </si>
  <si>
    <t>Czech</t>
  </si>
  <si>
    <t>Burmese</t>
  </si>
  <si>
    <t>Nepali</t>
  </si>
  <si>
    <t>Irish Gaelic</t>
  </si>
  <si>
    <t>South/Central American Indian Languages</t>
  </si>
  <si>
    <t>Other Asian Languages</t>
  </si>
  <si>
    <t>Yiddish</t>
  </si>
  <si>
    <t>American Indian</t>
  </si>
  <si>
    <t>Indonesian</t>
  </si>
  <si>
    <t>Swedish</t>
  </si>
  <si>
    <t>Lithuanian</t>
  </si>
  <si>
    <t>Linguistic Isolation of All Households</t>
  </si>
  <si>
    <t>Others</t>
  </si>
  <si>
    <t>Mon-Khmer, Cambodian</t>
  </si>
  <si>
    <t>Other Asian languages</t>
  </si>
  <si>
    <t>Hmong</t>
  </si>
  <si>
    <t>African</t>
  </si>
  <si>
    <t>Hungarian</t>
  </si>
  <si>
    <t>India N.E.C.</t>
  </si>
  <si>
    <t>792</t>
  </si>
  <si>
    <t>Sinhalese</t>
  </si>
  <si>
    <t>South/Central American Indian languages</t>
  </si>
  <si>
    <t xml:space="preserve">Other </t>
  </si>
  <si>
    <t>Marathi</t>
  </si>
  <si>
    <t>Norwegian</t>
  </si>
  <si>
    <t>English Proficiency of Total Population between 0-100% of Poverty</t>
  </si>
  <si>
    <t>Introduction:</t>
  </si>
  <si>
    <r>
      <t xml:space="preserve">This analysis is conducted to understand and describe the population with limited English proficiency and live below a certain level of poverty. The proper sourcing of this material is </t>
    </r>
    <r>
      <rPr>
        <i/>
        <sz val="11"/>
        <color indexed="8"/>
        <rFont val="Calibri"/>
        <family val="2"/>
      </rPr>
      <t>2007-2011 American Community Survey, Public Use Microdata Sample (PUMS), BRA Research Division Analysis</t>
    </r>
    <r>
      <rPr>
        <sz val="11"/>
        <color theme="1"/>
        <rFont val="Calibri"/>
        <family val="2"/>
        <scheme val="minor"/>
      </rPr>
      <t>. Due to geographic limitation, for the analysis we used the data by Public Use Microdata Areas (PUMA). In many cases, multiple cities are in a PUMA. The cities/towns listed on the page are included with the PUMA referenced on each tab. Please note other towns could also be a part of each PUMA. See the accompanying PUMA map for Massachusetts.</t>
    </r>
  </si>
  <si>
    <t>Glossary:</t>
  </si>
  <si>
    <t>Limited English Proficiency:  "Limited English proficiency" refers to the respondent's assessment of their own ability to speak English, from "very well" to "not at all." In this analysis, we grouped "English only" "very well" and "well" into "English proficient"; "not well" and "not at all" into "limited English proficiency."   This categorization was used because of other established research on the topic in Massachusetts, most notable "The Changing Face of Massachusetts" done by MassINC (http://www.massinc.org/~/media/Files/Mass%20Inc/Research/Full%20Report%20PDF%20files/changing_face_report.ashx)</t>
  </si>
  <si>
    <t xml:space="preserve">Linguistically Isolated Households: A household that is linguistically isolated is one in which no one 14 years of age and over speaks English very well.  This categorization is established by the US Census Bureau. </t>
  </si>
  <si>
    <t>Income-to-Poverty Ratio: People and families are classified as being in poverty if their income is less than their poverty threshold, which is based in part on household size. Households at 100% or less of the poverty threshold are in poverty. Household 200% of the poverty threshold are two times above the poverty line for their respective household size, and so on.</t>
  </si>
  <si>
    <t>Source: 2007-2011 American Community Survey, Public Use Microdata Sample (PUMS), BRA Research Division Analysis</t>
  </si>
  <si>
    <t>*Wollaston is not listed as a city/town in the census PUMA database.</t>
  </si>
  <si>
    <t>Limited English Proficiency (LEP) Population</t>
  </si>
  <si>
    <r>
      <rPr>
        <b/>
        <sz val="11"/>
        <color indexed="8"/>
        <rFont val="Calibri"/>
        <family val="2"/>
      </rPr>
      <t>Definition</t>
    </r>
    <r>
      <rPr>
        <sz val="11"/>
        <color theme="1"/>
        <rFont val="Calibri"/>
        <family val="2"/>
        <scheme val="minor"/>
      </rPr>
      <t>: People whose ability to speak English is  "not well" or "not at all."</t>
    </r>
  </si>
  <si>
    <t>English Proficiency of Total Population between 101%-200% of Poverty</t>
  </si>
  <si>
    <t>*Universe: Total population 5 years and over in MA</t>
  </si>
  <si>
    <t>Linguistic Isolation:</t>
  </si>
  <si>
    <r>
      <rPr>
        <b/>
        <sz val="11"/>
        <color indexed="8"/>
        <rFont val="Calibri"/>
        <family val="2"/>
      </rPr>
      <t>Definition</t>
    </r>
    <r>
      <rPr>
        <sz val="11"/>
        <color theme="1"/>
        <rFont val="Calibri"/>
        <family val="2"/>
        <scheme val="minor"/>
      </rPr>
      <t xml:space="preserve">: A household that is linguistically isolated is one in which no one 14 years of age and over speaks English very well.  This categorization is established by the US Census Bureau. </t>
    </r>
  </si>
  <si>
    <t>Technically "linguistic isolation" is a household variable. In order to get the details of the income-to-poverty ratio and the languages spoken by households, which are population records,  we use the householder's information to represent each household.</t>
  </si>
  <si>
    <t>* Due to the data limitation, only family households have the same poverty-to-income ratio for every member in the households. Therefore, non-family households are excluded.</t>
  </si>
  <si>
    <t>* The household language is represented by the language spoken by the householder.</t>
  </si>
  <si>
    <t>*Universe: Total population 5 years and over in PUMA=100</t>
  </si>
  <si>
    <t>*Universe: Total population 5 years and over in PUMA=200</t>
  </si>
  <si>
    <t>*Universe: All households exclude group quarters/vacant units</t>
  </si>
  <si>
    <t>*Universe: Total population 5 years and over in PUMA=300</t>
  </si>
  <si>
    <t>*Universe: Total population 5 years and over in PUMA=400</t>
  </si>
  <si>
    <t>*Universe: Total population 5 years and over in PUMA=500</t>
  </si>
  <si>
    <t>*Universe: Total population 5 years and over in PUMA=600</t>
  </si>
  <si>
    <t>*Universe: Total population 5 years and over in PUMA=700</t>
  </si>
  <si>
    <t>*Universe: Total population 5 years and over in PUMA=800</t>
  </si>
  <si>
    <t>*Universe: Total population 5 years and over in PUMA=900</t>
  </si>
  <si>
    <t>*Universe: Total population 5 years and over in PUMA=1000</t>
  </si>
  <si>
    <t>*Universe: Total population 5 years and over in PUMA=1100</t>
  </si>
  <si>
    <t>*Universe: Total population 5 years and over in PUMA=1200</t>
  </si>
  <si>
    <t>*Universe: Total population 5 years and over in PUMA=1300</t>
  </si>
  <si>
    <t>Universe: Linguistically isolated family households</t>
  </si>
  <si>
    <t>*Universe: Total population 5 years and over in PUMA=1400</t>
  </si>
  <si>
    <t>*Universe: Total population 5 years and over in PUMA=1500</t>
  </si>
  <si>
    <t>*Universe: Total population 5 years and over in PUMA=1600</t>
  </si>
  <si>
    <t>*Universe: Total population 5 years and over in PUMA=1700</t>
  </si>
  <si>
    <t>*Universe: Total population 5 years and over in PUMA=1800</t>
  </si>
  <si>
    <t>*Universe: Total population 5 years and over in PUMA=1900</t>
  </si>
  <si>
    <t>*Universe: Total population 5 years and over in PUMA=2000</t>
  </si>
  <si>
    <t>*Universe: Total population 5 years and over in PUMA=2100</t>
  </si>
  <si>
    <t>*Universe: Total population 5 years and over in PUMA=2200</t>
  </si>
  <si>
    <t>*Universe: Total population 5 years and over in PUMA=2300</t>
  </si>
  <si>
    <t>*Universe: Total population 5 years and over in PUMA=2400</t>
  </si>
  <si>
    <t>*Universe: Total population 5 years and over in PUMA=2500</t>
  </si>
  <si>
    <t>*Universe: Total population 5 years and over in PUMA=2600</t>
  </si>
  <si>
    <t>*Universe: Total population 5 years and over in PUMA=2700</t>
  </si>
  <si>
    <t>*Universe: Total population 5 years and over in PUMA=2800</t>
  </si>
  <si>
    <t>*Universe: Total population 5 years and over in PUMA=2900</t>
  </si>
  <si>
    <t>*Universe: Total population 5 years and over in PUMA=3000</t>
  </si>
  <si>
    <t>*Universe: Total population 5 years and over in PUMA=3100</t>
  </si>
  <si>
    <t>*Universe: Total population 5 years and over in PUMA=3200</t>
  </si>
  <si>
    <t>*Universe: Total population 5 years and over in PUMA=3301-3305</t>
  </si>
  <si>
    <t>*Universe: Total population 5 years and over in PUMA=3400</t>
  </si>
  <si>
    <t>*Universe: Total population 5 years and over in PUMA=3500</t>
  </si>
  <si>
    <t>*Universe: Total population 5 years and over in PUMA=3600</t>
  </si>
  <si>
    <t>*Universe: Total population 5 years and over in PUMA=3700</t>
  </si>
  <si>
    <t>*Universe: Total population 5 years and over in PUMA=3800</t>
  </si>
  <si>
    <t>*Universe: Total population 5 years and over in PUMA=3900</t>
  </si>
  <si>
    <t>*Universe: Total population 5 years and over in PUMA=4000</t>
  </si>
  <si>
    <t>*Universe: Total population 5 years and over in PUMA=4100</t>
  </si>
  <si>
    <t>*Universe: Total population 5 years and over in PUMA=4200</t>
  </si>
  <si>
    <t>*Universe: Total population 5 years and over in PUMA=4300</t>
  </si>
  <si>
    <t>*Universe: Total population 5 years and over in PUMA=4400</t>
  </si>
  <si>
    <t>*Universe: Total population 5 years and over in PUMA=4500</t>
  </si>
  <si>
    <t>*Universe: Total population 5 years and over in PUMA=4600</t>
  </si>
  <si>
    <t>*Universe: Total population 5 years and over in PUMA=4700</t>
  </si>
  <si>
    <t>*Universe: Total population 5 years and over in PUMA=4800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</si>
</sst>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0"/>
    <numFmt numFmtId="166" formatCode="_(* #,##0_);_(* \(#,##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3"/>
      <color theme="1"/>
      <name val="Calibri"/>
      <family val="2"/>
      <scheme val="minor"/>
    </font>
    <font>
      <b/>
      <sz val="13"/>
      <name val="Calibri"/>
      <family val="2"/>
      <scheme val="minor"/>
    </font>
    <font>
      <b/>
      <sz val="11"/>
      <name val="Calibri"/>
      <family val="2"/>
      <scheme val="minor"/>
    </font>
    <font>
      <sz val="11"/>
      <name val="Calibri"/>
      <family val="2"/>
      <scheme val="minor"/>
    </font>
    <font>
      <sz val="10"/>
      <name val="Arial"/>
      <family val="2"/>
    </font>
    <font>
      <sz val="9"/>
      <color indexed="8"/>
      <name val="Arial"/>
      <family val="2"/>
    </font>
    <font>
      <i/>
      <sz val="11"/>
      <color indexed="8"/>
      <name val="Calibri"/>
      <family val="2"/>
    </font>
    <font>
      <b/>
      <sz val="11"/>
      <color indexed="8"/>
      <name val="Calibri"/>
      <family val="2"/>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31">
    <border>
      <left/>
      <right/>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0" fontId="8" fillId="0" borderId="0"/>
    <xf numFmtId="0" fontId="8" fillId="0" borderId="0"/>
    <xf numFmtId="0" fontId="8" fillId="0" borderId="0"/>
  </cellStyleXfs>
  <cellXfs count="302">
    <xf numFmtId="0" fontId="0" fillId="0" borderId="0" xfId="0"/>
    <xf numFmtId="0" fontId="0" fillId="0" borderId="0" xfId="0"/>
    <xf numFmtId="0" fontId="0" fillId="0" borderId="5" xfId="0" applyBorder="1"/>
    <xf numFmtId="166" fontId="0" fillId="0" borderId="11" xfId="1" applyNumberFormat="1" applyFont="1" applyBorder="1"/>
    <xf numFmtId="0" fontId="2" fillId="0" borderId="13" xfId="0" applyFont="1" applyBorder="1" applyAlignment="1">
      <alignment horizontal="center"/>
    </xf>
    <xf numFmtId="164" fontId="0" fillId="0" borderId="3" xfId="2" applyNumberFormat="1" applyFont="1" applyBorder="1"/>
    <xf numFmtId="166" fontId="0" fillId="0" borderId="0" xfId="1" applyNumberFormat="1" applyFont="1" applyBorder="1"/>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2" xfId="0" applyBorder="1"/>
    <xf numFmtId="0" fontId="0" fillId="0" borderId="4" xfId="0" applyBorder="1"/>
    <xf numFmtId="0" fontId="2" fillId="0" borderId="14" xfId="0" applyFont="1" applyBorder="1" applyAlignment="1">
      <alignment horizontal="center"/>
    </xf>
    <xf numFmtId="0" fontId="2" fillId="0" borderId="15" xfId="0" applyFont="1" applyBorder="1" applyAlignment="1">
      <alignment horizontal="center"/>
    </xf>
    <xf numFmtId="0" fontId="0" fillId="0" borderId="16" xfId="0" applyBorder="1"/>
    <xf numFmtId="166" fontId="0" fillId="0" borderId="17" xfId="1" applyNumberFormat="1" applyFont="1" applyBorder="1"/>
    <xf numFmtId="164" fontId="0" fillId="0" borderId="18" xfId="2" applyNumberFormat="1" applyFont="1" applyBorder="1"/>
    <xf numFmtId="0" fontId="0" fillId="0" borderId="18" xfId="0" applyBorder="1"/>
    <xf numFmtId="0" fontId="0" fillId="0" borderId="12" xfId="0" applyBorder="1"/>
    <xf numFmtId="0" fontId="0" fillId="0" borderId="20" xfId="0" applyBorder="1"/>
    <xf numFmtId="0" fontId="0" fillId="0" borderId="8" xfId="0" applyBorder="1"/>
    <xf numFmtId="0" fontId="0" fillId="0" borderId="9" xfId="0" applyBorder="1"/>
    <xf numFmtId="0" fontId="0" fillId="0" borderId="6" xfId="0" applyBorder="1"/>
    <xf numFmtId="0" fontId="0" fillId="0" borderId="19" xfId="0" applyBorder="1"/>
    <xf numFmtId="0" fontId="0" fillId="0" borderId="2" xfId="0" applyBorder="1"/>
    <xf numFmtId="0" fontId="0" fillId="0" borderId="4" xfId="0" applyBorder="1"/>
    <xf numFmtId="0" fontId="0" fillId="0" borderId="3" xfId="0" applyBorder="1"/>
    <xf numFmtId="0" fontId="0" fillId="0" borderId="2"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2" xfId="0" applyBorder="1"/>
    <xf numFmtId="0" fontId="0" fillId="0" borderId="4" xfId="0" applyBorder="1"/>
    <xf numFmtId="0" fontId="0" fillId="0" borderId="3" xfId="0" applyBorder="1"/>
    <xf numFmtId="0" fontId="0" fillId="0" borderId="0" xfId="0"/>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6" fillId="0" borderId="15"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7" fillId="0" borderId="2" xfId="0" applyFont="1" applyBorder="1"/>
    <xf numFmtId="166" fontId="7" fillId="0" borderId="0" xfId="1" applyNumberFormat="1" applyFont="1" applyBorder="1"/>
    <xf numFmtId="164" fontId="7" fillId="0" borderId="3" xfId="2" applyNumberFormat="1" applyFont="1" applyBorder="1"/>
    <xf numFmtId="0" fontId="7" fillId="0" borderId="16" xfId="0" applyFont="1" applyBorder="1"/>
    <xf numFmtId="166" fontId="7" fillId="0" borderId="17" xfId="1" applyNumberFormat="1" applyFont="1" applyBorder="1"/>
    <xf numFmtId="164" fontId="7" fillId="0" borderId="18" xfId="2" applyNumberFormat="1" applyFont="1" applyBorder="1"/>
    <xf numFmtId="0" fontId="7" fillId="0" borderId="4" xfId="0" applyFont="1" applyBorder="1"/>
    <xf numFmtId="166" fontId="7" fillId="0" borderId="11" xfId="1" applyNumberFormat="1" applyFont="1" applyBorder="1"/>
    <xf numFmtId="0" fontId="7" fillId="0" borderId="5" xfId="0" applyFont="1" applyBorder="1"/>
    <xf numFmtId="0" fontId="7" fillId="0" borderId="0" xfId="0" applyFont="1"/>
    <xf numFmtId="0" fontId="2" fillId="0" borderId="21" xfId="0" applyFont="1" applyBorder="1" applyAlignment="1">
      <alignment horizontal="center"/>
    </xf>
    <xf numFmtId="166" fontId="0" fillId="0" borderId="22" xfId="1" applyNumberFormat="1" applyFont="1" applyBorder="1"/>
    <xf numFmtId="0" fontId="0" fillId="0" borderId="23" xfId="0" applyBorder="1"/>
    <xf numFmtId="0" fontId="2" fillId="0" borderId="24" xfId="0" applyFont="1" applyBorder="1" applyAlignment="1">
      <alignment horizontal="center"/>
    </xf>
    <xf numFmtId="166" fontId="0" fillId="0" borderId="25" xfId="1" applyNumberFormat="1" applyFont="1" applyBorder="1"/>
    <xf numFmtId="0" fontId="0" fillId="0" borderId="6" xfId="0" applyBorder="1" applyAlignment="1">
      <alignment wrapText="1"/>
    </xf>
    <xf numFmtId="0" fontId="0" fillId="0" borderId="2" xfId="0" applyBorder="1" applyAlignment="1">
      <alignment wrapText="1"/>
    </xf>
    <xf numFmtId="166" fontId="0" fillId="0" borderId="0" xfId="1" applyNumberFormat="1" applyFont="1" applyBorder="1" applyAlignment="1">
      <alignment wrapText="1"/>
    </xf>
    <xf numFmtId="164" fontId="0" fillId="0" borderId="3" xfId="2" applyNumberFormat="1" applyFont="1" applyBorder="1" applyAlignment="1">
      <alignment wrapText="1"/>
    </xf>
    <xf numFmtId="43" fontId="0" fillId="0" borderId="3" xfId="1" applyFont="1" applyBorder="1"/>
    <xf numFmtId="43" fontId="0" fillId="0" borderId="18" xfId="1" applyFont="1" applyBorder="1"/>
    <xf numFmtId="165" fontId="9" fillId="0" borderId="0" xfId="4" applyNumberFormat="1" applyFont="1" applyBorder="1" applyAlignment="1">
      <alignment horizontal="right" vertical="top"/>
    </xf>
    <xf numFmtId="165" fontId="9" fillId="0" borderId="0" xfId="3" applyNumberFormat="1" applyFont="1" applyBorder="1" applyAlignment="1">
      <alignment horizontal="right" vertical="top"/>
    </xf>
    <xf numFmtId="0" fontId="8" fillId="0" borderId="0" xfId="5"/>
    <xf numFmtId="0" fontId="3" fillId="0" borderId="0" xfId="0" applyFont="1" applyAlignment="1">
      <alignment horizontal="center"/>
    </xf>
    <xf numFmtId="0" fontId="0" fillId="2" borderId="0" xfId="0" applyFill="1"/>
    <xf numFmtId="0" fontId="0" fillId="2" borderId="0" xfId="0" applyFill="1" applyAlignment="1">
      <alignment horizontal="left" wrapText="1" indent="2"/>
    </xf>
    <xf numFmtId="0" fontId="0" fillId="2" borderId="0" xfId="0" applyFill="1" applyAlignment="1">
      <alignment wrapText="1"/>
    </xf>
    <xf numFmtId="0" fontId="0" fillId="2" borderId="26" xfId="0" applyFill="1" applyBorder="1" applyAlignment="1">
      <alignment horizontal="left" wrapText="1" indent="2"/>
    </xf>
    <xf numFmtId="0" fontId="0" fillId="0" borderId="0" xfId="0" applyFill="1" applyAlignment="1">
      <alignment horizontal="left" wrapText="1" indent="2"/>
    </xf>
    <xf numFmtId="0" fontId="0" fillId="2" borderId="0" xfId="0" applyFill="1" applyAlignment="1">
      <alignment horizontal="left" wrapText="1"/>
    </xf>
    <xf numFmtId="0" fontId="0" fillId="0" borderId="0" xfId="0" applyFill="1" applyAlignment="1">
      <alignment wrapText="1"/>
    </xf>
    <xf numFmtId="0" fontId="2" fillId="0" borderId="0" xfId="0" applyFont="1"/>
    <xf numFmtId="43" fontId="4" fillId="0" borderId="10" xfId="1" applyFont="1" applyBorder="1" applyAlignment="1">
      <alignment horizontal="left"/>
    </xf>
    <xf numFmtId="43" fontId="4" fillId="0" borderId="7" xfId="1" applyFont="1" applyBorder="1" applyAlignment="1">
      <alignment horizontal="left"/>
    </xf>
    <xf numFmtId="43" fontId="4" fillId="0" borderId="1" xfId="1" applyFont="1" applyBorder="1" applyAlignment="1">
      <alignment horizontal="left"/>
    </xf>
    <xf numFmtId="0" fontId="0" fillId="0" borderId="0" xfId="0" applyBorder="1"/>
    <xf numFmtId="0" fontId="2" fillId="0" borderId="0" xfId="0" applyFont="1" applyFill="1" applyBorder="1"/>
    <xf numFmtId="3" fontId="0" fillId="0" borderId="0" xfId="0" applyNumberFormat="1" applyBorder="1"/>
    <xf numFmtId="164" fontId="0" fillId="0" borderId="0" xfId="0" applyNumberFormat="1" applyBorder="1"/>
    <xf numFmtId="0" fontId="0" fillId="0" borderId="0" xfId="0" applyFill="1" applyBorder="1"/>
    <xf numFmtId="0" fontId="0" fillId="0" borderId="27" xfId="0" applyFill="1" applyBorder="1"/>
    <xf numFmtId="0" fontId="0" fillId="0" borderId="27" xfId="0" applyFont="1" applyFill="1" applyBorder="1" applyAlignment="1">
      <alignment horizontal="left"/>
    </xf>
    <xf numFmtId="0" fontId="0" fillId="0" borderId="28" xfId="0" applyFont="1" applyFill="1" applyBorder="1" applyAlignment="1">
      <alignment horizontal="left"/>
    </xf>
    <xf numFmtId="0" fontId="0" fillId="0" borderId="0" xfId="0" applyFont="1"/>
    <xf numFmtId="0" fontId="0" fillId="0" borderId="29" xfId="0" applyBorder="1"/>
    <xf numFmtId="0" fontId="4" fillId="0" borderId="0" xfId="0" applyFont="1" applyBorder="1" applyAlignment="1">
      <alignment horizontal="center"/>
    </xf>
    <xf numFmtId="43" fontId="4" fillId="0" borderId="0" xfId="1" applyFont="1" applyBorder="1" applyAlignment="1">
      <alignment horizontal="left"/>
    </xf>
    <xf numFmtId="0" fontId="2" fillId="0" borderId="0" xfId="0" applyFont="1" applyBorder="1" applyAlignment="1">
      <alignment horizontal="center"/>
    </xf>
    <xf numFmtId="164" fontId="0" fillId="0" borderId="0" xfId="2" applyNumberFormat="1" applyFont="1" applyBorder="1"/>
    <xf numFmtId="3" fontId="0" fillId="0" borderId="0" xfId="0" applyNumberFormat="1" applyFill="1" applyBorder="1"/>
    <xf numFmtId="164" fontId="0" fillId="0" borderId="0" xfId="0" applyNumberFormat="1" applyFill="1" applyBorder="1"/>
    <xf numFmtId="3" fontId="0" fillId="3" borderId="0" xfId="0" applyNumberFormat="1" applyFill="1" applyBorder="1"/>
    <xf numFmtId="164" fontId="0" fillId="3" borderId="0" xfId="0" applyNumberFormat="1" applyFill="1" applyBorder="1"/>
    <xf numFmtId="0" fontId="0" fillId="0" borderId="0" xfId="0" applyAlignment="1"/>
    <xf numFmtId="0" fontId="8" fillId="0" borderId="0" xfId="6"/>
    <xf numFmtId="164" fontId="0" fillId="0" borderId="0" xfId="0" applyNumberFormat="1" applyFont="1" applyFill="1" applyBorder="1" applyAlignment="1">
      <alignment horizontal="right"/>
    </xf>
    <xf numFmtId="3" fontId="0" fillId="0" borderId="0" xfId="0" applyNumberFormat="1" applyFont="1" applyBorder="1" applyAlignment="1">
      <alignment horizontal="right"/>
    </xf>
    <xf numFmtId="164" fontId="0" fillId="0" borderId="0" xfId="0" applyNumberFormat="1" applyFont="1" applyBorder="1" applyAlignment="1">
      <alignment horizontal="right"/>
    </xf>
    <xf numFmtId="0" fontId="2" fillId="0" borderId="30" xfId="0" applyFont="1" applyBorder="1" applyAlignment="1">
      <alignment horizontal="center"/>
    </xf>
    <xf numFmtId="0" fontId="2" fillId="0" borderId="28" xfId="0" applyFont="1" applyBorder="1" applyAlignment="1">
      <alignment horizontal="center"/>
    </xf>
    <xf numFmtId="0" fontId="0" fillId="0" borderId="29" xfId="0" applyFont="1" applyFill="1" applyBorder="1" applyAlignment="1">
      <alignment horizontal="left"/>
    </xf>
    <xf numFmtId="43" fontId="4" fillId="0" borderId="10" xfId="1" applyFont="1" applyBorder="1" applyAlignment="1">
      <alignment horizontal="left"/>
    </xf>
    <xf numFmtId="43" fontId="4" fillId="0" borderId="7" xfId="1" applyFont="1" applyBorder="1" applyAlignment="1">
      <alignment horizontal="left"/>
    </xf>
    <xf numFmtId="43" fontId="4" fillId="0" borderId="1" xfId="1" applyFont="1" applyBorder="1" applyAlignment="1">
      <alignment horizontal="left"/>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1" xfId="0" applyFont="1" applyBorder="1" applyAlignment="1">
      <alignment horizontal="center" wrapText="1"/>
    </xf>
    <xf numFmtId="0" fontId="3" fillId="0" borderId="0" xfId="0" applyFont="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4" fillId="0" borderId="1" xfId="0" applyFont="1" applyBorder="1" applyAlignment="1">
      <alignment horizontal="center"/>
    </xf>
    <xf numFmtId="0" fontId="5" fillId="0" borderId="10" xfId="0" applyFont="1" applyBorder="1" applyAlignment="1">
      <alignment horizontal="center"/>
    </xf>
    <xf numFmtId="0" fontId="5" fillId="0" borderId="7" xfId="0" applyFont="1" applyBorder="1" applyAlignment="1">
      <alignment horizontal="center"/>
    </xf>
    <xf numFmtId="0" fontId="5" fillId="0" borderId="1" xfId="0" applyFont="1" applyBorder="1" applyAlignment="1">
      <alignment horizontal="center"/>
    </xf>
    <xf numFmtId="0" fontId="4" fillId="0" borderId="21" xfId="0" applyFont="1" applyBorder="1" applyAlignment="1">
      <alignment horizontal="center" wrapText="1"/>
    </xf>
    <xf numFmtId="0" fontId="5" fillId="0" borderId="10" xfId="0" applyFont="1" applyBorder="1" applyAlignment="1">
      <alignment horizontal="center" wrapText="1"/>
    </xf>
    <xf numFmtId="0" fontId="5" fillId="0" borderId="7" xfId="0" applyFont="1" applyBorder="1" applyAlignment="1">
      <alignment horizontal="center" wrapText="1"/>
    </xf>
    <xf numFmtId="0" fontId="5" fillId="0" borderId="1" xfId="0" applyFont="1" applyBorder="1" applyAlignment="1">
      <alignment horizontal="center" wrapText="1"/>
    </xf>
    <xf numFmtId="43" fontId="4" fillId="0" borderId="10" xfId="1" applyFont="1" applyBorder="1" applyAlignment="1">
      <alignment horizontal="center"/>
    </xf>
    <xf numFmtId="43" fontId="4" fillId="0" borderId="7" xfId="1" applyFont="1" applyBorder="1" applyAlignment="1">
      <alignment horizontal="center"/>
    </xf>
    <xf numFmtId="43" fontId="4" fillId="0" borderId="1" xfId="1" applyFont="1" applyBorder="1" applyAlignment="1">
      <alignment horizontal="center"/>
    </xf>
  </cellXfs>
  <cellStyles count="7">
    <cellStyle name="Comma" xfId="1" builtinId="3"/>
    <cellStyle name="Normal" xfId="0" builtinId="0"/>
    <cellStyle name="Normal_3700" xfId="6"/>
    <cellStyle name="Normal_Language Isolated 200%" xfId="4"/>
    <cellStyle name="Normal_MA" xfId="5"/>
    <cellStyle name="Normal_Sheet2" xfId="3"/>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4" sqref="A14"/>
    </sheetView>
  </sheetViews>
  <sheetFormatPr defaultRowHeight="15" x14ac:dyDescent="0.25"/>
  <cols>
    <col min="1" max="1" width="153.85546875" style="212" customWidth="1"/>
    <col min="2" max="16384" width="9.140625" style="212"/>
  </cols>
  <sheetData>
    <row r="1" spans="1:1" x14ac:dyDescent="0.25">
      <c r="A1" s="245" t="s">
        <v>819</v>
      </c>
    </row>
    <row r="2" spans="1:1" ht="60" x14ac:dyDescent="0.25">
      <c r="A2" s="246" t="s">
        <v>820</v>
      </c>
    </row>
    <row r="3" spans="1:1" x14ac:dyDescent="0.25">
      <c r="A3" s="213"/>
    </row>
    <row r="4" spans="1:1" x14ac:dyDescent="0.25">
      <c r="A4" s="247" t="s">
        <v>821</v>
      </c>
    </row>
    <row r="5" spans="1:1" ht="60" x14ac:dyDescent="0.25">
      <c r="A5" s="248" t="s">
        <v>822</v>
      </c>
    </row>
    <row r="6" spans="1:1" ht="30" x14ac:dyDescent="0.25">
      <c r="A6" s="248" t="s">
        <v>823</v>
      </c>
    </row>
    <row r="7" spans="1:1" ht="45" x14ac:dyDescent="0.25">
      <c r="A7" s="248" t="s">
        <v>824</v>
      </c>
    </row>
    <row r="8" spans="1:1" x14ac:dyDescent="0.25">
      <c r="A8" s="249"/>
    </row>
    <row r="9" spans="1:1" x14ac:dyDescent="0.25">
      <c r="A9" s="250" t="s">
        <v>825</v>
      </c>
    </row>
    <row r="10" spans="1:1" x14ac:dyDescent="0.25">
      <c r="A10" s="251"/>
    </row>
    <row r="11" spans="1:1" x14ac:dyDescent="0.25">
      <c r="A11" s="247" t="s">
        <v>826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47"/>
  <sheetViews>
    <sheetView workbookViewId="0">
      <selection activeCell="A4" sqref="A4:C5"/>
    </sheetView>
  </sheetViews>
  <sheetFormatPr defaultRowHeight="15" x14ac:dyDescent="0.25"/>
  <cols>
    <col min="1" max="1" width="26.7109375" style="62" customWidth="1"/>
    <col min="2" max="2" width="10.7109375" style="62" bestFit="1" customWidth="1"/>
    <col min="3" max="3" width="7.85546875" style="62" customWidth="1"/>
    <col min="4" max="4" width="9.140625" style="62"/>
    <col min="5" max="5" width="33.85546875" style="62" bestFit="1" customWidth="1"/>
    <col min="6" max="6" width="18.5703125" style="62" bestFit="1" customWidth="1"/>
    <col min="7" max="7" width="21.42578125" style="62" customWidth="1"/>
    <col min="8" max="8" width="9.140625" style="62"/>
    <col min="9" max="9" width="26" style="62" bestFit="1" customWidth="1"/>
    <col min="10" max="16384" width="9.140625" style="62"/>
  </cols>
  <sheetData>
    <row r="1" spans="1:10" ht="21" x14ac:dyDescent="0.35">
      <c r="A1" s="288" t="s">
        <v>250</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A4" s="212"/>
      <c r="B4" s="212"/>
      <c r="C4" s="212"/>
      <c r="I4" s="19" t="s">
        <v>241</v>
      </c>
      <c r="J4" s="66"/>
    </row>
    <row r="5" spans="1:10" ht="18" thickBot="1" x14ac:dyDescent="0.35">
      <c r="A5" s="289" t="s">
        <v>34</v>
      </c>
      <c r="B5" s="290"/>
      <c r="C5" s="291"/>
      <c r="I5" s="64" t="s">
        <v>242</v>
      </c>
      <c r="J5" s="66"/>
    </row>
    <row r="6" spans="1:10" x14ac:dyDescent="0.25">
      <c r="A6" s="14" t="s">
        <v>0</v>
      </c>
      <c r="B6" s="4" t="s">
        <v>1</v>
      </c>
      <c r="C6" s="13" t="s">
        <v>2</v>
      </c>
      <c r="I6" s="64" t="s">
        <v>243</v>
      </c>
      <c r="J6" s="66"/>
    </row>
    <row r="7" spans="1:10" x14ac:dyDescent="0.25">
      <c r="A7" s="64" t="s">
        <v>3</v>
      </c>
      <c r="B7" s="6">
        <v>111769</v>
      </c>
      <c r="C7" s="5">
        <f>B7/$B$9</f>
        <v>0.98328480060526613</v>
      </c>
      <c r="I7" s="64" t="s">
        <v>244</v>
      </c>
      <c r="J7" s="66"/>
    </row>
    <row r="8" spans="1:10" x14ac:dyDescent="0.25">
      <c r="A8" s="15" t="s">
        <v>4</v>
      </c>
      <c r="B8" s="16">
        <v>1900</v>
      </c>
      <c r="C8" s="17">
        <f>B8/$B$9</f>
        <v>1.6715199394733832E-2</v>
      </c>
      <c r="I8" s="64" t="s">
        <v>245</v>
      </c>
      <c r="J8" s="66"/>
    </row>
    <row r="9" spans="1:10" ht="15.75" thickBot="1" x14ac:dyDescent="0.3">
      <c r="A9" s="65" t="s">
        <v>5</v>
      </c>
      <c r="B9" s="3">
        <f>SUM(B7:B8)</f>
        <v>113669</v>
      </c>
      <c r="C9" s="2"/>
      <c r="I9" s="64" t="s">
        <v>246</v>
      </c>
      <c r="J9" s="66"/>
    </row>
    <row r="10" spans="1:10" x14ac:dyDescent="0.25">
      <c r="A10" s="212" t="s">
        <v>844</v>
      </c>
      <c r="B10" s="264"/>
      <c r="C10" s="264"/>
      <c r="D10" s="212"/>
      <c r="I10" s="64" t="s">
        <v>247</v>
      </c>
      <c r="J10" s="66"/>
    </row>
    <row r="11" spans="1:10" ht="15.75" thickBot="1" x14ac:dyDescent="0.3">
      <c r="I11" s="64" t="s">
        <v>248</v>
      </c>
      <c r="J11" s="66"/>
    </row>
    <row r="12" spans="1:10" ht="18" thickBot="1" x14ac:dyDescent="0.35">
      <c r="A12" s="289" t="s">
        <v>35</v>
      </c>
      <c r="B12" s="290"/>
      <c r="C12" s="291"/>
      <c r="E12" s="253" t="s">
        <v>818</v>
      </c>
      <c r="F12" s="254"/>
      <c r="G12" s="255"/>
      <c r="I12" s="64" t="s">
        <v>249</v>
      </c>
      <c r="J12" s="66"/>
    </row>
    <row r="13" spans="1:10" x14ac:dyDescent="0.25">
      <c r="A13" s="14" t="s">
        <v>6</v>
      </c>
      <c r="B13" s="4" t="s">
        <v>7</v>
      </c>
      <c r="C13" s="13" t="s">
        <v>2</v>
      </c>
      <c r="E13" s="14" t="s">
        <v>0</v>
      </c>
      <c r="F13" s="4" t="s">
        <v>1</v>
      </c>
      <c r="G13" s="13" t="s">
        <v>2</v>
      </c>
      <c r="I13" s="64"/>
      <c r="J13" s="66"/>
    </row>
    <row r="14" spans="1:10" x14ac:dyDescent="0.25">
      <c r="A14" s="64" t="s">
        <v>36</v>
      </c>
      <c r="B14" s="6">
        <v>8729</v>
      </c>
      <c r="C14" s="5">
        <f>B14/$B$21</f>
        <v>7.6793145008753491E-2</v>
      </c>
      <c r="E14" s="214" t="s">
        <v>3</v>
      </c>
      <c r="F14" s="6">
        <v>8122</v>
      </c>
      <c r="G14" s="5">
        <f>F14/F16</f>
        <v>0.93046167945927372</v>
      </c>
      <c r="I14" s="64"/>
      <c r="J14" s="66"/>
    </row>
    <row r="15" spans="1:10" x14ac:dyDescent="0.25">
      <c r="A15" s="64" t="s">
        <v>37</v>
      </c>
      <c r="B15" s="6">
        <v>10393</v>
      </c>
      <c r="C15" s="5">
        <f t="shared" ref="C15:C20" si="0">B15/$B$21</f>
        <v>9.1432140689194058E-2</v>
      </c>
      <c r="E15" s="15" t="s">
        <v>4</v>
      </c>
      <c r="F15" s="16">
        <v>607</v>
      </c>
      <c r="G15" s="17">
        <f>F15/F16</f>
        <v>6.9538320540726312E-2</v>
      </c>
      <c r="I15" s="64"/>
      <c r="J15" s="66"/>
    </row>
    <row r="16" spans="1:10" ht="15.75" thickBot="1" x14ac:dyDescent="0.3">
      <c r="A16" s="64" t="s">
        <v>38</v>
      </c>
      <c r="B16" s="6">
        <v>13504</v>
      </c>
      <c r="C16" s="5">
        <f t="shared" si="0"/>
        <v>0.1188010803297293</v>
      </c>
      <c r="E16" s="215" t="s">
        <v>5</v>
      </c>
      <c r="F16" s="3">
        <f>SUM(F14:F15)</f>
        <v>8729</v>
      </c>
      <c r="G16" s="2"/>
      <c r="I16" s="64"/>
      <c r="J16" s="66"/>
    </row>
    <row r="17" spans="1:53" ht="15.75" thickBot="1" x14ac:dyDescent="0.3">
      <c r="A17" s="64" t="s">
        <v>39</v>
      </c>
      <c r="B17" s="6">
        <v>14656</v>
      </c>
      <c r="C17" s="5">
        <f t="shared" si="0"/>
        <v>0.12893576964695738</v>
      </c>
      <c r="E17" s="212"/>
      <c r="F17" s="212"/>
      <c r="G17" s="212"/>
      <c r="I17" s="64"/>
      <c r="J17" s="66"/>
    </row>
    <row r="18" spans="1:53" ht="18" thickBot="1" x14ac:dyDescent="0.35">
      <c r="A18" s="64" t="s">
        <v>40</v>
      </c>
      <c r="B18" s="6">
        <v>13614</v>
      </c>
      <c r="C18" s="5">
        <f t="shared" si="0"/>
        <v>0.11976880239995073</v>
      </c>
      <c r="E18" s="282" t="s">
        <v>829</v>
      </c>
      <c r="F18" s="283"/>
      <c r="G18" s="284"/>
      <c r="I18" s="64"/>
      <c r="J18" s="66"/>
    </row>
    <row r="19" spans="1:53" x14ac:dyDescent="0.25">
      <c r="A19" s="64" t="s">
        <v>8</v>
      </c>
      <c r="B19" s="6">
        <v>50695</v>
      </c>
      <c r="C19" s="5">
        <f t="shared" si="0"/>
        <v>0.44598791227159562</v>
      </c>
      <c r="E19" s="14" t="s">
        <v>0</v>
      </c>
      <c r="F19" s="4" t="s">
        <v>1</v>
      </c>
      <c r="G19" s="13" t="s">
        <v>2</v>
      </c>
      <c r="I19" s="64"/>
      <c r="J19" s="66"/>
    </row>
    <row r="20" spans="1:53" x14ac:dyDescent="0.25">
      <c r="A20" s="15" t="s">
        <v>9</v>
      </c>
      <c r="B20" s="16">
        <v>2078</v>
      </c>
      <c r="C20" s="17">
        <f t="shared" si="0"/>
        <v>1.8281149653819422E-2</v>
      </c>
      <c r="E20" s="214" t="s">
        <v>3</v>
      </c>
      <c r="F20" s="6">
        <v>10153</v>
      </c>
      <c r="G20" s="5">
        <f>F20/F22</f>
        <v>0.97690753391705953</v>
      </c>
      <c r="I20" s="64"/>
      <c r="J20" s="66"/>
    </row>
    <row r="21" spans="1:53" ht="15.75" thickBot="1" x14ac:dyDescent="0.3">
      <c r="A21" s="65" t="s">
        <v>5</v>
      </c>
      <c r="B21" s="3">
        <f>SUM(B14:B20)</f>
        <v>113669</v>
      </c>
      <c r="C21" s="2"/>
      <c r="E21" s="15" t="s">
        <v>4</v>
      </c>
      <c r="F21" s="16">
        <v>240</v>
      </c>
      <c r="G21" s="17">
        <f>F21/F22</f>
        <v>2.3092466082940442E-2</v>
      </c>
      <c r="I21" s="64"/>
      <c r="J21" s="66"/>
    </row>
    <row r="22" spans="1:53" ht="15.75" thickBot="1" x14ac:dyDescent="0.3">
      <c r="A22" s="212" t="s">
        <v>844</v>
      </c>
      <c r="B22" s="264"/>
      <c r="C22" s="264"/>
      <c r="D22" s="212"/>
      <c r="E22" s="215" t="s">
        <v>5</v>
      </c>
      <c r="F22" s="3">
        <f>SUM(F20:F21)</f>
        <v>10393</v>
      </c>
      <c r="G22" s="2"/>
      <c r="I22" s="64"/>
      <c r="J22" s="66"/>
    </row>
    <row r="23" spans="1:53" ht="15.75" thickBot="1" x14ac:dyDescent="0.3">
      <c r="I23" s="64"/>
      <c r="J23" s="66"/>
    </row>
    <row r="24" spans="1:53" ht="18" thickBot="1" x14ac:dyDescent="0.35">
      <c r="A24" s="289" t="s">
        <v>10</v>
      </c>
      <c r="B24" s="290"/>
      <c r="C24" s="291"/>
      <c r="I24" s="64"/>
      <c r="J24" s="66"/>
    </row>
    <row r="25" spans="1:53" x14ac:dyDescent="0.25">
      <c r="A25" s="14" t="s">
        <v>6</v>
      </c>
      <c r="B25" s="4" t="s">
        <v>7</v>
      </c>
      <c r="C25" s="13" t="s">
        <v>2</v>
      </c>
      <c r="I25" s="64"/>
      <c r="J25" s="66"/>
    </row>
    <row r="26" spans="1:53" x14ac:dyDescent="0.25">
      <c r="A26" s="64" t="s">
        <v>36</v>
      </c>
      <c r="B26" s="6">
        <v>607</v>
      </c>
      <c r="C26" s="5">
        <f>B26/$B$33</f>
        <v>0.3194736842105263</v>
      </c>
      <c r="I26" s="64"/>
      <c r="J26" s="66"/>
    </row>
    <row r="27" spans="1:53" x14ac:dyDescent="0.25">
      <c r="A27" s="64" t="s">
        <v>37</v>
      </c>
      <c r="B27" s="6">
        <v>240</v>
      </c>
      <c r="C27" s="5">
        <f t="shared" ref="C27:C32" si="1">B27/$B$33</f>
        <v>0.12631578947368421</v>
      </c>
      <c r="I27" s="64"/>
      <c r="J27" s="66"/>
    </row>
    <row r="28" spans="1:53" x14ac:dyDescent="0.25">
      <c r="A28" s="64" t="s">
        <v>38</v>
      </c>
      <c r="B28" s="6">
        <v>338</v>
      </c>
      <c r="C28" s="5">
        <f t="shared" si="1"/>
        <v>0.17789473684210527</v>
      </c>
      <c r="I28" s="64"/>
      <c r="J28" s="66"/>
    </row>
    <row r="29" spans="1:53" ht="15.75" thickBot="1" x14ac:dyDescent="0.3">
      <c r="A29" s="64" t="s">
        <v>39</v>
      </c>
      <c r="B29" s="6">
        <v>410</v>
      </c>
      <c r="C29" s="5">
        <f t="shared" si="1"/>
        <v>0.21578947368421053</v>
      </c>
      <c r="I29" s="65"/>
      <c r="J29" s="2"/>
    </row>
    <row r="30" spans="1:53" x14ac:dyDescent="0.25">
      <c r="A30" s="64" t="s">
        <v>40</v>
      </c>
      <c r="B30" s="6">
        <v>165</v>
      </c>
      <c r="C30" s="5">
        <f t="shared" si="1"/>
        <v>8.6842105263157901E-2</v>
      </c>
    </row>
    <row r="31" spans="1:53" x14ac:dyDescent="0.25">
      <c r="A31" s="64" t="s">
        <v>8</v>
      </c>
      <c r="B31" s="6">
        <v>94</v>
      </c>
      <c r="C31" s="5">
        <f t="shared" si="1"/>
        <v>4.9473684210526316E-2</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row>
    <row r="32" spans="1:53" x14ac:dyDescent="0.25">
      <c r="A32" s="15" t="s">
        <v>9</v>
      </c>
      <c r="B32" s="16">
        <v>46</v>
      </c>
      <c r="C32" s="17">
        <f t="shared" si="1"/>
        <v>2.4210526315789474E-2</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row>
    <row r="33" spans="1:53" ht="15.75" thickBot="1" x14ac:dyDescent="0.3">
      <c r="A33" s="65" t="s">
        <v>5</v>
      </c>
      <c r="B33" s="3">
        <f>SUM(B26:B32)</f>
        <v>1900</v>
      </c>
      <c r="C33" s="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row>
    <row r="34" spans="1:53"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row>
    <row r="35" spans="1:53" ht="34.5"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row>
    <row r="36" spans="1:53"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row>
    <row r="37" spans="1:53" x14ac:dyDescent="0.25">
      <c r="A37" s="64" t="s">
        <v>36</v>
      </c>
      <c r="B37" s="6">
        <f>B26</f>
        <v>607</v>
      </c>
      <c r="C37" s="5">
        <f>B37/$B$39</f>
        <v>0.71664698937426208</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row>
    <row r="38" spans="1:53" x14ac:dyDescent="0.25">
      <c r="A38" s="15" t="s">
        <v>37</v>
      </c>
      <c r="B38" s="16">
        <f>B27</f>
        <v>240</v>
      </c>
      <c r="C38" s="17">
        <f>B38/$B$39</f>
        <v>0.28335301062573792</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row>
    <row r="39" spans="1:53" ht="15.75" thickBot="1" x14ac:dyDescent="0.3">
      <c r="A39" s="65" t="s">
        <v>5</v>
      </c>
      <c r="B39" s="3">
        <f>SUM(B37:B38)</f>
        <v>847</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row>
    <row r="40" spans="1:53"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row>
    <row r="41" spans="1:53" ht="18" thickBot="1" x14ac:dyDescent="0.35">
      <c r="A41" s="289" t="s">
        <v>11</v>
      </c>
      <c r="B41" s="290"/>
      <c r="C41" s="291"/>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row>
    <row r="42" spans="1:53" x14ac:dyDescent="0.25">
      <c r="A42" s="14" t="s">
        <v>12</v>
      </c>
      <c r="B42" s="4" t="s">
        <v>1</v>
      </c>
      <c r="C42" s="13" t="s">
        <v>2</v>
      </c>
    </row>
    <row r="43" spans="1:53" x14ac:dyDescent="0.25">
      <c r="A43" s="23" t="s">
        <v>13</v>
      </c>
      <c r="B43" s="6">
        <v>1155</v>
      </c>
      <c r="C43" s="5">
        <f t="shared" ref="C43:C53" si="2">B43/$B$54</f>
        <v>0.60789473684210527</v>
      </c>
    </row>
    <row r="44" spans="1:53" x14ac:dyDescent="0.25">
      <c r="A44" s="23" t="s">
        <v>15</v>
      </c>
      <c r="B44" s="6">
        <v>154</v>
      </c>
      <c r="C44" s="5">
        <f t="shared" si="2"/>
        <v>8.1052631578947362E-2</v>
      </c>
    </row>
    <row r="45" spans="1:53" x14ac:dyDescent="0.25">
      <c r="A45" s="23" t="s">
        <v>16</v>
      </c>
      <c r="B45" s="6">
        <v>136</v>
      </c>
      <c r="C45" s="5">
        <f t="shared" si="2"/>
        <v>7.1578947368421048E-2</v>
      </c>
    </row>
    <row r="46" spans="1:53" x14ac:dyDescent="0.25">
      <c r="A46" s="23" t="s">
        <v>19</v>
      </c>
      <c r="B46" s="6">
        <v>111</v>
      </c>
      <c r="C46" s="5">
        <f t="shared" si="2"/>
        <v>5.842105263157895E-2</v>
      </c>
    </row>
    <row r="47" spans="1:53" x14ac:dyDescent="0.25">
      <c r="A47" s="23" t="s">
        <v>26</v>
      </c>
      <c r="B47" s="6">
        <v>111</v>
      </c>
      <c r="C47" s="5">
        <f t="shared" si="2"/>
        <v>5.842105263157895E-2</v>
      </c>
    </row>
    <row r="48" spans="1:53" x14ac:dyDescent="0.25">
      <c r="A48" s="23" t="s">
        <v>17</v>
      </c>
      <c r="B48" s="6">
        <v>96</v>
      </c>
      <c r="C48" s="5">
        <f t="shared" si="2"/>
        <v>5.0526315789473683E-2</v>
      </c>
    </row>
    <row r="49" spans="1:53" x14ac:dyDescent="0.25">
      <c r="A49" s="23" t="s">
        <v>228</v>
      </c>
      <c r="B49" s="6">
        <v>41</v>
      </c>
      <c r="C49" s="5">
        <f t="shared" si="2"/>
        <v>2.1578947368421052E-2</v>
      </c>
    </row>
    <row r="50" spans="1:53" x14ac:dyDescent="0.25">
      <c r="A50" s="23" t="s">
        <v>24</v>
      </c>
      <c r="B50" s="6">
        <v>35</v>
      </c>
      <c r="C50" s="5">
        <f t="shared" si="2"/>
        <v>1.8421052631578946E-2</v>
      </c>
    </row>
    <row r="51" spans="1:53" x14ac:dyDescent="0.25">
      <c r="A51" s="23" t="s">
        <v>22</v>
      </c>
      <c r="B51" s="6">
        <v>24</v>
      </c>
      <c r="C51" s="5">
        <f t="shared" si="2"/>
        <v>1.2631578947368421E-2</v>
      </c>
    </row>
    <row r="52" spans="1:53" s="63" customFormat="1" x14ac:dyDescent="0.25">
      <c r="A52" s="23" t="s">
        <v>23</v>
      </c>
      <c r="B52" s="6">
        <v>13</v>
      </c>
      <c r="C52" s="5">
        <f t="shared" si="2"/>
        <v>6.842105263157895E-3</v>
      </c>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row>
    <row r="53" spans="1:53" x14ac:dyDescent="0.25">
      <c r="A53" s="24" t="s">
        <v>33</v>
      </c>
      <c r="B53" s="16">
        <v>24</v>
      </c>
      <c r="C53" s="17">
        <f t="shared" si="2"/>
        <v>1.2631578947368421E-2</v>
      </c>
    </row>
    <row r="54" spans="1:53" ht="15.75" thickBot="1" x14ac:dyDescent="0.3">
      <c r="A54" s="65" t="s">
        <v>5</v>
      </c>
      <c r="B54" s="3">
        <f>SUM(B43:B53)</f>
        <v>1900</v>
      </c>
      <c r="C54" s="2"/>
      <c r="D54" s="63"/>
    </row>
    <row r="55" spans="1:53" ht="15.75" thickBot="1" x14ac:dyDescent="0.3"/>
    <row r="56" spans="1:53" ht="37.5" customHeight="1" thickBot="1" x14ac:dyDescent="0.35">
      <c r="A56" s="285" t="s">
        <v>42</v>
      </c>
      <c r="B56" s="286"/>
      <c r="C56" s="287"/>
    </row>
    <row r="57" spans="1:53" x14ac:dyDescent="0.25">
      <c r="A57" s="14" t="s">
        <v>12</v>
      </c>
      <c r="B57" s="4" t="s">
        <v>1</v>
      </c>
      <c r="C57" s="13" t="s">
        <v>2</v>
      </c>
    </row>
    <row r="58" spans="1:53" x14ac:dyDescent="0.25">
      <c r="A58" s="64" t="s">
        <v>13</v>
      </c>
      <c r="B58" s="6">
        <v>636</v>
      </c>
      <c r="C58" s="5">
        <f t="shared" ref="C58:C63" si="3">B58/$B$64</f>
        <v>0.75088547815820539</v>
      </c>
    </row>
    <row r="59" spans="1:53" x14ac:dyDescent="0.25">
      <c r="A59" s="64" t="s">
        <v>17</v>
      </c>
      <c r="B59" s="6">
        <v>70</v>
      </c>
      <c r="C59" s="5">
        <f t="shared" si="3"/>
        <v>8.2644628099173556E-2</v>
      </c>
    </row>
    <row r="60" spans="1:53" x14ac:dyDescent="0.25">
      <c r="A60" s="64" t="s">
        <v>26</v>
      </c>
      <c r="B60" s="6">
        <v>52</v>
      </c>
      <c r="C60" s="5">
        <f t="shared" si="3"/>
        <v>6.1393152302243209E-2</v>
      </c>
    </row>
    <row r="61" spans="1:53" x14ac:dyDescent="0.25">
      <c r="A61" s="64" t="s">
        <v>228</v>
      </c>
      <c r="B61" s="6">
        <v>41</v>
      </c>
      <c r="C61" s="5">
        <f t="shared" si="3"/>
        <v>4.8406139315230225E-2</v>
      </c>
    </row>
    <row r="62" spans="1:53" x14ac:dyDescent="0.25">
      <c r="A62" s="64" t="s">
        <v>19</v>
      </c>
      <c r="B62" s="6">
        <v>35</v>
      </c>
      <c r="C62" s="5">
        <f t="shared" si="3"/>
        <v>4.1322314049586778E-2</v>
      </c>
    </row>
    <row r="63" spans="1:53" x14ac:dyDescent="0.25">
      <c r="A63" s="15" t="s">
        <v>23</v>
      </c>
      <c r="B63" s="16">
        <v>13</v>
      </c>
      <c r="C63" s="17">
        <f t="shared" si="3"/>
        <v>1.5348288075560802E-2</v>
      </c>
    </row>
    <row r="64" spans="1:53" ht="15.75" thickBot="1" x14ac:dyDescent="0.3">
      <c r="A64" s="65" t="s">
        <v>5</v>
      </c>
      <c r="B64" s="3">
        <f>SUM(B58:B63)</f>
        <v>847</v>
      </c>
      <c r="C64" s="2"/>
    </row>
    <row r="65" spans="1:3" ht="15.75" thickBot="1" x14ac:dyDescent="0.3"/>
    <row r="66" spans="1:3" ht="18" thickBot="1" x14ac:dyDescent="0.35">
      <c r="A66" s="289" t="s">
        <v>44</v>
      </c>
      <c r="B66" s="290"/>
      <c r="C66" s="291"/>
    </row>
    <row r="67" spans="1:3" x14ac:dyDescent="0.25">
      <c r="A67" s="14" t="s">
        <v>45</v>
      </c>
      <c r="B67" s="4" t="s">
        <v>7</v>
      </c>
      <c r="C67" s="13" t="s">
        <v>2</v>
      </c>
    </row>
    <row r="68" spans="1:3" x14ac:dyDescent="0.25">
      <c r="A68" s="64" t="s">
        <v>46</v>
      </c>
      <c r="B68" s="6">
        <v>101</v>
      </c>
      <c r="C68" s="5">
        <f>B68/$B$75</f>
        <v>5.3157894736842105E-2</v>
      </c>
    </row>
    <row r="69" spans="1:3" x14ac:dyDescent="0.25">
      <c r="A69" s="64" t="s">
        <v>47</v>
      </c>
      <c r="B69" s="6">
        <v>40</v>
      </c>
      <c r="C69" s="5">
        <f t="shared" ref="C69:C74" si="4">B69/$B$75</f>
        <v>2.1052631578947368E-2</v>
      </c>
    </row>
    <row r="70" spans="1:3" x14ac:dyDescent="0.25">
      <c r="A70" s="64" t="s">
        <v>48</v>
      </c>
      <c r="B70" s="6">
        <v>222</v>
      </c>
      <c r="C70" s="5">
        <f t="shared" si="4"/>
        <v>0.1168421052631579</v>
      </c>
    </row>
    <row r="71" spans="1:3" x14ac:dyDescent="0.25">
      <c r="A71" s="64" t="s">
        <v>49</v>
      </c>
      <c r="B71" s="6">
        <v>442</v>
      </c>
      <c r="C71" s="5">
        <f t="shared" si="4"/>
        <v>0.23263157894736841</v>
      </c>
    </row>
    <row r="72" spans="1:3" x14ac:dyDescent="0.25">
      <c r="A72" s="64" t="s">
        <v>50</v>
      </c>
      <c r="B72" s="6">
        <v>300</v>
      </c>
      <c r="C72" s="5">
        <f t="shared" si="4"/>
        <v>0.15789473684210525</v>
      </c>
    </row>
    <row r="73" spans="1:3" x14ac:dyDescent="0.25">
      <c r="A73" s="64" t="s">
        <v>51</v>
      </c>
      <c r="B73" s="6">
        <v>278</v>
      </c>
      <c r="C73" s="5">
        <f t="shared" si="4"/>
        <v>0.1463157894736842</v>
      </c>
    </row>
    <row r="74" spans="1:3" x14ac:dyDescent="0.25">
      <c r="A74" s="15" t="s">
        <v>52</v>
      </c>
      <c r="B74" s="16">
        <v>517</v>
      </c>
      <c r="C74" s="17">
        <f t="shared" si="4"/>
        <v>0.27210526315789474</v>
      </c>
    </row>
    <row r="75" spans="1:3" ht="15.75" thickBot="1" x14ac:dyDescent="0.3">
      <c r="A75" s="65" t="s">
        <v>5</v>
      </c>
      <c r="B75" s="3">
        <f>SUM(B68:B74)</f>
        <v>1900</v>
      </c>
      <c r="C75" s="2"/>
    </row>
    <row r="76" spans="1:3" ht="15.75" thickBot="1" x14ac:dyDescent="0.3"/>
    <row r="77" spans="1:3" ht="33" customHeight="1" thickBot="1" x14ac:dyDescent="0.35">
      <c r="A77" s="285" t="s">
        <v>53</v>
      </c>
      <c r="B77" s="286"/>
      <c r="C77" s="287"/>
    </row>
    <row r="78" spans="1:3" x14ac:dyDescent="0.25">
      <c r="A78" s="14" t="s">
        <v>45</v>
      </c>
      <c r="B78" s="4" t="s">
        <v>7</v>
      </c>
      <c r="C78" s="13" t="s">
        <v>2</v>
      </c>
    </row>
    <row r="79" spans="1:3" x14ac:dyDescent="0.25">
      <c r="A79" s="64" t="s">
        <v>46</v>
      </c>
      <c r="B79" s="6">
        <v>0</v>
      </c>
      <c r="C79" s="5">
        <f>B79/$B$86</f>
        <v>0</v>
      </c>
    </row>
    <row r="80" spans="1:3" x14ac:dyDescent="0.25">
      <c r="A80" s="64" t="s">
        <v>47</v>
      </c>
      <c r="B80" s="6">
        <v>32</v>
      </c>
      <c r="C80" s="5">
        <f t="shared" ref="C80:C85" si="5">B80/$B$86</f>
        <v>3.7780401416765051E-2</v>
      </c>
    </row>
    <row r="81" spans="1:22" x14ac:dyDescent="0.25">
      <c r="A81" s="64" t="s">
        <v>48</v>
      </c>
      <c r="B81" s="6">
        <v>127</v>
      </c>
      <c r="C81" s="5">
        <f t="shared" si="5"/>
        <v>0.14994096812278632</v>
      </c>
    </row>
    <row r="82" spans="1:22" x14ac:dyDescent="0.25">
      <c r="A82" s="64" t="s">
        <v>49</v>
      </c>
      <c r="B82" s="6">
        <v>258</v>
      </c>
      <c r="C82" s="5">
        <f t="shared" si="5"/>
        <v>0.30460448642266824</v>
      </c>
    </row>
    <row r="83" spans="1:22" x14ac:dyDescent="0.25">
      <c r="A83" s="64" t="s">
        <v>50</v>
      </c>
      <c r="B83" s="6">
        <v>140</v>
      </c>
      <c r="C83" s="5">
        <f t="shared" si="5"/>
        <v>0.16528925619834711</v>
      </c>
    </row>
    <row r="84" spans="1:22" x14ac:dyDescent="0.25">
      <c r="A84" s="64" t="s">
        <v>51</v>
      </c>
      <c r="B84" s="6">
        <v>105</v>
      </c>
      <c r="C84" s="5">
        <f t="shared" si="5"/>
        <v>0.12396694214876033</v>
      </c>
    </row>
    <row r="85" spans="1:22" x14ac:dyDescent="0.25">
      <c r="A85" s="15" t="s">
        <v>52</v>
      </c>
      <c r="B85" s="16">
        <v>185</v>
      </c>
      <c r="C85" s="17">
        <f t="shared" si="5"/>
        <v>0.21841794569067297</v>
      </c>
    </row>
    <row r="86" spans="1:22" ht="15.75" thickBot="1" x14ac:dyDescent="0.3">
      <c r="A86" s="65" t="s">
        <v>5</v>
      </c>
      <c r="B86" s="3">
        <f>SUM(B79:B85)</f>
        <v>847</v>
      </c>
      <c r="C86" s="2"/>
    </row>
    <row r="87" spans="1:22" x14ac:dyDescent="0.25">
      <c r="A87" s="260"/>
      <c r="B87" s="258"/>
      <c r="C87" s="259"/>
      <c r="D87" s="212"/>
      <c r="E87" s="212"/>
      <c r="F87" s="212"/>
      <c r="G87" s="212"/>
      <c r="H87" s="212"/>
      <c r="I87" s="212"/>
      <c r="J87" s="212"/>
      <c r="K87" s="212"/>
      <c r="L87" s="212"/>
      <c r="M87" s="212"/>
      <c r="N87" s="212"/>
      <c r="O87" s="212"/>
      <c r="P87" s="212"/>
      <c r="Q87" s="212"/>
      <c r="R87" s="212"/>
      <c r="S87" s="212"/>
      <c r="T87" s="212"/>
      <c r="U87" s="212"/>
      <c r="V87" s="212"/>
    </row>
    <row r="88" spans="1:22" x14ac:dyDescent="0.25">
      <c r="A88" s="257" t="s">
        <v>831</v>
      </c>
      <c r="B88" s="258"/>
      <c r="C88" s="259"/>
      <c r="D88" s="212"/>
      <c r="E88" s="212"/>
      <c r="F88" s="212"/>
      <c r="G88" s="212"/>
      <c r="H88" s="212"/>
      <c r="I88" s="212"/>
      <c r="J88" s="212"/>
      <c r="K88" s="212"/>
      <c r="L88" s="212"/>
      <c r="M88" s="212"/>
      <c r="N88" s="212"/>
      <c r="O88" s="212"/>
      <c r="P88" s="212"/>
      <c r="Q88" s="212"/>
      <c r="R88" s="212"/>
      <c r="S88" s="212"/>
      <c r="T88" s="212"/>
      <c r="U88" s="212"/>
      <c r="V88" s="212"/>
    </row>
    <row r="89" spans="1:22" x14ac:dyDescent="0.25">
      <c r="A89" s="260" t="s">
        <v>832</v>
      </c>
      <c r="B89" s="258"/>
      <c r="C89" s="259"/>
      <c r="D89" s="212"/>
      <c r="E89" s="212"/>
      <c r="F89" s="212"/>
      <c r="G89" s="212"/>
      <c r="H89" s="212"/>
      <c r="I89" s="212"/>
      <c r="J89" s="212"/>
      <c r="K89" s="212"/>
      <c r="L89" s="212"/>
      <c r="M89" s="212"/>
      <c r="N89" s="212"/>
      <c r="O89" s="212"/>
      <c r="P89" s="212"/>
      <c r="Q89" s="212"/>
      <c r="R89" s="212"/>
      <c r="S89" s="212"/>
      <c r="T89" s="212"/>
      <c r="U89" s="212"/>
      <c r="V89" s="212"/>
    </row>
    <row r="90" spans="1:22" ht="34.5" customHeight="1" x14ac:dyDescent="0.25">
      <c r="A90" s="260" t="s">
        <v>833</v>
      </c>
      <c r="B90" s="258"/>
      <c r="C90" s="259"/>
      <c r="D90" s="212"/>
      <c r="E90" s="212"/>
      <c r="F90" s="212"/>
      <c r="G90" s="212"/>
      <c r="H90" s="212"/>
      <c r="I90" s="212"/>
      <c r="J90" s="212"/>
      <c r="K90" s="212"/>
      <c r="L90" s="212"/>
      <c r="M90" s="212"/>
      <c r="N90" s="212"/>
      <c r="O90" s="212"/>
      <c r="P90" s="212"/>
      <c r="Q90" s="212"/>
      <c r="R90" s="212"/>
      <c r="S90" s="212"/>
      <c r="T90" s="212"/>
      <c r="U90" s="212"/>
      <c r="V90" s="212"/>
    </row>
    <row r="91" spans="1:22" ht="15.75" thickBot="1" x14ac:dyDescent="0.3"/>
    <row r="92" spans="1:22" ht="18" thickBot="1" x14ac:dyDescent="0.35">
      <c r="A92" s="289" t="s">
        <v>804</v>
      </c>
      <c r="B92" s="290"/>
      <c r="C92" s="291"/>
    </row>
    <row r="93" spans="1:22" x14ac:dyDescent="0.25">
      <c r="A93" s="14" t="s">
        <v>54</v>
      </c>
      <c r="B93" s="4" t="s">
        <v>1</v>
      </c>
      <c r="C93" s="13" t="s">
        <v>2</v>
      </c>
    </row>
    <row r="94" spans="1:22" x14ac:dyDescent="0.25">
      <c r="A94" s="64" t="s">
        <v>55</v>
      </c>
      <c r="B94" s="6">
        <v>44973</v>
      </c>
      <c r="C94" s="5">
        <f>B94/$B$96</f>
        <v>0.97066822066822067</v>
      </c>
    </row>
    <row r="95" spans="1:22" x14ac:dyDescent="0.25">
      <c r="A95" s="15" t="s">
        <v>58</v>
      </c>
      <c r="B95" s="16">
        <v>1359</v>
      </c>
      <c r="C95" s="17">
        <f>B95/$B$96</f>
        <v>2.9331779331779332E-2</v>
      </c>
    </row>
    <row r="96" spans="1:22" ht="15.75" thickBot="1" x14ac:dyDescent="0.3">
      <c r="A96" s="65" t="s">
        <v>5</v>
      </c>
      <c r="B96" s="3">
        <f>SUM(B94:B95)</f>
        <v>46332</v>
      </c>
      <c r="C96" s="2"/>
    </row>
    <row r="97" spans="1:14" x14ac:dyDescent="0.25">
      <c r="A97" s="212" t="s">
        <v>838</v>
      </c>
      <c r="B97" s="212"/>
      <c r="C97" s="212"/>
      <c r="D97" s="212"/>
    </row>
    <row r="98" spans="1:14" ht="15.75" thickBot="1" x14ac:dyDescent="0.3"/>
    <row r="99" spans="1:14" ht="33.75" customHeight="1" thickBot="1" x14ac:dyDescent="0.35">
      <c r="A99" s="285" t="s">
        <v>56</v>
      </c>
      <c r="B99" s="286"/>
      <c r="C99" s="287"/>
    </row>
    <row r="100" spans="1:14" x14ac:dyDescent="0.25">
      <c r="A100" s="14" t="s">
        <v>6</v>
      </c>
      <c r="B100" s="4" t="s">
        <v>7</v>
      </c>
      <c r="C100" s="13" t="s">
        <v>2</v>
      </c>
    </row>
    <row r="101" spans="1:14" x14ac:dyDescent="0.25">
      <c r="A101" s="64" t="s">
        <v>36</v>
      </c>
      <c r="B101" s="6">
        <v>1826</v>
      </c>
      <c r="C101" s="5">
        <f>B101/$B$107</f>
        <v>5.8889928080755959E-2</v>
      </c>
    </row>
    <row r="102" spans="1:14" x14ac:dyDescent="0.25">
      <c r="A102" s="64" t="s">
        <v>37</v>
      </c>
      <c r="B102" s="6">
        <v>2437</v>
      </c>
      <c r="C102" s="5">
        <f t="shared" ref="C102:C106" si="6">B102/$B$107</f>
        <v>7.8595155932531358E-2</v>
      </c>
    </row>
    <row r="103" spans="1:14" x14ac:dyDescent="0.25">
      <c r="A103" s="64" t="s">
        <v>38</v>
      </c>
      <c r="B103" s="6">
        <v>3450</v>
      </c>
      <c r="C103" s="5">
        <f t="shared" si="6"/>
        <v>0.11126519818105589</v>
      </c>
    </row>
    <row r="104" spans="1:14" x14ac:dyDescent="0.25">
      <c r="A104" s="64" t="s">
        <v>39</v>
      </c>
      <c r="B104" s="6">
        <v>4018</v>
      </c>
      <c r="C104" s="5">
        <f t="shared" si="6"/>
        <v>0.12958364240332829</v>
      </c>
    </row>
    <row r="105" spans="1:14" x14ac:dyDescent="0.25">
      <c r="A105" s="64" t="s">
        <v>40</v>
      </c>
      <c r="B105" s="6">
        <v>3655</v>
      </c>
      <c r="C105" s="5">
        <f t="shared" si="6"/>
        <v>0.11787660850775632</v>
      </c>
    </row>
    <row r="106" spans="1:14" x14ac:dyDescent="0.25">
      <c r="A106" s="15" t="s">
        <v>8</v>
      </c>
      <c r="B106" s="16">
        <v>15621</v>
      </c>
      <c r="C106" s="17">
        <f t="shared" si="6"/>
        <v>0.50378946689457216</v>
      </c>
    </row>
    <row r="107" spans="1:14" ht="15.75" thickBot="1" x14ac:dyDescent="0.3">
      <c r="A107" s="65" t="s">
        <v>5</v>
      </c>
      <c r="B107" s="3">
        <f>SUM(B101:B106)</f>
        <v>31007</v>
      </c>
      <c r="C107" s="2"/>
    </row>
    <row r="108" spans="1:14" x14ac:dyDescent="0.25">
      <c r="A108" s="261" t="s">
        <v>834</v>
      </c>
      <c r="B108" s="212"/>
      <c r="C108" s="212"/>
      <c r="D108" s="265"/>
      <c r="E108" s="212"/>
      <c r="F108" s="212"/>
      <c r="G108" s="212"/>
      <c r="H108" s="212"/>
      <c r="I108" s="212"/>
      <c r="J108" s="212"/>
      <c r="K108" s="212"/>
      <c r="L108" s="212"/>
      <c r="M108" s="212"/>
      <c r="N108" s="212"/>
    </row>
    <row r="109" spans="1:14" ht="15.75" thickBot="1" x14ac:dyDescent="0.3"/>
    <row r="110" spans="1:14" ht="33.75" customHeight="1" thickBot="1" x14ac:dyDescent="0.35">
      <c r="A110" s="285" t="s">
        <v>57</v>
      </c>
      <c r="B110" s="286"/>
      <c r="C110" s="287"/>
    </row>
    <row r="111" spans="1:14" x14ac:dyDescent="0.25">
      <c r="A111" s="14" t="s">
        <v>6</v>
      </c>
      <c r="B111" s="4" t="s">
        <v>7</v>
      </c>
      <c r="C111" s="13" t="s">
        <v>2</v>
      </c>
    </row>
    <row r="112" spans="1:14" x14ac:dyDescent="0.25">
      <c r="A112" s="64" t="s">
        <v>36</v>
      </c>
      <c r="B112" s="6">
        <v>215</v>
      </c>
      <c r="C112" s="5">
        <f>B112/$B$118</f>
        <v>0.30890804597701149</v>
      </c>
    </row>
    <row r="113" spans="1:3" x14ac:dyDescent="0.25">
      <c r="A113" s="64" t="s">
        <v>37</v>
      </c>
      <c r="B113" s="6">
        <v>57</v>
      </c>
      <c r="C113" s="5">
        <f t="shared" ref="C113:C117" si="7">B113/$B$118</f>
        <v>8.1896551724137928E-2</v>
      </c>
    </row>
    <row r="114" spans="1:3" x14ac:dyDescent="0.25">
      <c r="A114" s="64" t="s">
        <v>38</v>
      </c>
      <c r="B114" s="6">
        <v>71</v>
      </c>
      <c r="C114" s="5">
        <f t="shared" si="7"/>
        <v>0.10201149425287356</v>
      </c>
    </row>
    <row r="115" spans="1:3" x14ac:dyDescent="0.25">
      <c r="A115" s="64" t="s">
        <v>39</v>
      </c>
      <c r="B115" s="6">
        <v>195</v>
      </c>
      <c r="C115" s="5">
        <f t="shared" si="7"/>
        <v>0.28017241379310343</v>
      </c>
    </row>
    <row r="116" spans="1:3" x14ac:dyDescent="0.25">
      <c r="A116" s="64" t="s">
        <v>40</v>
      </c>
      <c r="B116" s="6">
        <v>100</v>
      </c>
      <c r="C116" s="5">
        <f t="shared" si="7"/>
        <v>0.14367816091954022</v>
      </c>
    </row>
    <row r="117" spans="1:3" x14ac:dyDescent="0.25">
      <c r="A117" s="15" t="s">
        <v>8</v>
      </c>
      <c r="B117" s="16">
        <v>58</v>
      </c>
      <c r="C117" s="17">
        <f t="shared" si="7"/>
        <v>8.3333333333333329E-2</v>
      </c>
    </row>
    <row r="118" spans="1:3" ht="15.75" thickBot="1" x14ac:dyDescent="0.3">
      <c r="A118" s="65" t="s">
        <v>5</v>
      </c>
      <c r="B118" s="3">
        <f>SUM(B112:B117)</f>
        <v>696</v>
      </c>
      <c r="C118" s="2"/>
    </row>
    <row r="119" spans="1:3" ht="15.75" thickBot="1" x14ac:dyDescent="0.3"/>
    <row r="120" spans="1:3" ht="36" customHeight="1" thickBot="1" x14ac:dyDescent="0.35">
      <c r="A120" s="285" t="s">
        <v>59</v>
      </c>
      <c r="B120" s="286"/>
      <c r="C120" s="287"/>
    </row>
    <row r="121" spans="1:3" x14ac:dyDescent="0.25">
      <c r="A121" s="14" t="s">
        <v>6</v>
      </c>
      <c r="B121" s="4" t="s">
        <v>7</v>
      </c>
      <c r="C121" s="13" t="s">
        <v>2</v>
      </c>
    </row>
    <row r="122" spans="1:3" x14ac:dyDescent="0.25">
      <c r="A122" s="64" t="s">
        <v>36</v>
      </c>
      <c r="B122" s="6">
        <f>B112</f>
        <v>215</v>
      </c>
      <c r="C122" s="5">
        <f>B122/$B$124</f>
        <v>0.7904411764705882</v>
      </c>
    </row>
    <row r="123" spans="1:3" x14ac:dyDescent="0.25">
      <c r="A123" s="15" t="s">
        <v>37</v>
      </c>
      <c r="B123" s="16">
        <f>B113</f>
        <v>57</v>
      </c>
      <c r="C123" s="17">
        <f>B123/$B$124</f>
        <v>0.20955882352941177</v>
      </c>
    </row>
    <row r="124" spans="1:3" ht="15.75" thickBot="1" x14ac:dyDescent="0.3">
      <c r="A124" s="65" t="s">
        <v>5</v>
      </c>
      <c r="B124" s="3">
        <f>SUM(B122:B123)</f>
        <v>272</v>
      </c>
      <c r="C124" s="2"/>
    </row>
    <row r="125" spans="1:3" ht="15.75" thickBot="1" x14ac:dyDescent="0.3"/>
    <row r="126" spans="1:3" ht="33" customHeight="1" thickBot="1" x14ac:dyDescent="0.35">
      <c r="A126" s="285" t="s">
        <v>60</v>
      </c>
      <c r="B126" s="286"/>
      <c r="C126" s="287"/>
    </row>
    <row r="127" spans="1:3" x14ac:dyDescent="0.25">
      <c r="A127" s="14" t="s">
        <v>12</v>
      </c>
      <c r="B127" s="4" t="s">
        <v>1</v>
      </c>
      <c r="C127" s="13" t="s">
        <v>2</v>
      </c>
    </row>
    <row r="128" spans="1:3" x14ac:dyDescent="0.25">
      <c r="A128" s="64" t="s">
        <v>13</v>
      </c>
      <c r="B128" s="6">
        <v>471</v>
      </c>
      <c r="C128" s="5">
        <f t="shared" ref="C128:C136" si="8">B128/$B$137</f>
        <v>0.67672413793103448</v>
      </c>
    </row>
    <row r="129" spans="1:5" x14ac:dyDescent="0.25">
      <c r="A129" s="64" t="s">
        <v>15</v>
      </c>
      <c r="B129" s="6">
        <v>84</v>
      </c>
      <c r="C129" s="5">
        <f t="shared" si="8"/>
        <v>0.1206896551724138</v>
      </c>
    </row>
    <row r="130" spans="1:5" x14ac:dyDescent="0.25">
      <c r="A130" s="64" t="s">
        <v>24</v>
      </c>
      <c r="B130" s="6">
        <v>39</v>
      </c>
      <c r="C130" s="5">
        <f t="shared" si="8"/>
        <v>5.6034482758620691E-2</v>
      </c>
    </row>
    <row r="131" spans="1:5" x14ac:dyDescent="0.25">
      <c r="A131" s="64" t="s">
        <v>26</v>
      </c>
      <c r="B131" s="6">
        <v>39</v>
      </c>
      <c r="C131" s="5">
        <f t="shared" si="8"/>
        <v>5.6034482758620691E-2</v>
      </c>
    </row>
    <row r="132" spans="1:5" x14ac:dyDescent="0.25">
      <c r="A132" s="64" t="s">
        <v>23</v>
      </c>
      <c r="B132" s="6">
        <v>14</v>
      </c>
      <c r="C132" s="5">
        <f t="shared" si="8"/>
        <v>2.0114942528735632E-2</v>
      </c>
    </row>
    <row r="133" spans="1:5" x14ac:dyDescent="0.25">
      <c r="A133" s="64" t="s">
        <v>20</v>
      </c>
      <c r="B133" s="6">
        <v>14</v>
      </c>
      <c r="C133" s="5">
        <f t="shared" si="8"/>
        <v>2.0114942528735632E-2</v>
      </c>
    </row>
    <row r="134" spans="1:5" x14ac:dyDescent="0.25">
      <c r="A134" s="64" t="s">
        <v>22</v>
      </c>
      <c r="B134" s="6">
        <v>14</v>
      </c>
      <c r="C134" s="5">
        <f t="shared" si="8"/>
        <v>2.0114942528735632E-2</v>
      </c>
    </row>
    <row r="135" spans="1:5" x14ac:dyDescent="0.25">
      <c r="A135" s="64" t="s">
        <v>14</v>
      </c>
      <c r="B135" s="6">
        <v>11</v>
      </c>
      <c r="C135" s="5">
        <f t="shared" si="8"/>
        <v>1.5804597701149427E-2</v>
      </c>
    </row>
    <row r="136" spans="1:5" x14ac:dyDescent="0.25">
      <c r="A136" s="15" t="s">
        <v>19</v>
      </c>
      <c r="B136" s="16">
        <v>10</v>
      </c>
      <c r="C136" s="17">
        <f t="shared" si="8"/>
        <v>1.4367816091954023E-2</v>
      </c>
    </row>
    <row r="137" spans="1:5" ht="15.75" thickBot="1" x14ac:dyDescent="0.3">
      <c r="A137" s="65" t="s">
        <v>5</v>
      </c>
      <c r="B137" s="3">
        <f>SUM(B128:B136)</f>
        <v>696</v>
      </c>
      <c r="C137" s="2"/>
    </row>
    <row r="138" spans="1:5" x14ac:dyDescent="0.25">
      <c r="A138" s="262" t="s">
        <v>835</v>
      </c>
      <c r="B138" s="212"/>
      <c r="C138" s="212"/>
      <c r="D138" s="212"/>
      <c r="E138" s="212"/>
    </row>
    <row r="139" spans="1:5" ht="15.75" thickBot="1" x14ac:dyDescent="0.3"/>
    <row r="140" spans="1:5" ht="37.5" customHeight="1" thickBot="1" x14ac:dyDescent="0.35">
      <c r="A140" s="285" t="s">
        <v>61</v>
      </c>
      <c r="B140" s="286"/>
      <c r="C140" s="287"/>
    </row>
    <row r="141" spans="1:5" x14ac:dyDescent="0.25">
      <c r="A141" s="14" t="s">
        <v>12</v>
      </c>
      <c r="B141" s="4" t="s">
        <v>1</v>
      </c>
      <c r="C141" s="13" t="s">
        <v>2</v>
      </c>
    </row>
    <row r="142" spans="1:5" x14ac:dyDescent="0.25">
      <c r="A142" s="64" t="s">
        <v>13</v>
      </c>
      <c r="B142" s="6">
        <v>258</v>
      </c>
      <c r="C142" s="5">
        <f>B142/$B$144</f>
        <v>0.94852941176470584</v>
      </c>
    </row>
    <row r="143" spans="1:5" x14ac:dyDescent="0.25">
      <c r="A143" s="15" t="s">
        <v>23</v>
      </c>
      <c r="B143" s="16">
        <v>14</v>
      </c>
      <c r="C143" s="17">
        <f>B143/$B$144</f>
        <v>5.1470588235294115E-2</v>
      </c>
    </row>
    <row r="144" spans="1:5" ht="15.75" thickBot="1" x14ac:dyDescent="0.3">
      <c r="A144" s="65" t="s">
        <v>5</v>
      </c>
      <c r="B144" s="3">
        <f>SUM(B142:B143)</f>
        <v>272</v>
      </c>
      <c r="C144" s="2"/>
    </row>
    <row r="145" spans="1:8" x14ac:dyDescent="0.25">
      <c r="A145" s="263" t="s">
        <v>835</v>
      </c>
      <c r="B145" s="212"/>
      <c r="C145" s="212"/>
      <c r="D145" s="212"/>
      <c r="E145" s="212"/>
      <c r="F145" s="212"/>
      <c r="G145" s="212"/>
      <c r="H145" s="212"/>
    </row>
    <row r="146" spans="1:8" x14ac:dyDescent="0.25">
      <c r="A146" s="212"/>
      <c r="B146" s="212"/>
      <c r="C146" s="212"/>
      <c r="D146" s="212"/>
      <c r="E146" s="212"/>
      <c r="F146" s="212"/>
      <c r="G146" s="212"/>
      <c r="H146" s="212"/>
    </row>
    <row r="147" spans="1:8" x14ac:dyDescent="0.25">
      <c r="A147" s="212" t="s">
        <v>825</v>
      </c>
      <c r="B147" s="212"/>
      <c r="C147" s="212"/>
      <c r="D147" s="212"/>
      <c r="E147" s="212"/>
      <c r="F147" s="212"/>
      <c r="G147" s="212"/>
      <c r="H147" s="212"/>
    </row>
  </sheetData>
  <mergeCells count="17">
    <mergeCell ref="A110:C110"/>
    <mergeCell ref="A120:C120"/>
    <mergeCell ref="A126:C126"/>
    <mergeCell ref="A140:C140"/>
    <mergeCell ref="A41:C41"/>
    <mergeCell ref="A56:C56"/>
    <mergeCell ref="A66:C66"/>
    <mergeCell ref="A77:C77"/>
    <mergeCell ref="A92:C92"/>
    <mergeCell ref="A99:C99"/>
    <mergeCell ref="E18:G18"/>
    <mergeCell ref="A35:C35"/>
    <mergeCell ref="A1:F1"/>
    <mergeCell ref="I3:J3"/>
    <mergeCell ref="A12:C12"/>
    <mergeCell ref="A24:C24"/>
    <mergeCell ref="A5:C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1"/>
  <sheetViews>
    <sheetView workbookViewId="0">
      <selection activeCell="A4" sqref="A4:C5"/>
    </sheetView>
  </sheetViews>
  <sheetFormatPr defaultRowHeight="15" x14ac:dyDescent="0.25"/>
  <cols>
    <col min="1" max="1" width="30" style="61" bestFit="1" customWidth="1"/>
    <col min="2" max="2" width="10.7109375" style="61" bestFit="1" customWidth="1"/>
    <col min="3" max="3" width="7.85546875" style="61" customWidth="1"/>
    <col min="4" max="4" width="9.140625" style="61"/>
    <col min="5" max="5" width="30.5703125" style="61" customWidth="1"/>
    <col min="6" max="6" width="22.140625" style="61" customWidth="1"/>
    <col min="7" max="7" width="20.140625" style="61" customWidth="1"/>
    <col min="8" max="8" width="9.140625" style="61"/>
    <col min="9" max="9" width="28" style="61" bestFit="1" customWidth="1"/>
    <col min="10" max="16384" width="9.140625" style="61"/>
  </cols>
  <sheetData>
    <row r="1" spans="1:10" ht="21" x14ac:dyDescent="0.35">
      <c r="A1" s="288" t="s">
        <v>251</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A4" s="212"/>
      <c r="B4" s="212"/>
      <c r="C4" s="212"/>
      <c r="I4" s="19" t="s">
        <v>252</v>
      </c>
      <c r="J4" s="70"/>
    </row>
    <row r="5" spans="1:10" ht="18" thickBot="1" x14ac:dyDescent="0.35">
      <c r="A5" s="289" t="s">
        <v>34</v>
      </c>
      <c r="B5" s="290"/>
      <c r="C5" s="291"/>
      <c r="I5" s="68" t="s">
        <v>253</v>
      </c>
      <c r="J5" s="70"/>
    </row>
    <row r="6" spans="1:10" x14ac:dyDescent="0.25">
      <c r="A6" s="14" t="s">
        <v>0</v>
      </c>
      <c r="B6" s="4" t="s">
        <v>1</v>
      </c>
      <c r="C6" s="13" t="s">
        <v>2</v>
      </c>
      <c r="I6" s="68" t="s">
        <v>254</v>
      </c>
      <c r="J6" s="70"/>
    </row>
    <row r="7" spans="1:10" x14ac:dyDescent="0.25">
      <c r="A7" s="68" t="s">
        <v>3</v>
      </c>
      <c r="B7" s="6">
        <v>100830</v>
      </c>
      <c r="C7" s="5">
        <f>B7/$B$9</f>
        <v>0.99132845681925441</v>
      </c>
      <c r="I7" s="68" t="s">
        <v>255</v>
      </c>
      <c r="J7" s="70"/>
    </row>
    <row r="8" spans="1:10" x14ac:dyDescent="0.25">
      <c r="A8" s="15" t="s">
        <v>4</v>
      </c>
      <c r="B8" s="16">
        <v>882</v>
      </c>
      <c r="C8" s="17">
        <f>B8/$B$9</f>
        <v>8.671543180745634E-3</v>
      </c>
      <c r="I8" s="68" t="s">
        <v>256</v>
      </c>
      <c r="J8" s="70"/>
    </row>
    <row r="9" spans="1:10" ht="15.75" thickBot="1" x14ac:dyDescent="0.3">
      <c r="A9" s="69" t="s">
        <v>5</v>
      </c>
      <c r="B9" s="3">
        <f>SUM(B7:B8)</f>
        <v>101712</v>
      </c>
      <c r="C9" s="2"/>
      <c r="I9" s="68" t="s">
        <v>257</v>
      </c>
      <c r="J9" s="70"/>
    </row>
    <row r="10" spans="1:10" x14ac:dyDescent="0.25">
      <c r="A10" s="212" t="s">
        <v>845</v>
      </c>
      <c r="B10" s="264"/>
      <c r="C10" s="264"/>
      <c r="D10" s="212"/>
      <c r="I10" s="68" t="s">
        <v>258</v>
      </c>
      <c r="J10" s="70"/>
    </row>
    <row r="11" spans="1:10" ht="15.75" thickBot="1" x14ac:dyDescent="0.3">
      <c r="I11" s="68" t="s">
        <v>259</v>
      </c>
      <c r="J11" s="70"/>
    </row>
    <row r="12" spans="1:10" ht="18" thickBot="1" x14ac:dyDescent="0.35">
      <c r="A12" s="289" t="s">
        <v>35</v>
      </c>
      <c r="B12" s="290"/>
      <c r="C12" s="291"/>
      <c r="I12" s="68" t="s">
        <v>260</v>
      </c>
      <c r="J12" s="70"/>
    </row>
    <row r="13" spans="1:10" x14ac:dyDescent="0.25">
      <c r="A13" s="14" t="s">
        <v>6</v>
      </c>
      <c r="B13" s="4" t="s">
        <v>7</v>
      </c>
      <c r="C13" s="13" t="s">
        <v>2</v>
      </c>
      <c r="I13" s="68" t="s">
        <v>261</v>
      </c>
      <c r="J13" s="70"/>
    </row>
    <row r="14" spans="1:10" x14ac:dyDescent="0.25">
      <c r="A14" s="68" t="s">
        <v>36</v>
      </c>
      <c r="B14" s="6">
        <v>6295</v>
      </c>
      <c r="C14" s="5">
        <f>B14/$B$21</f>
        <v>6.1890435740128993E-2</v>
      </c>
      <c r="I14" s="68" t="s">
        <v>262</v>
      </c>
      <c r="J14" s="70"/>
    </row>
    <row r="15" spans="1:10" x14ac:dyDescent="0.25">
      <c r="A15" s="68" t="s">
        <v>37</v>
      </c>
      <c r="B15" s="6">
        <v>10066</v>
      </c>
      <c r="C15" s="5">
        <f t="shared" ref="C15:C20" si="0">B15/$B$21</f>
        <v>9.8965707094541444E-2</v>
      </c>
      <c r="I15" s="68" t="s">
        <v>263</v>
      </c>
      <c r="J15" s="70"/>
    </row>
    <row r="16" spans="1:10" x14ac:dyDescent="0.25">
      <c r="A16" s="68" t="s">
        <v>38</v>
      </c>
      <c r="B16" s="6">
        <v>11933</v>
      </c>
      <c r="C16" s="5">
        <f t="shared" si="0"/>
        <v>0.11732145666194746</v>
      </c>
      <c r="I16" s="68" t="s">
        <v>264</v>
      </c>
      <c r="J16" s="70"/>
    </row>
    <row r="17" spans="1:52" x14ac:dyDescent="0.25">
      <c r="A17" s="68" t="s">
        <v>39</v>
      </c>
      <c r="B17" s="6">
        <v>14836</v>
      </c>
      <c r="C17" s="5">
        <f t="shared" si="0"/>
        <v>0.1458628283781658</v>
      </c>
      <c r="I17" s="68" t="s">
        <v>265</v>
      </c>
      <c r="J17" s="70"/>
    </row>
    <row r="18" spans="1:52" x14ac:dyDescent="0.25">
      <c r="A18" s="68" t="s">
        <v>40</v>
      </c>
      <c r="B18" s="6">
        <v>12585</v>
      </c>
      <c r="C18" s="5">
        <f t="shared" si="0"/>
        <v>0.12373171307220387</v>
      </c>
      <c r="I18" s="68" t="s">
        <v>266</v>
      </c>
      <c r="J18" s="70"/>
    </row>
    <row r="19" spans="1:52" x14ac:dyDescent="0.25">
      <c r="A19" s="68" t="s">
        <v>8</v>
      </c>
      <c r="B19" s="6">
        <v>45051</v>
      </c>
      <c r="C19" s="5">
        <f t="shared" si="0"/>
        <v>0.44292708824917415</v>
      </c>
      <c r="I19" s="68" t="s">
        <v>267</v>
      </c>
      <c r="J19" s="70"/>
    </row>
    <row r="20" spans="1:52" x14ac:dyDescent="0.25">
      <c r="A20" s="15" t="s">
        <v>9</v>
      </c>
      <c r="B20" s="16">
        <v>946</v>
      </c>
      <c r="C20" s="17">
        <f t="shared" si="0"/>
        <v>9.3007708038382892E-3</v>
      </c>
      <c r="I20" s="68" t="s">
        <v>268</v>
      </c>
      <c r="J20" s="70"/>
    </row>
    <row r="21" spans="1:52" ht="15.75" thickBot="1" x14ac:dyDescent="0.3">
      <c r="A21" s="69" t="s">
        <v>5</v>
      </c>
      <c r="B21" s="3">
        <f>SUM(B14:B20)</f>
        <v>101712</v>
      </c>
      <c r="C21" s="2"/>
      <c r="I21" s="68" t="s">
        <v>269</v>
      </c>
      <c r="J21" s="70"/>
    </row>
    <row r="22" spans="1:52" x14ac:dyDescent="0.25">
      <c r="A22" s="212" t="s">
        <v>845</v>
      </c>
      <c r="B22" s="264"/>
      <c r="C22" s="264"/>
      <c r="D22" s="212"/>
      <c r="I22" s="68" t="s">
        <v>270</v>
      </c>
      <c r="J22" s="70"/>
    </row>
    <row r="23" spans="1:52" ht="15.75" thickBot="1" x14ac:dyDescent="0.3">
      <c r="I23" s="68" t="s">
        <v>271</v>
      </c>
      <c r="J23" s="70"/>
    </row>
    <row r="24" spans="1:52" ht="18" thickBot="1" x14ac:dyDescent="0.35">
      <c r="A24" s="289" t="s">
        <v>10</v>
      </c>
      <c r="B24" s="290"/>
      <c r="C24" s="291"/>
      <c r="E24" s="253" t="s">
        <v>818</v>
      </c>
      <c r="F24" s="254"/>
      <c r="G24" s="255"/>
      <c r="I24" s="68" t="s">
        <v>272</v>
      </c>
      <c r="J24" s="70"/>
    </row>
    <row r="25" spans="1:52" x14ac:dyDescent="0.25">
      <c r="A25" s="14" t="s">
        <v>6</v>
      </c>
      <c r="B25" s="4" t="s">
        <v>7</v>
      </c>
      <c r="C25" s="13" t="s">
        <v>2</v>
      </c>
      <c r="E25" s="14" t="s">
        <v>0</v>
      </c>
      <c r="F25" s="4" t="s">
        <v>1</v>
      </c>
      <c r="G25" s="13" t="s">
        <v>2</v>
      </c>
      <c r="I25" s="68"/>
      <c r="J25" s="70"/>
    </row>
    <row r="26" spans="1:52" x14ac:dyDescent="0.25">
      <c r="A26" s="68" t="s">
        <v>36</v>
      </c>
      <c r="B26" s="6">
        <v>45</v>
      </c>
      <c r="C26" s="5">
        <f>B26/$B$33</f>
        <v>5.1020408163265307E-2</v>
      </c>
      <c r="E26" s="214" t="s">
        <v>3</v>
      </c>
      <c r="F26" s="6">
        <v>6250</v>
      </c>
      <c r="G26" s="5">
        <f>F26/F28</f>
        <v>0.99285146942017477</v>
      </c>
      <c r="I26" s="68"/>
      <c r="J26" s="70"/>
    </row>
    <row r="27" spans="1:52" x14ac:dyDescent="0.25">
      <c r="A27" s="68" t="s">
        <v>37</v>
      </c>
      <c r="B27" s="6">
        <v>226</v>
      </c>
      <c r="C27" s="5">
        <f t="shared" ref="C27:C32" si="1">B27/$B$33</f>
        <v>0.25623582766439912</v>
      </c>
      <c r="E27" s="15" t="s">
        <v>4</v>
      </c>
      <c r="F27" s="16">
        <v>45</v>
      </c>
      <c r="G27" s="17">
        <f>F27/F28</f>
        <v>7.1485305798252583E-3</v>
      </c>
      <c r="I27" s="68"/>
      <c r="J27" s="70"/>
    </row>
    <row r="28" spans="1:52" ht="15.75" thickBot="1" x14ac:dyDescent="0.3">
      <c r="A28" s="68" t="s">
        <v>38</v>
      </c>
      <c r="B28" s="6">
        <v>312</v>
      </c>
      <c r="C28" s="5">
        <f t="shared" si="1"/>
        <v>0.35374149659863946</v>
      </c>
      <c r="E28" s="215" t="s">
        <v>5</v>
      </c>
      <c r="F28" s="3">
        <f>SUM(F26:F27)</f>
        <v>6295</v>
      </c>
      <c r="G28" s="2"/>
      <c r="I28" s="68"/>
      <c r="J28" s="70"/>
    </row>
    <row r="29" spans="1:52" ht="15.75" thickBot="1" x14ac:dyDescent="0.3">
      <c r="A29" s="68" t="s">
        <v>39</v>
      </c>
      <c r="B29" s="6">
        <v>68</v>
      </c>
      <c r="C29" s="5">
        <f t="shared" si="1"/>
        <v>7.7097505668934238E-2</v>
      </c>
      <c r="E29" s="212"/>
      <c r="F29" s="212"/>
      <c r="G29" s="212"/>
      <c r="I29" s="69"/>
      <c r="J29" s="2"/>
    </row>
    <row r="30" spans="1:52" ht="18" thickBot="1" x14ac:dyDescent="0.35">
      <c r="A30" s="68" t="s">
        <v>40</v>
      </c>
      <c r="B30" s="6">
        <v>79</v>
      </c>
      <c r="C30" s="5">
        <f t="shared" si="1"/>
        <v>8.9569160997732433E-2</v>
      </c>
      <c r="E30" s="282" t="s">
        <v>829</v>
      </c>
      <c r="F30" s="283"/>
      <c r="G30" s="284"/>
    </row>
    <row r="31" spans="1:52" x14ac:dyDescent="0.25">
      <c r="A31" s="68" t="s">
        <v>8</v>
      </c>
      <c r="B31" s="6">
        <v>152</v>
      </c>
      <c r="C31" s="5">
        <f t="shared" si="1"/>
        <v>0.17233560090702948</v>
      </c>
      <c r="E31" s="14" t="s">
        <v>0</v>
      </c>
      <c r="F31" s="4" t="s">
        <v>1</v>
      </c>
      <c r="G31" s="13" t="s">
        <v>2</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row>
    <row r="32" spans="1:52" x14ac:dyDescent="0.25">
      <c r="A32" s="15" t="s">
        <v>9</v>
      </c>
      <c r="B32" s="16">
        <v>0</v>
      </c>
      <c r="C32" s="17">
        <f t="shared" si="1"/>
        <v>0</v>
      </c>
      <c r="E32" s="214" t="s">
        <v>3</v>
      </c>
      <c r="F32" s="6">
        <v>9840</v>
      </c>
      <c r="G32" s="5">
        <f>F32/F34</f>
        <v>0.97754818199880789</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row>
    <row r="33" spans="1:52" ht="15.75" thickBot="1" x14ac:dyDescent="0.3">
      <c r="A33" s="69" t="s">
        <v>5</v>
      </c>
      <c r="B33" s="3">
        <f>SUM(B26:B32)</f>
        <v>882</v>
      </c>
      <c r="C33" s="2"/>
      <c r="E33" s="15" t="s">
        <v>4</v>
      </c>
      <c r="F33" s="16">
        <v>226</v>
      </c>
      <c r="G33" s="17">
        <f>F33/F34</f>
        <v>2.2451818001192132E-2</v>
      </c>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row>
    <row r="34" spans="1:52" ht="15.75" thickBot="1" x14ac:dyDescent="0.3">
      <c r="E34" s="215" t="s">
        <v>5</v>
      </c>
      <c r="F34" s="3">
        <f>SUM(F32:F33)</f>
        <v>10066</v>
      </c>
      <c r="G34" s="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row>
    <row r="35" spans="1:52" ht="31.5"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row>
    <row r="36" spans="1:52"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row>
    <row r="37" spans="1:52" x14ac:dyDescent="0.25">
      <c r="A37" s="68" t="s">
        <v>36</v>
      </c>
      <c r="B37" s="6">
        <f>B26</f>
        <v>45</v>
      </c>
      <c r="C37" s="5">
        <f>B37/$B$39</f>
        <v>0.16605166051660517</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row>
    <row r="38" spans="1:52" x14ac:dyDescent="0.25">
      <c r="A38" s="15" t="s">
        <v>37</v>
      </c>
      <c r="B38" s="16">
        <f>B27</f>
        <v>226</v>
      </c>
      <c r="C38" s="17">
        <f>B38/$B$39</f>
        <v>0.83394833948339486</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row>
    <row r="39" spans="1:52" ht="15.75" thickBot="1" x14ac:dyDescent="0.3">
      <c r="A39" s="69" t="s">
        <v>5</v>
      </c>
      <c r="B39" s="3">
        <f>SUM(B37:B38)</f>
        <v>271</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row>
    <row r="40" spans="1:52"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row>
    <row r="41" spans="1:52" ht="18" thickBot="1" x14ac:dyDescent="0.35">
      <c r="A41" s="289" t="s">
        <v>11</v>
      </c>
      <c r="B41" s="290"/>
      <c r="C41" s="291"/>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row>
    <row r="42" spans="1:52" x14ac:dyDescent="0.25">
      <c r="A42" s="14" t="s">
        <v>12</v>
      </c>
      <c r="B42" s="4" t="s">
        <v>1</v>
      </c>
      <c r="C42" s="13" t="s">
        <v>2</v>
      </c>
    </row>
    <row r="43" spans="1:52" x14ac:dyDescent="0.25">
      <c r="A43" s="23" t="s">
        <v>14</v>
      </c>
      <c r="B43" s="6">
        <v>236</v>
      </c>
      <c r="C43" s="5">
        <f t="shared" ref="C43:C51" si="2">B43/$B$52</f>
        <v>0.26757369614512472</v>
      </c>
    </row>
    <row r="44" spans="1:52" x14ac:dyDescent="0.25">
      <c r="A44" s="23" t="s">
        <v>13</v>
      </c>
      <c r="B44" s="6">
        <v>190</v>
      </c>
      <c r="C44" s="5">
        <f t="shared" si="2"/>
        <v>0.21541950113378686</v>
      </c>
    </row>
    <row r="45" spans="1:52" x14ac:dyDescent="0.25">
      <c r="A45" s="23" t="s">
        <v>20</v>
      </c>
      <c r="B45" s="6">
        <v>168</v>
      </c>
      <c r="C45" s="5">
        <f t="shared" si="2"/>
        <v>0.19047619047619047</v>
      </c>
    </row>
    <row r="46" spans="1:52" x14ac:dyDescent="0.25">
      <c r="A46" s="23" t="s">
        <v>19</v>
      </c>
      <c r="B46" s="6">
        <v>111</v>
      </c>
      <c r="C46" s="5">
        <f t="shared" si="2"/>
        <v>0.12585034013605442</v>
      </c>
    </row>
    <row r="47" spans="1:52" x14ac:dyDescent="0.25">
      <c r="A47" s="23" t="s">
        <v>15</v>
      </c>
      <c r="B47" s="6">
        <v>89</v>
      </c>
      <c r="C47" s="5">
        <f t="shared" si="2"/>
        <v>0.10090702947845805</v>
      </c>
    </row>
    <row r="48" spans="1:52" x14ac:dyDescent="0.25">
      <c r="A48" s="23" t="s">
        <v>273</v>
      </c>
      <c r="B48" s="6">
        <v>27</v>
      </c>
      <c r="C48" s="5">
        <f t="shared" si="2"/>
        <v>3.0612244897959183E-2</v>
      </c>
    </row>
    <row r="49" spans="1:52" x14ac:dyDescent="0.25">
      <c r="A49" s="23" t="s">
        <v>17</v>
      </c>
      <c r="B49" s="6">
        <v>22</v>
      </c>
      <c r="C49" s="5">
        <f t="shared" si="2"/>
        <v>2.4943310657596373E-2</v>
      </c>
    </row>
    <row r="50" spans="1:52" s="67" customFormat="1" x14ac:dyDescent="0.25">
      <c r="A50" s="23" t="s">
        <v>29</v>
      </c>
      <c r="B50" s="6">
        <v>21</v>
      </c>
      <c r="C50" s="5">
        <f t="shared" si="2"/>
        <v>2.3809523809523808E-2</v>
      </c>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row>
    <row r="51" spans="1:52" x14ac:dyDescent="0.25">
      <c r="A51" s="24" t="s">
        <v>24</v>
      </c>
      <c r="B51" s="16">
        <v>18</v>
      </c>
      <c r="C51" s="17">
        <f t="shared" si="2"/>
        <v>2.0408163265306121E-2</v>
      </c>
    </row>
    <row r="52" spans="1:52" ht="15.75" thickBot="1" x14ac:dyDescent="0.3">
      <c r="A52" s="69" t="s">
        <v>5</v>
      </c>
      <c r="B52" s="3">
        <f>SUM(B43:B51)</f>
        <v>882</v>
      </c>
      <c r="C52" s="2"/>
      <c r="D52" s="67"/>
    </row>
    <row r="53" spans="1:52" ht="15.75" thickBot="1" x14ac:dyDescent="0.3"/>
    <row r="54" spans="1:52" ht="36" customHeight="1" thickBot="1" x14ac:dyDescent="0.35">
      <c r="A54" s="285" t="s">
        <v>42</v>
      </c>
      <c r="B54" s="286"/>
      <c r="C54" s="287"/>
    </row>
    <row r="55" spans="1:52" x14ac:dyDescent="0.25">
      <c r="A55" s="14" t="s">
        <v>12</v>
      </c>
      <c r="B55" s="4" t="s">
        <v>1</v>
      </c>
      <c r="C55" s="13" t="s">
        <v>2</v>
      </c>
    </row>
    <row r="56" spans="1:52" x14ac:dyDescent="0.25">
      <c r="A56" s="68" t="s">
        <v>14</v>
      </c>
      <c r="B56" s="6">
        <v>126</v>
      </c>
      <c r="C56" s="5">
        <f>B56/$B$61</f>
        <v>0.46494464944649444</v>
      </c>
    </row>
    <row r="57" spans="1:52" x14ac:dyDescent="0.25">
      <c r="A57" s="68" t="s">
        <v>20</v>
      </c>
      <c r="B57" s="6">
        <v>79</v>
      </c>
      <c r="C57" s="5">
        <f>B57/$B$61</f>
        <v>0.29151291512915128</v>
      </c>
    </row>
    <row r="58" spans="1:52" x14ac:dyDescent="0.25">
      <c r="A58" s="68" t="s">
        <v>13</v>
      </c>
      <c r="B58" s="6">
        <v>23</v>
      </c>
      <c r="C58" s="5">
        <f>B58/$B$61</f>
        <v>8.4870848708487087E-2</v>
      </c>
    </row>
    <row r="59" spans="1:52" x14ac:dyDescent="0.25">
      <c r="A59" s="68" t="s">
        <v>17</v>
      </c>
      <c r="B59" s="6">
        <v>22</v>
      </c>
      <c r="C59" s="5">
        <f>B59/$B$61</f>
        <v>8.1180811808118078E-2</v>
      </c>
    </row>
    <row r="60" spans="1:52" x14ac:dyDescent="0.25">
      <c r="A60" s="15" t="s">
        <v>29</v>
      </c>
      <c r="B60" s="16">
        <v>21</v>
      </c>
      <c r="C60" s="17">
        <f>B60/$B$61</f>
        <v>7.7490774907749083E-2</v>
      </c>
    </row>
    <row r="61" spans="1:52" ht="15.75" thickBot="1" x14ac:dyDescent="0.3">
      <c r="A61" s="69" t="s">
        <v>5</v>
      </c>
      <c r="B61" s="3">
        <f>SUM(B56:B60)</f>
        <v>271</v>
      </c>
      <c r="C61" s="2"/>
    </row>
    <row r="62" spans="1:52" ht="15.75" thickBot="1" x14ac:dyDescent="0.3"/>
    <row r="63" spans="1:52" ht="18" thickBot="1" x14ac:dyDescent="0.35">
      <c r="A63" s="289" t="s">
        <v>44</v>
      </c>
      <c r="B63" s="290"/>
      <c r="C63" s="291"/>
    </row>
    <row r="64" spans="1:52" x14ac:dyDescent="0.25">
      <c r="A64" s="14" t="s">
        <v>45</v>
      </c>
      <c r="B64" s="4" t="s">
        <v>7</v>
      </c>
      <c r="C64" s="13" t="s">
        <v>2</v>
      </c>
    </row>
    <row r="65" spans="1:3" x14ac:dyDescent="0.25">
      <c r="A65" s="68" t="s">
        <v>46</v>
      </c>
      <c r="B65" s="6">
        <v>79</v>
      </c>
      <c r="C65" s="5">
        <f>B65/$B$72</f>
        <v>8.9569160997732433E-2</v>
      </c>
    </row>
    <row r="66" spans="1:3" x14ac:dyDescent="0.25">
      <c r="A66" s="68" t="s">
        <v>47</v>
      </c>
      <c r="B66" s="6">
        <v>36</v>
      </c>
      <c r="C66" s="5">
        <f t="shared" ref="C66:C71" si="3">B66/$B$72</f>
        <v>4.0816326530612242E-2</v>
      </c>
    </row>
    <row r="67" spans="1:3" x14ac:dyDescent="0.25">
      <c r="A67" s="68" t="s">
        <v>48</v>
      </c>
      <c r="B67" s="6">
        <v>72</v>
      </c>
      <c r="C67" s="5">
        <f t="shared" si="3"/>
        <v>8.1632653061224483E-2</v>
      </c>
    </row>
    <row r="68" spans="1:3" x14ac:dyDescent="0.25">
      <c r="A68" s="68" t="s">
        <v>49</v>
      </c>
      <c r="B68" s="6">
        <v>120</v>
      </c>
      <c r="C68" s="5">
        <f t="shared" si="3"/>
        <v>0.1360544217687075</v>
      </c>
    </row>
    <row r="69" spans="1:3" x14ac:dyDescent="0.25">
      <c r="A69" s="68" t="s">
        <v>50</v>
      </c>
      <c r="B69" s="6">
        <v>161</v>
      </c>
      <c r="C69" s="5">
        <f t="shared" si="3"/>
        <v>0.18253968253968253</v>
      </c>
    </row>
    <row r="70" spans="1:3" x14ac:dyDescent="0.25">
      <c r="A70" s="68" t="s">
        <v>51</v>
      </c>
      <c r="B70" s="6">
        <v>232</v>
      </c>
      <c r="C70" s="5">
        <f t="shared" si="3"/>
        <v>0.26303854875283444</v>
      </c>
    </row>
    <row r="71" spans="1:3" x14ac:dyDescent="0.25">
      <c r="A71" s="15" t="s">
        <v>52</v>
      </c>
      <c r="B71" s="16">
        <v>182</v>
      </c>
      <c r="C71" s="17">
        <f t="shared" si="3"/>
        <v>0.20634920634920634</v>
      </c>
    </row>
    <row r="72" spans="1:3" ht="15.75" thickBot="1" x14ac:dyDescent="0.3">
      <c r="A72" s="69" t="s">
        <v>5</v>
      </c>
      <c r="B72" s="3">
        <f>SUM(B65:B71)</f>
        <v>882</v>
      </c>
      <c r="C72" s="2"/>
    </row>
    <row r="73" spans="1:3" ht="15.75" thickBot="1" x14ac:dyDescent="0.3"/>
    <row r="74" spans="1:3" ht="31.5" customHeight="1" thickBot="1" x14ac:dyDescent="0.35">
      <c r="A74" s="285" t="s">
        <v>53</v>
      </c>
      <c r="B74" s="286"/>
      <c r="C74" s="287"/>
    </row>
    <row r="75" spans="1:3" x14ac:dyDescent="0.25">
      <c r="A75" s="14" t="s">
        <v>45</v>
      </c>
      <c r="B75" s="4" t="s">
        <v>7</v>
      </c>
      <c r="C75" s="13" t="s">
        <v>2</v>
      </c>
    </row>
    <row r="76" spans="1:3" x14ac:dyDescent="0.25">
      <c r="A76" s="68" t="s">
        <v>46</v>
      </c>
      <c r="B76" s="6">
        <v>0</v>
      </c>
      <c r="C76" s="5">
        <f>B76/$B$83</f>
        <v>0</v>
      </c>
    </row>
    <row r="77" spans="1:3" x14ac:dyDescent="0.25">
      <c r="A77" s="68" t="s">
        <v>47</v>
      </c>
      <c r="B77" s="6">
        <v>0</v>
      </c>
      <c r="C77" s="5">
        <f t="shared" ref="C77:C82" si="4">B77/$B$83</f>
        <v>0</v>
      </c>
    </row>
    <row r="78" spans="1:3" x14ac:dyDescent="0.25">
      <c r="A78" s="68" t="s">
        <v>48</v>
      </c>
      <c r="B78" s="6">
        <v>21</v>
      </c>
      <c r="C78" s="5">
        <f t="shared" si="4"/>
        <v>7.7490774907749083E-2</v>
      </c>
    </row>
    <row r="79" spans="1:3" x14ac:dyDescent="0.25">
      <c r="A79" s="68" t="s">
        <v>49</v>
      </c>
      <c r="B79" s="6">
        <v>0</v>
      </c>
      <c r="C79" s="5">
        <f t="shared" si="4"/>
        <v>0</v>
      </c>
    </row>
    <row r="80" spans="1:3" x14ac:dyDescent="0.25">
      <c r="A80" s="68" t="s">
        <v>50</v>
      </c>
      <c r="B80" s="6">
        <v>99</v>
      </c>
      <c r="C80" s="5">
        <f t="shared" si="4"/>
        <v>0.36531365313653136</v>
      </c>
    </row>
    <row r="81" spans="1:22" x14ac:dyDescent="0.25">
      <c r="A81" s="68" t="s">
        <v>51</v>
      </c>
      <c r="B81" s="6">
        <v>83</v>
      </c>
      <c r="C81" s="5">
        <f t="shared" si="4"/>
        <v>0.30627306273062732</v>
      </c>
    </row>
    <row r="82" spans="1:22" x14ac:dyDescent="0.25">
      <c r="A82" s="15" t="s">
        <v>52</v>
      </c>
      <c r="B82" s="16">
        <v>68</v>
      </c>
      <c r="C82" s="17">
        <f t="shared" si="4"/>
        <v>0.25092250922509224</v>
      </c>
    </row>
    <row r="83" spans="1:22" ht="15.75" thickBot="1" x14ac:dyDescent="0.3">
      <c r="A83" s="69" t="s">
        <v>5</v>
      </c>
      <c r="B83" s="3">
        <f>SUM(B76:B82)</f>
        <v>271</v>
      </c>
      <c r="C83" s="2"/>
    </row>
    <row r="84" spans="1:22" x14ac:dyDescent="0.25">
      <c r="A84" s="260"/>
      <c r="B84" s="258"/>
      <c r="C84" s="259"/>
      <c r="D84" s="212"/>
      <c r="E84" s="212"/>
      <c r="F84" s="212"/>
      <c r="G84" s="212"/>
      <c r="H84" s="212"/>
      <c r="I84" s="212"/>
      <c r="J84" s="212"/>
      <c r="K84" s="212"/>
      <c r="L84" s="212"/>
      <c r="M84" s="212"/>
      <c r="N84" s="212"/>
      <c r="O84" s="212"/>
      <c r="P84" s="212"/>
      <c r="Q84" s="212"/>
      <c r="R84" s="212"/>
      <c r="S84" s="212"/>
      <c r="T84" s="212"/>
      <c r="U84" s="212"/>
      <c r="V84" s="212"/>
    </row>
    <row r="85" spans="1:22" x14ac:dyDescent="0.25">
      <c r="A85" s="257" t="s">
        <v>831</v>
      </c>
      <c r="B85" s="258"/>
      <c r="C85" s="259"/>
      <c r="D85" s="212"/>
      <c r="E85" s="212"/>
      <c r="F85" s="212"/>
      <c r="G85" s="212"/>
      <c r="H85" s="212"/>
      <c r="I85" s="212"/>
      <c r="J85" s="212"/>
      <c r="K85" s="212"/>
      <c r="L85" s="212"/>
      <c r="M85" s="212"/>
      <c r="N85" s="212"/>
      <c r="O85" s="212"/>
      <c r="P85" s="212"/>
      <c r="Q85" s="212"/>
      <c r="R85" s="212"/>
      <c r="S85" s="212"/>
      <c r="T85" s="212"/>
      <c r="U85" s="212"/>
      <c r="V85" s="212"/>
    </row>
    <row r="86" spans="1:22" x14ac:dyDescent="0.25">
      <c r="A86" s="260" t="s">
        <v>832</v>
      </c>
      <c r="B86" s="258"/>
      <c r="C86" s="259"/>
      <c r="D86" s="212"/>
      <c r="E86" s="212"/>
      <c r="F86" s="212"/>
      <c r="G86" s="212"/>
      <c r="H86" s="212"/>
      <c r="I86" s="212"/>
      <c r="J86" s="212"/>
      <c r="K86" s="212"/>
      <c r="L86" s="212"/>
      <c r="M86" s="212"/>
      <c r="N86" s="212"/>
      <c r="O86" s="212"/>
      <c r="P86" s="212"/>
      <c r="Q86" s="212"/>
      <c r="R86" s="212"/>
      <c r="S86" s="212"/>
      <c r="T86" s="212"/>
      <c r="U86" s="212"/>
      <c r="V86" s="212"/>
    </row>
    <row r="87" spans="1:22" x14ac:dyDescent="0.25">
      <c r="A87" s="260" t="s">
        <v>833</v>
      </c>
      <c r="B87" s="258"/>
      <c r="C87" s="259"/>
      <c r="D87" s="212"/>
      <c r="E87" s="212"/>
      <c r="F87" s="212"/>
      <c r="G87" s="212"/>
      <c r="H87" s="212"/>
      <c r="I87" s="212"/>
      <c r="J87" s="212"/>
      <c r="K87" s="212"/>
      <c r="L87" s="212"/>
      <c r="M87" s="212"/>
      <c r="N87" s="212"/>
      <c r="O87" s="212"/>
      <c r="P87" s="212"/>
      <c r="Q87" s="212"/>
      <c r="R87" s="212"/>
      <c r="S87" s="212"/>
      <c r="T87" s="212"/>
      <c r="U87" s="212"/>
      <c r="V87" s="212"/>
    </row>
    <row r="88" spans="1:22" ht="15.75" thickBot="1" x14ac:dyDescent="0.3"/>
    <row r="89" spans="1:22" ht="18" thickBot="1" x14ac:dyDescent="0.35">
      <c r="A89" s="289" t="s">
        <v>804</v>
      </c>
      <c r="B89" s="290"/>
      <c r="C89" s="291"/>
    </row>
    <row r="90" spans="1:22" x14ac:dyDescent="0.25">
      <c r="A90" s="14" t="s">
        <v>54</v>
      </c>
      <c r="B90" s="4" t="s">
        <v>1</v>
      </c>
      <c r="C90" s="13" t="s">
        <v>2</v>
      </c>
    </row>
    <row r="91" spans="1:22" x14ac:dyDescent="0.25">
      <c r="A91" s="68" t="s">
        <v>55</v>
      </c>
      <c r="B91" s="6">
        <v>43819</v>
      </c>
      <c r="C91" s="5">
        <f>B91/$B$93</f>
        <v>0.98642564495070006</v>
      </c>
    </row>
    <row r="92" spans="1:22" x14ac:dyDescent="0.25">
      <c r="A92" s="15" t="s">
        <v>58</v>
      </c>
      <c r="B92" s="16">
        <v>603</v>
      </c>
      <c r="C92" s="17">
        <f>B92/$B$93</f>
        <v>1.3574355049299897E-2</v>
      </c>
    </row>
    <row r="93" spans="1:22" ht="15.75" thickBot="1" x14ac:dyDescent="0.3">
      <c r="A93" s="69" t="s">
        <v>5</v>
      </c>
      <c r="B93" s="3">
        <f>SUM(B91:B92)</f>
        <v>44422</v>
      </c>
      <c r="C93" s="2"/>
    </row>
    <row r="94" spans="1:22" x14ac:dyDescent="0.25">
      <c r="A94" s="212" t="s">
        <v>838</v>
      </c>
      <c r="B94" s="212"/>
      <c r="C94" s="212"/>
      <c r="D94" s="212"/>
    </row>
    <row r="95" spans="1:22" ht="15.75" thickBot="1" x14ac:dyDescent="0.3"/>
    <row r="96" spans="1:22" ht="34.5" customHeight="1" thickBot="1" x14ac:dyDescent="0.35">
      <c r="A96" s="285" t="s">
        <v>56</v>
      </c>
      <c r="B96" s="286"/>
      <c r="C96" s="287"/>
    </row>
    <row r="97" spans="1:15" x14ac:dyDescent="0.25">
      <c r="A97" s="14" t="s">
        <v>6</v>
      </c>
      <c r="B97" s="4" t="s">
        <v>7</v>
      </c>
      <c r="C97" s="13" t="s">
        <v>2</v>
      </c>
    </row>
    <row r="98" spans="1:15" x14ac:dyDescent="0.25">
      <c r="A98" s="68" t="s">
        <v>36</v>
      </c>
      <c r="B98" s="6">
        <v>1120</v>
      </c>
      <c r="C98" s="5">
        <f>B98/$B$104</f>
        <v>3.951174768926833E-2</v>
      </c>
    </row>
    <row r="99" spans="1:15" x14ac:dyDescent="0.25">
      <c r="A99" s="68" t="s">
        <v>37</v>
      </c>
      <c r="B99" s="6">
        <v>2102</v>
      </c>
      <c r="C99" s="5">
        <f t="shared" ref="C99:C103" si="5">B99/$B$104</f>
        <v>7.4155083609680372E-2</v>
      </c>
    </row>
    <row r="100" spans="1:15" x14ac:dyDescent="0.25">
      <c r="A100" s="68" t="s">
        <v>38</v>
      </c>
      <c r="B100" s="6">
        <v>3210</v>
      </c>
      <c r="C100" s="5">
        <f t="shared" si="5"/>
        <v>0.11324349114513511</v>
      </c>
    </row>
    <row r="101" spans="1:15" x14ac:dyDescent="0.25">
      <c r="A101" s="68" t="s">
        <v>39</v>
      </c>
      <c r="B101" s="6">
        <v>3698</v>
      </c>
      <c r="C101" s="5">
        <f t="shared" si="5"/>
        <v>0.13045932406688773</v>
      </c>
    </row>
    <row r="102" spans="1:15" x14ac:dyDescent="0.25">
      <c r="A102" s="68" t="s">
        <v>40</v>
      </c>
      <c r="B102" s="6">
        <v>3605</v>
      </c>
      <c r="C102" s="5">
        <f t="shared" si="5"/>
        <v>0.12717843787483243</v>
      </c>
    </row>
    <row r="103" spans="1:15" x14ac:dyDescent="0.25">
      <c r="A103" s="15" t="s">
        <v>8</v>
      </c>
      <c r="B103" s="16">
        <v>14611</v>
      </c>
      <c r="C103" s="17">
        <f t="shared" si="5"/>
        <v>0.51545191561419601</v>
      </c>
    </row>
    <row r="104" spans="1:15" ht="15.75" thickBot="1" x14ac:dyDescent="0.3">
      <c r="A104" s="69" t="s">
        <v>5</v>
      </c>
      <c r="B104" s="3">
        <f>SUM(B98:B103)</f>
        <v>28346</v>
      </c>
      <c r="C104" s="2"/>
    </row>
    <row r="105" spans="1:15" x14ac:dyDescent="0.25">
      <c r="A105" s="261" t="s">
        <v>834</v>
      </c>
      <c r="B105" s="212"/>
      <c r="C105" s="212"/>
      <c r="D105" s="212"/>
      <c r="E105" s="212"/>
      <c r="F105" s="212"/>
      <c r="G105" s="212"/>
      <c r="H105" s="212"/>
      <c r="I105" s="212"/>
      <c r="J105" s="212"/>
      <c r="K105" s="212"/>
      <c r="L105" s="212"/>
      <c r="M105" s="212"/>
      <c r="N105" s="212"/>
      <c r="O105" s="212"/>
    </row>
    <row r="106" spans="1:15" ht="15.75" thickBot="1" x14ac:dyDescent="0.3"/>
    <row r="107" spans="1:15" ht="33" customHeight="1" thickBot="1" x14ac:dyDescent="0.35">
      <c r="A107" s="285" t="s">
        <v>57</v>
      </c>
      <c r="B107" s="286"/>
      <c r="C107" s="287"/>
    </row>
    <row r="108" spans="1:15" x14ac:dyDescent="0.25">
      <c r="A108" s="14" t="s">
        <v>6</v>
      </c>
      <c r="B108" s="4" t="s">
        <v>7</v>
      </c>
      <c r="C108" s="13" t="s">
        <v>2</v>
      </c>
    </row>
    <row r="109" spans="1:15" x14ac:dyDescent="0.25">
      <c r="A109" s="68" t="s">
        <v>36</v>
      </c>
      <c r="B109" s="6">
        <v>25</v>
      </c>
      <c r="C109" s="5">
        <f>B109/$B$115</f>
        <v>8.5616438356164379E-2</v>
      </c>
    </row>
    <row r="110" spans="1:15" x14ac:dyDescent="0.25">
      <c r="A110" s="68" t="s">
        <v>37</v>
      </c>
      <c r="B110" s="6">
        <v>72</v>
      </c>
      <c r="C110" s="5">
        <f t="shared" ref="C110:C114" si="6">B110/$B$115</f>
        <v>0.24657534246575341</v>
      </c>
    </row>
    <row r="111" spans="1:15" x14ac:dyDescent="0.25">
      <c r="A111" s="68" t="s">
        <v>38</v>
      </c>
      <c r="B111" s="6">
        <v>90</v>
      </c>
      <c r="C111" s="5">
        <f t="shared" si="6"/>
        <v>0.30821917808219179</v>
      </c>
    </row>
    <row r="112" spans="1:15" x14ac:dyDescent="0.25">
      <c r="A112" s="68" t="s">
        <v>39</v>
      </c>
      <c r="B112" s="6">
        <v>14</v>
      </c>
      <c r="C112" s="5">
        <f t="shared" si="6"/>
        <v>4.7945205479452052E-2</v>
      </c>
    </row>
    <row r="113" spans="1:3" x14ac:dyDescent="0.25">
      <c r="A113" s="68" t="s">
        <v>40</v>
      </c>
      <c r="B113" s="6">
        <v>10</v>
      </c>
      <c r="C113" s="5">
        <f t="shared" si="6"/>
        <v>3.4246575342465752E-2</v>
      </c>
    </row>
    <row r="114" spans="1:3" x14ac:dyDescent="0.25">
      <c r="A114" s="15" t="s">
        <v>8</v>
      </c>
      <c r="B114" s="16">
        <v>81</v>
      </c>
      <c r="C114" s="17">
        <f t="shared" si="6"/>
        <v>0.2773972602739726</v>
      </c>
    </row>
    <row r="115" spans="1:3" ht="15.75" thickBot="1" x14ac:dyDescent="0.3">
      <c r="A115" s="69" t="s">
        <v>5</v>
      </c>
      <c r="B115" s="3">
        <f>SUM(B109:B114)</f>
        <v>292</v>
      </c>
      <c r="C115" s="2"/>
    </row>
    <row r="116" spans="1:3" ht="15.75" thickBot="1" x14ac:dyDescent="0.3"/>
    <row r="117" spans="1:3" ht="35.25" customHeight="1" thickBot="1" x14ac:dyDescent="0.35">
      <c r="A117" s="285" t="s">
        <v>59</v>
      </c>
      <c r="B117" s="286"/>
      <c r="C117" s="287"/>
    </row>
    <row r="118" spans="1:3" x14ac:dyDescent="0.25">
      <c r="A118" s="14" t="s">
        <v>6</v>
      </c>
      <c r="B118" s="4" t="s">
        <v>7</v>
      </c>
      <c r="C118" s="13" t="s">
        <v>2</v>
      </c>
    </row>
    <row r="119" spans="1:3" x14ac:dyDescent="0.25">
      <c r="A119" s="68" t="s">
        <v>36</v>
      </c>
      <c r="B119" s="6">
        <f>B109</f>
        <v>25</v>
      </c>
      <c r="C119" s="5">
        <f>B119/$B$121</f>
        <v>0.25773195876288657</v>
      </c>
    </row>
    <row r="120" spans="1:3" x14ac:dyDescent="0.25">
      <c r="A120" s="15" t="s">
        <v>37</v>
      </c>
      <c r="B120" s="16">
        <f>B110</f>
        <v>72</v>
      </c>
      <c r="C120" s="17">
        <f>B120/$B$121</f>
        <v>0.74226804123711343</v>
      </c>
    </row>
    <row r="121" spans="1:3" ht="15.75" thickBot="1" x14ac:dyDescent="0.3">
      <c r="A121" s="69" t="s">
        <v>5</v>
      </c>
      <c r="B121" s="3">
        <f>SUM(B119:B120)</f>
        <v>97</v>
      </c>
      <c r="C121" s="2"/>
    </row>
    <row r="122" spans="1:3" ht="15.75" thickBot="1" x14ac:dyDescent="0.3"/>
    <row r="123" spans="1:3" ht="36.75" customHeight="1" thickBot="1" x14ac:dyDescent="0.35">
      <c r="A123" s="285" t="s">
        <v>60</v>
      </c>
      <c r="B123" s="286"/>
      <c r="C123" s="287"/>
    </row>
    <row r="124" spans="1:3" x14ac:dyDescent="0.25">
      <c r="A124" s="14" t="s">
        <v>12</v>
      </c>
      <c r="B124" s="4" t="s">
        <v>1</v>
      </c>
      <c r="C124" s="13" t="s">
        <v>2</v>
      </c>
    </row>
    <row r="125" spans="1:3" x14ac:dyDescent="0.25">
      <c r="A125" s="68" t="s">
        <v>14</v>
      </c>
      <c r="B125" s="6">
        <v>160</v>
      </c>
      <c r="C125" s="5">
        <f>B125/$B$130</f>
        <v>0.54794520547945202</v>
      </c>
    </row>
    <row r="126" spans="1:3" x14ac:dyDescent="0.25">
      <c r="A126" s="68" t="s">
        <v>15</v>
      </c>
      <c r="B126" s="6">
        <v>81</v>
      </c>
      <c r="C126" s="5">
        <f>B126/$B$130</f>
        <v>0.2773972602739726</v>
      </c>
    </row>
    <row r="127" spans="1:3" x14ac:dyDescent="0.25">
      <c r="A127" s="68" t="s">
        <v>13</v>
      </c>
      <c r="B127" s="6">
        <v>25</v>
      </c>
      <c r="C127" s="5">
        <f>B127/$B$130</f>
        <v>8.5616438356164379E-2</v>
      </c>
    </row>
    <row r="128" spans="1:3" x14ac:dyDescent="0.25">
      <c r="A128" s="68" t="s">
        <v>273</v>
      </c>
      <c r="B128" s="6">
        <v>14</v>
      </c>
      <c r="C128" s="5">
        <f>B128/$B$130</f>
        <v>4.7945205479452052E-2</v>
      </c>
    </row>
    <row r="129" spans="1:9" x14ac:dyDescent="0.25">
      <c r="A129" s="15" t="s">
        <v>20</v>
      </c>
      <c r="B129" s="16">
        <v>12</v>
      </c>
      <c r="C129" s="17">
        <f>B129/$B$130</f>
        <v>4.1095890410958902E-2</v>
      </c>
    </row>
    <row r="130" spans="1:9" ht="15.75" thickBot="1" x14ac:dyDescent="0.3">
      <c r="A130" s="69" t="s">
        <v>5</v>
      </c>
      <c r="B130" s="3">
        <f>SUM(B125:B129)</f>
        <v>292</v>
      </c>
      <c r="C130" s="2"/>
    </row>
    <row r="131" spans="1:9" x14ac:dyDescent="0.25">
      <c r="A131" s="262" t="s">
        <v>835</v>
      </c>
      <c r="B131" s="212"/>
      <c r="C131" s="212"/>
      <c r="D131" s="212"/>
      <c r="E131" s="212"/>
      <c r="F131" s="212"/>
    </row>
    <row r="132" spans="1:9" ht="15.75" thickBot="1" x14ac:dyDescent="0.3"/>
    <row r="133" spans="1:9" ht="35.25" customHeight="1" thickBot="1" x14ac:dyDescent="0.35">
      <c r="A133" s="285" t="s">
        <v>61</v>
      </c>
      <c r="B133" s="286"/>
      <c r="C133" s="287"/>
    </row>
    <row r="134" spans="1:9" x14ac:dyDescent="0.25">
      <c r="A134" s="14" t="s">
        <v>12</v>
      </c>
      <c r="B134" s="4" t="s">
        <v>1</v>
      </c>
      <c r="C134" s="13" t="s">
        <v>2</v>
      </c>
    </row>
    <row r="135" spans="1:9" x14ac:dyDescent="0.25">
      <c r="A135" s="68" t="s">
        <v>14</v>
      </c>
      <c r="B135" s="6">
        <v>60</v>
      </c>
      <c r="C135" s="5">
        <f>B135/$B$138</f>
        <v>0.61855670103092786</v>
      </c>
    </row>
    <row r="136" spans="1:9" x14ac:dyDescent="0.25">
      <c r="A136" s="68" t="s">
        <v>13</v>
      </c>
      <c r="B136" s="6">
        <v>25</v>
      </c>
      <c r="C136" s="5">
        <f>B136/$B$138</f>
        <v>0.25773195876288657</v>
      </c>
    </row>
    <row r="137" spans="1:9" x14ac:dyDescent="0.25">
      <c r="A137" s="15" t="s">
        <v>20</v>
      </c>
      <c r="B137" s="16">
        <v>12</v>
      </c>
      <c r="C137" s="17">
        <f>B137/$B$138</f>
        <v>0.12371134020618557</v>
      </c>
    </row>
    <row r="138" spans="1:9" ht="15.75" thickBot="1" x14ac:dyDescent="0.3">
      <c r="A138" s="69" t="s">
        <v>5</v>
      </c>
      <c r="B138" s="3">
        <f>SUM(B135:B137)</f>
        <v>97</v>
      </c>
      <c r="C138" s="2"/>
    </row>
    <row r="139" spans="1:9" x14ac:dyDescent="0.25">
      <c r="A139" s="263" t="s">
        <v>835</v>
      </c>
      <c r="B139" s="212"/>
      <c r="C139" s="212"/>
      <c r="D139" s="212"/>
      <c r="E139" s="212"/>
      <c r="F139" s="212"/>
      <c r="G139" s="212"/>
      <c r="H139" s="212"/>
      <c r="I139" s="212"/>
    </row>
    <row r="140" spans="1:9" x14ac:dyDescent="0.25">
      <c r="A140" s="212"/>
      <c r="B140" s="212"/>
      <c r="C140" s="212"/>
      <c r="D140" s="212"/>
      <c r="E140" s="212"/>
      <c r="F140" s="212"/>
      <c r="G140" s="212"/>
      <c r="H140" s="212"/>
      <c r="I140" s="212"/>
    </row>
    <row r="141" spans="1:9" x14ac:dyDescent="0.25">
      <c r="A141" s="212" t="s">
        <v>825</v>
      </c>
      <c r="B141" s="212"/>
      <c r="C141" s="212"/>
      <c r="D141" s="212"/>
      <c r="E141" s="212"/>
      <c r="F141" s="212"/>
      <c r="G141" s="212"/>
      <c r="H141" s="212"/>
      <c r="I141" s="212"/>
    </row>
  </sheetData>
  <mergeCells count="17">
    <mergeCell ref="A107:C107"/>
    <mergeCell ref="A117:C117"/>
    <mergeCell ref="A123:C123"/>
    <mergeCell ref="A133:C133"/>
    <mergeCell ref="A41:C41"/>
    <mergeCell ref="A54:C54"/>
    <mergeCell ref="A63:C63"/>
    <mergeCell ref="A74:C74"/>
    <mergeCell ref="A89:C89"/>
    <mergeCell ref="A96:C96"/>
    <mergeCell ref="E30:G30"/>
    <mergeCell ref="A35:C35"/>
    <mergeCell ref="A1:F1"/>
    <mergeCell ref="I3:J3"/>
    <mergeCell ref="A12:C12"/>
    <mergeCell ref="A24:C24"/>
    <mergeCell ref="A5:C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57"/>
  <sheetViews>
    <sheetView workbookViewId="0">
      <selection activeCell="E18" sqref="E18:G18"/>
    </sheetView>
  </sheetViews>
  <sheetFormatPr defaultRowHeight="15" x14ac:dyDescent="0.25"/>
  <cols>
    <col min="1" max="1" width="26.7109375" style="71" customWidth="1"/>
    <col min="2" max="2" width="10.7109375" style="71" bestFit="1" customWidth="1"/>
    <col min="3" max="3" width="7.85546875" style="71" customWidth="1"/>
    <col min="4" max="4" width="9.140625" style="71"/>
    <col min="5" max="5" width="33.85546875" style="71" bestFit="1" customWidth="1"/>
    <col min="6" max="6" width="18.5703125" style="71" bestFit="1" customWidth="1"/>
    <col min="7" max="7" width="20.28515625" style="71" customWidth="1"/>
    <col min="8" max="8" width="11.140625" style="212" customWidth="1"/>
    <col min="9" max="9" width="27.28515625" style="71" bestFit="1" customWidth="1"/>
    <col min="10" max="16384" width="9.140625" style="71"/>
  </cols>
  <sheetData>
    <row r="1" spans="1:10" ht="21" x14ac:dyDescent="0.35">
      <c r="A1" s="288" t="s">
        <v>274</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A4" s="212"/>
      <c r="B4" s="212"/>
      <c r="C4" s="212"/>
      <c r="I4" s="19" t="s">
        <v>275</v>
      </c>
      <c r="J4" s="75"/>
    </row>
    <row r="5" spans="1:10" ht="18" thickBot="1" x14ac:dyDescent="0.35">
      <c r="A5" s="289" t="s">
        <v>34</v>
      </c>
      <c r="B5" s="290"/>
      <c r="C5" s="291"/>
      <c r="I5" s="73" t="s">
        <v>276</v>
      </c>
      <c r="J5" s="75"/>
    </row>
    <row r="6" spans="1:10" x14ac:dyDescent="0.25">
      <c r="A6" s="14" t="s">
        <v>0</v>
      </c>
      <c r="B6" s="4" t="s">
        <v>1</v>
      </c>
      <c r="C6" s="13" t="s">
        <v>2</v>
      </c>
      <c r="I6" s="73" t="s">
        <v>277</v>
      </c>
      <c r="J6" s="75"/>
    </row>
    <row r="7" spans="1:10" x14ac:dyDescent="0.25">
      <c r="A7" s="73" t="s">
        <v>3</v>
      </c>
      <c r="B7" s="6">
        <v>107235</v>
      </c>
      <c r="C7" s="5">
        <f>B7/$B$9</f>
        <v>0.97740488907523193</v>
      </c>
      <c r="I7" s="73" t="s">
        <v>278</v>
      </c>
      <c r="J7" s="75"/>
    </row>
    <row r="8" spans="1:10" x14ac:dyDescent="0.25">
      <c r="A8" s="15" t="s">
        <v>4</v>
      </c>
      <c r="B8" s="16">
        <v>2479</v>
      </c>
      <c r="C8" s="17">
        <f>B8/$B$9</f>
        <v>2.2595110924768035E-2</v>
      </c>
      <c r="I8" s="73" t="s">
        <v>279</v>
      </c>
      <c r="J8" s="75"/>
    </row>
    <row r="9" spans="1:10" ht="15.75" thickBot="1" x14ac:dyDescent="0.3">
      <c r="A9" s="74" t="s">
        <v>5</v>
      </c>
      <c r="B9" s="3">
        <f>SUM(B7:B8)</f>
        <v>109714</v>
      </c>
      <c r="C9" s="2"/>
      <c r="I9" s="73" t="s">
        <v>280</v>
      </c>
      <c r="J9" s="75"/>
    </row>
    <row r="10" spans="1:10" x14ac:dyDescent="0.25">
      <c r="A10" s="212" t="s">
        <v>846</v>
      </c>
      <c r="B10" s="264"/>
      <c r="C10" s="264"/>
      <c r="D10" s="212"/>
      <c r="I10" s="73" t="s">
        <v>281</v>
      </c>
      <c r="J10" s="75"/>
    </row>
    <row r="11" spans="1:10" ht="15.75" thickBot="1" x14ac:dyDescent="0.3">
      <c r="I11" s="73" t="s">
        <v>282</v>
      </c>
      <c r="J11" s="75"/>
    </row>
    <row r="12" spans="1:10" ht="18" thickBot="1" x14ac:dyDescent="0.35">
      <c r="A12" s="289" t="s">
        <v>35</v>
      </c>
      <c r="B12" s="290"/>
      <c r="C12" s="291"/>
      <c r="E12" s="253" t="s">
        <v>818</v>
      </c>
      <c r="F12" s="254"/>
      <c r="G12" s="255"/>
      <c r="I12" s="73" t="s">
        <v>283</v>
      </c>
      <c r="J12" s="75"/>
    </row>
    <row r="13" spans="1:10" x14ac:dyDescent="0.25">
      <c r="A13" s="14" t="s">
        <v>6</v>
      </c>
      <c r="B13" s="4" t="s">
        <v>7</v>
      </c>
      <c r="C13" s="13" t="s">
        <v>2</v>
      </c>
      <c r="E13" s="14" t="s">
        <v>0</v>
      </c>
      <c r="F13" s="4" t="s">
        <v>1</v>
      </c>
      <c r="G13" s="13" t="s">
        <v>2</v>
      </c>
      <c r="I13" s="73" t="s">
        <v>284</v>
      </c>
      <c r="J13" s="75"/>
    </row>
    <row r="14" spans="1:10" x14ac:dyDescent="0.25">
      <c r="A14" s="73" t="s">
        <v>36</v>
      </c>
      <c r="B14" s="6">
        <v>6188</v>
      </c>
      <c r="C14" s="5">
        <f>B14/$B$21</f>
        <v>5.6401188544761838E-2</v>
      </c>
      <c r="E14" s="214" t="s">
        <v>3</v>
      </c>
      <c r="F14" s="6">
        <v>5615</v>
      </c>
      <c r="G14" s="5">
        <f>F14/F16</f>
        <v>0.90740142210730446</v>
      </c>
      <c r="I14" s="73" t="s">
        <v>285</v>
      </c>
      <c r="J14" s="75"/>
    </row>
    <row r="15" spans="1:10" x14ac:dyDescent="0.25">
      <c r="A15" s="73" t="s">
        <v>37</v>
      </c>
      <c r="B15" s="6">
        <v>9881</v>
      </c>
      <c r="C15" s="5">
        <f t="shared" ref="C15:C20" si="0">B15/$B$21</f>
        <v>9.0061432451647008E-2</v>
      </c>
      <c r="E15" s="15" t="s">
        <v>4</v>
      </c>
      <c r="F15" s="16">
        <v>573</v>
      </c>
      <c r="G15" s="17">
        <f>F15/F16</f>
        <v>9.2598577892695544E-2</v>
      </c>
      <c r="I15" s="73"/>
      <c r="J15" s="75"/>
    </row>
    <row r="16" spans="1:10" ht="15.75" thickBot="1" x14ac:dyDescent="0.3">
      <c r="A16" s="73" t="s">
        <v>38</v>
      </c>
      <c r="B16" s="6">
        <v>14003</v>
      </c>
      <c r="C16" s="5">
        <f t="shared" si="0"/>
        <v>0.12763184279125728</v>
      </c>
      <c r="E16" s="215" t="s">
        <v>5</v>
      </c>
      <c r="F16" s="3">
        <f>SUM(F14:F15)</f>
        <v>6188</v>
      </c>
      <c r="G16" s="2"/>
      <c r="I16" s="73"/>
      <c r="J16" s="75"/>
    </row>
    <row r="17" spans="1:52" ht="15.75" thickBot="1" x14ac:dyDescent="0.3">
      <c r="A17" s="73" t="s">
        <v>39</v>
      </c>
      <c r="B17" s="6">
        <v>14776</v>
      </c>
      <c r="C17" s="5">
        <f t="shared" si="0"/>
        <v>0.13467743405581786</v>
      </c>
      <c r="E17" s="212"/>
      <c r="F17" s="212"/>
      <c r="G17" s="212"/>
      <c r="I17" s="73"/>
      <c r="J17" s="75"/>
    </row>
    <row r="18" spans="1:52" ht="18" thickBot="1" x14ac:dyDescent="0.35">
      <c r="A18" s="73" t="s">
        <v>40</v>
      </c>
      <c r="B18" s="6">
        <v>13793</v>
      </c>
      <c r="C18" s="5">
        <f t="shared" si="0"/>
        <v>0.12571777530670653</v>
      </c>
      <c r="E18" s="282" t="s">
        <v>829</v>
      </c>
      <c r="F18" s="283"/>
      <c r="G18" s="284"/>
      <c r="I18" s="73"/>
      <c r="J18" s="75"/>
    </row>
    <row r="19" spans="1:52" x14ac:dyDescent="0.25">
      <c r="A19" s="73" t="s">
        <v>8</v>
      </c>
      <c r="B19" s="6">
        <v>47572</v>
      </c>
      <c r="C19" s="5">
        <f t="shared" si="0"/>
        <v>0.43360008750022788</v>
      </c>
      <c r="E19" s="14" t="s">
        <v>0</v>
      </c>
      <c r="F19" s="4" t="s">
        <v>1</v>
      </c>
      <c r="G19" s="13" t="s">
        <v>2</v>
      </c>
      <c r="I19" s="73"/>
      <c r="J19" s="75"/>
    </row>
    <row r="20" spans="1:52" x14ac:dyDescent="0.25">
      <c r="A20" s="15" t="s">
        <v>9</v>
      </c>
      <c r="B20" s="16">
        <v>3501</v>
      </c>
      <c r="C20" s="17">
        <f t="shared" si="0"/>
        <v>3.1910239349581641E-2</v>
      </c>
      <c r="E20" s="214" t="s">
        <v>3</v>
      </c>
      <c r="F20" s="6">
        <v>9528</v>
      </c>
      <c r="G20" s="5">
        <f>F20/F22</f>
        <v>0.96427487096447728</v>
      </c>
      <c r="I20" s="73"/>
      <c r="J20" s="75"/>
    </row>
    <row r="21" spans="1:52" ht="15.75" thickBot="1" x14ac:dyDescent="0.3">
      <c r="A21" s="74" t="s">
        <v>5</v>
      </c>
      <c r="B21" s="3">
        <f>SUM(B14:B20)</f>
        <v>109714</v>
      </c>
      <c r="C21" s="2"/>
      <c r="E21" s="15" t="s">
        <v>4</v>
      </c>
      <c r="F21" s="16">
        <v>353</v>
      </c>
      <c r="G21" s="17">
        <f>F21/F22</f>
        <v>3.5725129035522718E-2</v>
      </c>
      <c r="I21" s="73"/>
      <c r="J21" s="75"/>
    </row>
    <row r="22" spans="1:52" ht="15.75" thickBot="1" x14ac:dyDescent="0.3">
      <c r="A22" s="212" t="s">
        <v>846</v>
      </c>
      <c r="B22" s="264"/>
      <c r="C22" s="264"/>
      <c r="D22" s="212"/>
      <c r="E22" s="215" t="s">
        <v>5</v>
      </c>
      <c r="F22" s="3">
        <f>SUM(F20:F21)</f>
        <v>9881</v>
      </c>
      <c r="G22" s="2"/>
      <c r="I22" s="73"/>
      <c r="J22" s="75"/>
    </row>
    <row r="23" spans="1:52" ht="15.75" thickBot="1" x14ac:dyDescent="0.3">
      <c r="I23" s="73"/>
      <c r="J23" s="75"/>
    </row>
    <row r="24" spans="1:52" ht="18" thickBot="1" x14ac:dyDescent="0.35">
      <c r="A24" s="289" t="s">
        <v>10</v>
      </c>
      <c r="B24" s="290"/>
      <c r="C24" s="291"/>
      <c r="I24" s="73"/>
      <c r="J24" s="75"/>
    </row>
    <row r="25" spans="1:52" x14ac:dyDescent="0.25">
      <c r="A25" s="14" t="s">
        <v>6</v>
      </c>
      <c r="B25" s="4" t="s">
        <v>7</v>
      </c>
      <c r="C25" s="13" t="s">
        <v>2</v>
      </c>
      <c r="I25" s="73"/>
      <c r="J25" s="75"/>
    </row>
    <row r="26" spans="1:52" x14ac:dyDescent="0.25">
      <c r="A26" s="73" t="s">
        <v>36</v>
      </c>
      <c r="B26" s="6">
        <v>573</v>
      </c>
      <c r="C26" s="5">
        <f>B26/$B$33</f>
        <v>0.23114158935054457</v>
      </c>
      <c r="I26" s="73"/>
      <c r="J26" s="75"/>
    </row>
    <row r="27" spans="1:52" x14ac:dyDescent="0.25">
      <c r="A27" s="73" t="s">
        <v>37</v>
      </c>
      <c r="B27" s="6">
        <v>353</v>
      </c>
      <c r="C27" s="5">
        <f t="shared" ref="C27:C32" si="1">B27/$B$33</f>
        <v>0.14239612747075434</v>
      </c>
      <c r="I27" s="73"/>
      <c r="J27" s="75"/>
    </row>
    <row r="28" spans="1:52" x14ac:dyDescent="0.25">
      <c r="A28" s="73" t="s">
        <v>38</v>
      </c>
      <c r="B28" s="6">
        <v>384</v>
      </c>
      <c r="C28" s="5">
        <f t="shared" si="1"/>
        <v>0.15490116982654295</v>
      </c>
      <c r="I28" s="73"/>
      <c r="J28" s="75"/>
    </row>
    <row r="29" spans="1:52" ht="15.75" thickBot="1" x14ac:dyDescent="0.3">
      <c r="A29" s="73" t="s">
        <v>39</v>
      </c>
      <c r="B29" s="6">
        <v>563</v>
      </c>
      <c r="C29" s="5">
        <f t="shared" si="1"/>
        <v>0.22710770471964503</v>
      </c>
      <c r="I29" s="74"/>
      <c r="J29" s="2"/>
    </row>
    <row r="30" spans="1:52" x14ac:dyDescent="0.25">
      <c r="A30" s="73" t="s">
        <v>40</v>
      </c>
      <c r="B30" s="6">
        <v>141</v>
      </c>
      <c r="C30" s="5">
        <f t="shared" si="1"/>
        <v>5.6877773295683741E-2</v>
      </c>
    </row>
    <row r="31" spans="1:52" ht="17.25" x14ac:dyDescent="0.3">
      <c r="A31" s="73" t="s">
        <v>8</v>
      </c>
      <c r="B31" s="6">
        <v>305</v>
      </c>
      <c r="C31" s="5">
        <f t="shared" si="1"/>
        <v>0.12303348124243646</v>
      </c>
      <c r="H31" s="267"/>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row>
    <row r="32" spans="1:52" x14ac:dyDescent="0.25">
      <c r="A32" s="15" t="s">
        <v>9</v>
      </c>
      <c r="B32" s="16">
        <v>160</v>
      </c>
      <c r="C32" s="17">
        <f t="shared" si="1"/>
        <v>6.4542154094392901E-2</v>
      </c>
      <c r="H32" s="268"/>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row>
    <row r="33" spans="1:52" ht="15.75" thickBot="1" x14ac:dyDescent="0.3">
      <c r="A33" s="74" t="s">
        <v>5</v>
      </c>
      <c r="B33" s="3">
        <f>SUM(B26:B32)</f>
        <v>2479</v>
      </c>
      <c r="C33" s="2"/>
      <c r="H33" s="269"/>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row>
    <row r="34" spans="1:52" ht="15.75" thickBot="1" x14ac:dyDescent="0.3">
      <c r="H34" s="269"/>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row>
    <row r="35" spans="1:52" ht="36.75" customHeight="1" thickBot="1" x14ac:dyDescent="0.35">
      <c r="A35" s="285" t="s">
        <v>41</v>
      </c>
      <c r="B35" s="286"/>
      <c r="C35" s="287"/>
      <c r="H35" s="256"/>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row>
    <row r="36" spans="1:52" x14ac:dyDescent="0.25">
      <c r="A36" s="14" t="s">
        <v>6</v>
      </c>
      <c r="B36" s="4" t="s">
        <v>7</v>
      </c>
      <c r="C36" s="13" t="s">
        <v>2</v>
      </c>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row>
    <row r="37" spans="1:52" ht="17.25" x14ac:dyDescent="0.3">
      <c r="A37" s="73" t="s">
        <v>36</v>
      </c>
      <c r="B37" s="6">
        <f>B26</f>
        <v>573</v>
      </c>
      <c r="C37" s="5">
        <f>B37/$B$39</f>
        <v>0.61879049676025921</v>
      </c>
      <c r="H37" s="267"/>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row>
    <row r="38" spans="1:52" x14ac:dyDescent="0.25">
      <c r="A38" s="15" t="s">
        <v>37</v>
      </c>
      <c r="B38" s="16">
        <f>B27</f>
        <v>353</v>
      </c>
      <c r="C38" s="17">
        <f>B38/$B$39</f>
        <v>0.38120950323974084</v>
      </c>
      <c r="H38" s="268"/>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row>
    <row r="39" spans="1:52" ht="15.75" thickBot="1" x14ac:dyDescent="0.3">
      <c r="A39" s="74" t="s">
        <v>5</v>
      </c>
      <c r="B39" s="3">
        <f>SUM(B37:B38)</f>
        <v>926</v>
      </c>
      <c r="C39" s="2"/>
      <c r="H39" s="269"/>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row>
    <row r="40" spans="1:52" ht="15.75" thickBot="1" x14ac:dyDescent="0.3">
      <c r="H40" s="269"/>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row>
    <row r="41" spans="1:52" ht="18" thickBot="1" x14ac:dyDescent="0.35">
      <c r="A41" s="289" t="s">
        <v>11</v>
      </c>
      <c r="B41" s="290"/>
      <c r="C41" s="291"/>
      <c r="H41" s="256"/>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row>
    <row r="42" spans="1:52" x14ac:dyDescent="0.25">
      <c r="A42" s="14" t="s">
        <v>12</v>
      </c>
      <c r="B42" s="4" t="s">
        <v>1</v>
      </c>
      <c r="C42" s="13" t="s">
        <v>2</v>
      </c>
      <c r="E42" s="212"/>
      <c r="F42" s="212"/>
      <c r="G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row>
    <row r="43" spans="1:52" x14ac:dyDescent="0.25">
      <c r="A43" s="23" t="s">
        <v>14</v>
      </c>
      <c r="B43" s="6">
        <v>817</v>
      </c>
      <c r="C43" s="5">
        <f t="shared" ref="C43:C53" si="2">B43/$B$54</f>
        <v>0.32956837434449376</v>
      </c>
    </row>
    <row r="44" spans="1:52" x14ac:dyDescent="0.25">
      <c r="A44" s="23" t="s">
        <v>13</v>
      </c>
      <c r="B44" s="6">
        <v>686</v>
      </c>
      <c r="C44" s="5">
        <f t="shared" si="2"/>
        <v>0.27672448567970959</v>
      </c>
    </row>
    <row r="45" spans="1:52" x14ac:dyDescent="0.25">
      <c r="A45" s="23" t="s">
        <v>24</v>
      </c>
      <c r="B45" s="6">
        <v>215</v>
      </c>
      <c r="C45" s="5">
        <f t="shared" si="2"/>
        <v>8.6728519564340453E-2</v>
      </c>
    </row>
    <row r="46" spans="1:52" x14ac:dyDescent="0.25">
      <c r="A46" s="23" t="s">
        <v>25</v>
      </c>
      <c r="B46" s="6">
        <v>160</v>
      </c>
      <c r="C46" s="5">
        <f t="shared" si="2"/>
        <v>6.4542154094392901E-2</v>
      </c>
    </row>
    <row r="47" spans="1:52" x14ac:dyDescent="0.25">
      <c r="A47" s="23" t="s">
        <v>26</v>
      </c>
      <c r="B47" s="6">
        <v>152</v>
      </c>
      <c r="C47" s="5">
        <f t="shared" si="2"/>
        <v>6.1315046389673257E-2</v>
      </c>
    </row>
    <row r="48" spans="1:52" x14ac:dyDescent="0.25">
      <c r="A48" s="23" t="s">
        <v>17</v>
      </c>
      <c r="B48" s="6">
        <v>74</v>
      </c>
      <c r="C48" s="5">
        <f t="shared" si="2"/>
        <v>2.9850746268656716E-2</v>
      </c>
    </row>
    <row r="49" spans="1:52" x14ac:dyDescent="0.25">
      <c r="A49" s="23" t="s">
        <v>20</v>
      </c>
      <c r="B49" s="6">
        <v>65</v>
      </c>
      <c r="C49" s="5">
        <f t="shared" si="2"/>
        <v>2.6220250100847116E-2</v>
      </c>
    </row>
    <row r="50" spans="1:52" x14ac:dyDescent="0.25">
      <c r="A50" s="23" t="s">
        <v>22</v>
      </c>
      <c r="B50" s="6">
        <v>47</v>
      </c>
      <c r="C50" s="5">
        <f t="shared" si="2"/>
        <v>1.8959257765227916E-2</v>
      </c>
    </row>
    <row r="51" spans="1:52" x14ac:dyDescent="0.25">
      <c r="A51" s="23" t="s">
        <v>28</v>
      </c>
      <c r="B51" s="6">
        <v>43</v>
      </c>
      <c r="C51" s="5">
        <f t="shared" si="2"/>
        <v>1.7345703912868091E-2</v>
      </c>
    </row>
    <row r="52" spans="1:52" s="72" customFormat="1" x14ac:dyDescent="0.25">
      <c r="A52" s="23" t="s">
        <v>370</v>
      </c>
      <c r="B52" s="6">
        <v>37</v>
      </c>
      <c r="C52" s="5">
        <f t="shared" si="2"/>
        <v>1.4925373134328358E-2</v>
      </c>
      <c r="D52" s="71"/>
      <c r="E52" s="71"/>
      <c r="F52" s="71"/>
      <c r="G52" s="71"/>
      <c r="H52" s="212"/>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row>
    <row r="53" spans="1:52" x14ac:dyDescent="0.25">
      <c r="A53" s="24" t="s">
        <v>33</v>
      </c>
      <c r="B53" s="16">
        <v>183</v>
      </c>
      <c r="C53" s="17">
        <f t="shared" si="2"/>
        <v>7.3820088745461879E-2</v>
      </c>
    </row>
    <row r="54" spans="1:52" ht="15.75" thickBot="1" x14ac:dyDescent="0.3">
      <c r="A54" s="74" t="s">
        <v>5</v>
      </c>
      <c r="B54" s="3">
        <f>SUM(B43:B53)</f>
        <v>2479</v>
      </c>
      <c r="C54" s="2"/>
      <c r="D54" s="72"/>
    </row>
    <row r="55" spans="1:52" ht="15.75" thickBot="1" x14ac:dyDescent="0.3"/>
    <row r="56" spans="1:52" ht="33" customHeight="1" thickBot="1" x14ac:dyDescent="0.35">
      <c r="A56" s="285" t="s">
        <v>42</v>
      </c>
      <c r="B56" s="286"/>
      <c r="C56" s="287"/>
    </row>
    <row r="57" spans="1:52" x14ac:dyDescent="0.25">
      <c r="A57" s="14" t="s">
        <v>12</v>
      </c>
      <c r="B57" s="4" t="s">
        <v>1</v>
      </c>
      <c r="C57" s="13" t="s">
        <v>2</v>
      </c>
    </row>
    <row r="58" spans="1:52" x14ac:dyDescent="0.25">
      <c r="A58" s="73" t="s">
        <v>13</v>
      </c>
      <c r="B58" s="6">
        <v>338</v>
      </c>
      <c r="C58" s="5">
        <f t="shared" ref="C58:C66" si="3">B58/$B$67</f>
        <v>0.3650107991360691</v>
      </c>
    </row>
    <row r="59" spans="1:52" x14ac:dyDescent="0.25">
      <c r="A59" s="73" t="s">
        <v>14</v>
      </c>
      <c r="B59" s="6">
        <v>218</v>
      </c>
      <c r="C59" s="5">
        <f t="shared" si="3"/>
        <v>0.23542116630669546</v>
      </c>
    </row>
    <row r="60" spans="1:52" x14ac:dyDescent="0.25">
      <c r="A60" s="73" t="s">
        <v>24</v>
      </c>
      <c r="B60" s="6">
        <v>158</v>
      </c>
      <c r="C60" s="5">
        <f t="shared" si="3"/>
        <v>0.17062634989200864</v>
      </c>
    </row>
    <row r="61" spans="1:52" x14ac:dyDescent="0.25">
      <c r="A61" s="73" t="s">
        <v>26</v>
      </c>
      <c r="B61" s="6">
        <v>99</v>
      </c>
      <c r="C61" s="5">
        <f t="shared" si="3"/>
        <v>0.10691144708423327</v>
      </c>
    </row>
    <row r="62" spans="1:52" x14ac:dyDescent="0.25">
      <c r="A62" s="73" t="s">
        <v>370</v>
      </c>
      <c r="B62" s="6">
        <v>37</v>
      </c>
      <c r="C62" s="5">
        <f t="shared" si="3"/>
        <v>3.9956803455723541E-2</v>
      </c>
    </row>
    <row r="63" spans="1:52" x14ac:dyDescent="0.25">
      <c r="A63" s="73" t="s">
        <v>18</v>
      </c>
      <c r="B63" s="6">
        <v>31</v>
      </c>
      <c r="C63" s="5">
        <f t="shared" si="3"/>
        <v>3.3477321814254862E-2</v>
      </c>
    </row>
    <row r="64" spans="1:52" x14ac:dyDescent="0.25">
      <c r="A64" s="73" t="s">
        <v>19</v>
      </c>
      <c r="B64" s="6">
        <v>18</v>
      </c>
      <c r="C64" s="5">
        <f t="shared" si="3"/>
        <v>1.9438444924406047E-2</v>
      </c>
    </row>
    <row r="65" spans="1:3" x14ac:dyDescent="0.25">
      <c r="A65" s="73" t="s">
        <v>25</v>
      </c>
      <c r="B65" s="6">
        <v>14</v>
      </c>
      <c r="C65" s="5">
        <f t="shared" si="3"/>
        <v>1.511879049676026E-2</v>
      </c>
    </row>
    <row r="66" spans="1:3" x14ac:dyDescent="0.25">
      <c r="A66" s="15" t="s">
        <v>31</v>
      </c>
      <c r="B66" s="16">
        <v>13</v>
      </c>
      <c r="C66" s="17">
        <f t="shared" si="3"/>
        <v>1.4038876889848811E-2</v>
      </c>
    </row>
    <row r="67" spans="1:3" ht="15.75" thickBot="1" x14ac:dyDescent="0.3">
      <c r="A67" s="74" t="s">
        <v>5</v>
      </c>
      <c r="B67" s="3">
        <f>SUM(B58:B66)</f>
        <v>926</v>
      </c>
      <c r="C67" s="2"/>
    </row>
    <row r="68" spans="1:3" ht="15.75" thickBot="1" x14ac:dyDescent="0.3"/>
    <row r="69" spans="1:3" ht="18" thickBot="1" x14ac:dyDescent="0.35">
      <c r="A69" s="289" t="s">
        <v>44</v>
      </c>
      <c r="B69" s="290"/>
      <c r="C69" s="291"/>
    </row>
    <row r="70" spans="1:3" x14ac:dyDescent="0.25">
      <c r="A70" s="14" t="s">
        <v>45</v>
      </c>
      <c r="B70" s="4" t="s">
        <v>7</v>
      </c>
      <c r="C70" s="13" t="s">
        <v>2</v>
      </c>
    </row>
    <row r="71" spans="1:3" x14ac:dyDescent="0.25">
      <c r="A71" s="73" t="s">
        <v>46</v>
      </c>
      <c r="B71" s="6">
        <v>142</v>
      </c>
      <c r="C71" s="5">
        <f>B71/$B$78</f>
        <v>5.7281161758773701E-2</v>
      </c>
    </row>
    <row r="72" spans="1:3" x14ac:dyDescent="0.25">
      <c r="A72" s="73" t="s">
        <v>47</v>
      </c>
      <c r="B72" s="6">
        <v>81</v>
      </c>
      <c r="C72" s="5">
        <f t="shared" ref="C72:C77" si="4">B72/$B$78</f>
        <v>3.2674465510286403E-2</v>
      </c>
    </row>
    <row r="73" spans="1:3" x14ac:dyDescent="0.25">
      <c r="A73" s="73" t="s">
        <v>48</v>
      </c>
      <c r="B73" s="6">
        <v>468</v>
      </c>
      <c r="C73" s="5">
        <f t="shared" si="4"/>
        <v>0.18878580072609924</v>
      </c>
    </row>
    <row r="74" spans="1:3" x14ac:dyDescent="0.25">
      <c r="A74" s="73" t="s">
        <v>49</v>
      </c>
      <c r="B74" s="6">
        <v>307</v>
      </c>
      <c r="C74" s="5">
        <f t="shared" si="4"/>
        <v>0.12384025816861638</v>
      </c>
    </row>
    <row r="75" spans="1:3" x14ac:dyDescent="0.25">
      <c r="A75" s="73" t="s">
        <v>50</v>
      </c>
      <c r="B75" s="6">
        <v>348</v>
      </c>
      <c r="C75" s="5">
        <f t="shared" si="4"/>
        <v>0.14037918515530456</v>
      </c>
    </row>
    <row r="76" spans="1:3" x14ac:dyDescent="0.25">
      <c r="A76" s="73" t="s">
        <v>51</v>
      </c>
      <c r="B76" s="6">
        <v>466</v>
      </c>
      <c r="C76" s="5">
        <f t="shared" si="4"/>
        <v>0.18797902379991932</v>
      </c>
    </row>
    <row r="77" spans="1:3" x14ac:dyDescent="0.25">
      <c r="A77" s="15" t="s">
        <v>52</v>
      </c>
      <c r="B77" s="16">
        <v>667</v>
      </c>
      <c r="C77" s="17">
        <f t="shared" si="4"/>
        <v>0.26906010488100041</v>
      </c>
    </row>
    <row r="78" spans="1:3" ht="15.75" thickBot="1" x14ac:dyDescent="0.3">
      <c r="A78" s="74" t="s">
        <v>5</v>
      </c>
      <c r="B78" s="3">
        <f>SUM(B71:B77)</f>
        <v>2479</v>
      </c>
      <c r="C78" s="2"/>
    </row>
    <row r="79" spans="1:3" ht="15.75" thickBot="1" x14ac:dyDescent="0.3"/>
    <row r="80" spans="1:3" ht="33.75" customHeight="1" thickBot="1" x14ac:dyDescent="0.35">
      <c r="A80" s="285" t="s">
        <v>53</v>
      </c>
      <c r="B80" s="286"/>
      <c r="C80" s="287"/>
    </row>
    <row r="81" spans="1:22" x14ac:dyDescent="0.25">
      <c r="A81" s="14" t="s">
        <v>45</v>
      </c>
      <c r="B81" s="4" t="s">
        <v>7</v>
      </c>
      <c r="C81" s="13" t="s">
        <v>2</v>
      </c>
    </row>
    <row r="82" spans="1:22" x14ac:dyDescent="0.25">
      <c r="A82" s="73" t="s">
        <v>46</v>
      </c>
      <c r="B82" s="6">
        <v>0</v>
      </c>
      <c r="C82" s="5">
        <f>B82/$B$89</f>
        <v>0</v>
      </c>
    </row>
    <row r="83" spans="1:22" x14ac:dyDescent="0.25">
      <c r="A83" s="73" t="s">
        <v>47</v>
      </c>
      <c r="B83" s="6">
        <v>45</v>
      </c>
      <c r="C83" s="5">
        <f t="shared" ref="C83:C88" si="5">B83/$B$89</f>
        <v>4.859611231101512E-2</v>
      </c>
    </row>
    <row r="84" spans="1:22" x14ac:dyDescent="0.25">
      <c r="A84" s="73" t="s">
        <v>48</v>
      </c>
      <c r="B84" s="6">
        <v>208</v>
      </c>
      <c r="C84" s="5">
        <f t="shared" si="5"/>
        <v>0.22462203023758098</v>
      </c>
    </row>
    <row r="85" spans="1:22" x14ac:dyDescent="0.25">
      <c r="A85" s="73" t="s">
        <v>49</v>
      </c>
      <c r="B85" s="6">
        <v>105</v>
      </c>
      <c r="C85" s="5">
        <f t="shared" si="5"/>
        <v>0.11339092872570194</v>
      </c>
    </row>
    <row r="86" spans="1:22" x14ac:dyDescent="0.25">
      <c r="A86" s="73" t="s">
        <v>50</v>
      </c>
      <c r="B86" s="6">
        <v>148</v>
      </c>
      <c r="C86" s="5">
        <f t="shared" si="5"/>
        <v>0.15982721382289417</v>
      </c>
    </row>
    <row r="87" spans="1:22" x14ac:dyDescent="0.25">
      <c r="A87" s="73" t="s">
        <v>51</v>
      </c>
      <c r="B87" s="6">
        <v>96</v>
      </c>
      <c r="C87" s="5">
        <f t="shared" si="5"/>
        <v>0.10367170626349892</v>
      </c>
    </row>
    <row r="88" spans="1:22" x14ac:dyDescent="0.25">
      <c r="A88" s="15" t="s">
        <v>52</v>
      </c>
      <c r="B88" s="16">
        <v>324</v>
      </c>
      <c r="C88" s="17">
        <f t="shared" si="5"/>
        <v>0.34989200863930886</v>
      </c>
    </row>
    <row r="89" spans="1:22" ht="15.75" thickBot="1" x14ac:dyDescent="0.3">
      <c r="A89" s="74" t="s">
        <v>5</v>
      </c>
      <c r="B89" s="3">
        <f>SUM(B82:B88)</f>
        <v>926</v>
      </c>
      <c r="C89" s="2"/>
    </row>
    <row r="90" spans="1:22" x14ac:dyDescent="0.25">
      <c r="A90" s="260"/>
      <c r="B90" s="258"/>
      <c r="C90" s="259"/>
      <c r="D90" s="212"/>
      <c r="E90" s="212"/>
      <c r="F90" s="212"/>
      <c r="G90" s="212"/>
      <c r="I90" s="212"/>
      <c r="J90" s="212"/>
      <c r="K90" s="212"/>
      <c r="L90" s="212"/>
      <c r="M90" s="212"/>
      <c r="N90" s="212"/>
      <c r="O90" s="212"/>
      <c r="P90" s="212"/>
      <c r="Q90" s="212"/>
      <c r="R90" s="212"/>
      <c r="S90" s="212"/>
      <c r="T90" s="212"/>
      <c r="U90" s="212"/>
      <c r="V90" s="212"/>
    </row>
    <row r="91" spans="1:22" x14ac:dyDescent="0.25">
      <c r="A91" s="257" t="s">
        <v>831</v>
      </c>
      <c r="B91" s="258"/>
      <c r="C91" s="259"/>
      <c r="D91" s="212"/>
      <c r="E91" s="212"/>
      <c r="F91" s="212"/>
      <c r="G91" s="212"/>
      <c r="I91" s="212"/>
      <c r="J91" s="212"/>
      <c r="K91" s="212"/>
      <c r="L91" s="212"/>
      <c r="M91" s="212"/>
      <c r="N91" s="212"/>
      <c r="O91" s="212"/>
      <c r="P91" s="212"/>
      <c r="Q91" s="212"/>
      <c r="R91" s="212"/>
      <c r="S91" s="212"/>
      <c r="T91" s="212"/>
      <c r="U91" s="212"/>
      <c r="V91" s="212"/>
    </row>
    <row r="92" spans="1:22" x14ac:dyDescent="0.25">
      <c r="A92" s="260" t="s">
        <v>832</v>
      </c>
      <c r="B92" s="258"/>
      <c r="C92" s="259"/>
      <c r="D92" s="212"/>
      <c r="E92" s="212"/>
      <c r="F92" s="212"/>
      <c r="G92" s="212"/>
      <c r="I92" s="212"/>
      <c r="J92" s="212"/>
      <c r="K92" s="212"/>
      <c r="L92" s="212"/>
      <c r="M92" s="212"/>
      <c r="N92" s="212"/>
      <c r="O92" s="212"/>
      <c r="P92" s="212"/>
      <c r="Q92" s="212"/>
      <c r="R92" s="212"/>
      <c r="S92" s="212"/>
      <c r="T92" s="212"/>
      <c r="U92" s="212"/>
      <c r="V92" s="212"/>
    </row>
    <row r="93" spans="1:22" x14ac:dyDescent="0.25">
      <c r="A93" s="260" t="s">
        <v>833</v>
      </c>
      <c r="B93" s="258"/>
      <c r="C93" s="259"/>
      <c r="D93" s="212"/>
      <c r="E93" s="212"/>
      <c r="F93" s="212"/>
      <c r="G93" s="212"/>
      <c r="I93" s="212"/>
      <c r="J93" s="212"/>
      <c r="K93" s="212"/>
      <c r="L93" s="212"/>
      <c r="M93" s="212"/>
      <c r="N93" s="212"/>
      <c r="O93" s="212"/>
      <c r="P93" s="212"/>
      <c r="Q93" s="212"/>
      <c r="R93" s="212"/>
      <c r="S93" s="212"/>
      <c r="T93" s="212"/>
      <c r="U93" s="212"/>
      <c r="V93" s="212"/>
    </row>
    <row r="94" spans="1:22" ht="15.75" thickBot="1" x14ac:dyDescent="0.3"/>
    <row r="95" spans="1:22" ht="18" thickBot="1" x14ac:dyDescent="0.35">
      <c r="A95" s="289" t="s">
        <v>804</v>
      </c>
      <c r="B95" s="290"/>
      <c r="C95" s="291"/>
    </row>
    <row r="96" spans="1:22" x14ac:dyDescent="0.25">
      <c r="A96" s="14" t="s">
        <v>54</v>
      </c>
      <c r="B96" s="4" t="s">
        <v>1</v>
      </c>
      <c r="C96" s="13" t="s">
        <v>2</v>
      </c>
    </row>
    <row r="97" spans="1:15" x14ac:dyDescent="0.25">
      <c r="A97" s="73" t="s">
        <v>55</v>
      </c>
      <c r="B97" s="6">
        <v>42180</v>
      </c>
      <c r="C97" s="5">
        <f>B97/$B$99</f>
        <v>0.96440085053844571</v>
      </c>
    </row>
    <row r="98" spans="1:15" x14ac:dyDescent="0.25">
      <c r="A98" s="15" t="s">
        <v>58</v>
      </c>
      <c r="B98" s="16">
        <v>1557</v>
      </c>
      <c r="C98" s="17">
        <f>B98/$B$99</f>
        <v>3.5599149461554291E-2</v>
      </c>
    </row>
    <row r="99" spans="1:15" ht="15.75" thickBot="1" x14ac:dyDescent="0.3">
      <c r="A99" s="74" t="s">
        <v>5</v>
      </c>
      <c r="B99" s="3">
        <f>SUM(B97:B98)</f>
        <v>43737</v>
      </c>
      <c r="C99" s="2"/>
    </row>
    <row r="100" spans="1:15" x14ac:dyDescent="0.25">
      <c r="A100" s="212" t="s">
        <v>838</v>
      </c>
      <c r="B100" s="212"/>
      <c r="C100" s="212"/>
      <c r="D100" s="212"/>
    </row>
    <row r="101" spans="1:15" ht="15.75" thickBot="1" x14ac:dyDescent="0.3"/>
    <row r="102" spans="1:15" ht="30" customHeight="1" thickBot="1" x14ac:dyDescent="0.35">
      <c r="A102" s="285" t="s">
        <v>56</v>
      </c>
      <c r="B102" s="286"/>
      <c r="C102" s="287"/>
    </row>
    <row r="103" spans="1:15" x14ac:dyDescent="0.25">
      <c r="A103" s="14" t="s">
        <v>6</v>
      </c>
      <c r="B103" s="4" t="s">
        <v>7</v>
      </c>
      <c r="C103" s="13" t="s">
        <v>2</v>
      </c>
    </row>
    <row r="104" spans="1:15" x14ac:dyDescent="0.25">
      <c r="A104" s="73" t="s">
        <v>36</v>
      </c>
      <c r="B104" s="6">
        <v>1298</v>
      </c>
      <c r="C104" s="5">
        <f>B104/$B$110</f>
        <v>4.3299863228475163E-2</v>
      </c>
    </row>
    <row r="105" spans="1:15" x14ac:dyDescent="0.25">
      <c r="A105" s="73" t="s">
        <v>37</v>
      </c>
      <c r="B105" s="6">
        <v>2241</v>
      </c>
      <c r="C105" s="5">
        <f t="shared" ref="C105:C109" si="6">B105/$B$110</f>
        <v>7.4757313940687867E-2</v>
      </c>
    </row>
    <row r="106" spans="1:15" x14ac:dyDescent="0.25">
      <c r="A106" s="73" t="s">
        <v>38</v>
      </c>
      <c r="B106" s="6">
        <v>3716</v>
      </c>
      <c r="C106" s="5">
        <f t="shared" si="6"/>
        <v>0.123961703973046</v>
      </c>
    </row>
    <row r="107" spans="1:15" x14ac:dyDescent="0.25">
      <c r="A107" s="73" t="s">
        <v>39</v>
      </c>
      <c r="B107" s="6">
        <v>4042</v>
      </c>
      <c r="C107" s="5">
        <f t="shared" si="6"/>
        <v>0.13483670814290957</v>
      </c>
    </row>
    <row r="108" spans="1:15" x14ac:dyDescent="0.25">
      <c r="A108" s="73" t="s">
        <v>40</v>
      </c>
      <c r="B108" s="6">
        <v>3899</v>
      </c>
      <c r="C108" s="5">
        <f t="shared" si="6"/>
        <v>0.13006638422790806</v>
      </c>
    </row>
    <row r="109" spans="1:15" x14ac:dyDescent="0.25">
      <c r="A109" s="15" t="s">
        <v>8</v>
      </c>
      <c r="B109" s="16">
        <v>14781</v>
      </c>
      <c r="C109" s="17">
        <f t="shared" si="6"/>
        <v>0.49307802648697335</v>
      </c>
    </row>
    <row r="110" spans="1:15" ht="15.75" thickBot="1" x14ac:dyDescent="0.3">
      <c r="A110" s="74" t="s">
        <v>5</v>
      </c>
      <c r="B110" s="3">
        <f>SUM(B104:B109)</f>
        <v>29977</v>
      </c>
      <c r="C110" s="2"/>
    </row>
    <row r="111" spans="1:15" x14ac:dyDescent="0.25">
      <c r="A111" s="261" t="s">
        <v>834</v>
      </c>
      <c r="B111" s="212"/>
      <c r="C111" s="212"/>
      <c r="D111" s="212"/>
      <c r="E111" s="212"/>
      <c r="F111" s="212"/>
      <c r="G111" s="212"/>
      <c r="I111" s="212"/>
      <c r="J111" s="212"/>
      <c r="K111" s="212"/>
      <c r="L111" s="212"/>
      <c r="M111" s="212"/>
      <c r="N111" s="212"/>
      <c r="O111" s="212"/>
    </row>
    <row r="112" spans="1:15" ht="15.75" thickBot="1" x14ac:dyDescent="0.3"/>
    <row r="113" spans="1:3" ht="34.5" customHeight="1" thickBot="1" x14ac:dyDescent="0.35">
      <c r="A113" s="285" t="s">
        <v>57</v>
      </c>
      <c r="B113" s="286"/>
      <c r="C113" s="287"/>
    </row>
    <row r="114" spans="1:3" x14ac:dyDescent="0.25">
      <c r="A114" s="14" t="s">
        <v>6</v>
      </c>
      <c r="B114" s="4" t="s">
        <v>7</v>
      </c>
      <c r="C114" s="13" t="s">
        <v>2</v>
      </c>
    </row>
    <row r="115" spans="1:3" x14ac:dyDescent="0.25">
      <c r="A115" s="73" t="s">
        <v>36</v>
      </c>
      <c r="B115" s="6">
        <v>234</v>
      </c>
      <c r="C115" s="5">
        <f>B115/$B$121</f>
        <v>0.28398058252427183</v>
      </c>
    </row>
    <row r="116" spans="1:3" x14ac:dyDescent="0.25">
      <c r="A116" s="73" t="s">
        <v>37</v>
      </c>
      <c r="B116" s="6">
        <v>211</v>
      </c>
      <c r="C116" s="5">
        <f t="shared" ref="C116:C120" si="7">B116/$B$121</f>
        <v>0.25606796116504854</v>
      </c>
    </row>
    <row r="117" spans="1:3" x14ac:dyDescent="0.25">
      <c r="A117" s="73" t="s">
        <v>38</v>
      </c>
      <c r="B117" s="6">
        <v>182</v>
      </c>
      <c r="C117" s="5">
        <f t="shared" si="7"/>
        <v>0.220873786407767</v>
      </c>
    </row>
    <row r="118" spans="1:3" x14ac:dyDescent="0.25">
      <c r="A118" s="73" t="s">
        <v>39</v>
      </c>
      <c r="B118" s="6">
        <v>98</v>
      </c>
      <c r="C118" s="5">
        <f t="shared" si="7"/>
        <v>0.11893203883495146</v>
      </c>
    </row>
    <row r="119" spans="1:3" x14ac:dyDescent="0.25">
      <c r="A119" s="73" t="s">
        <v>40</v>
      </c>
      <c r="B119" s="6">
        <v>19</v>
      </c>
      <c r="C119" s="5">
        <f t="shared" si="7"/>
        <v>2.3058252427184466E-2</v>
      </c>
    </row>
    <row r="120" spans="1:3" x14ac:dyDescent="0.25">
      <c r="A120" s="15" t="s">
        <v>8</v>
      </c>
      <c r="B120" s="16">
        <v>80</v>
      </c>
      <c r="C120" s="17">
        <f t="shared" si="7"/>
        <v>9.7087378640776698E-2</v>
      </c>
    </row>
    <row r="121" spans="1:3" ht="15.75" thickBot="1" x14ac:dyDescent="0.3">
      <c r="A121" s="74" t="s">
        <v>5</v>
      </c>
      <c r="B121" s="3">
        <f>SUM(B115:B120)</f>
        <v>824</v>
      </c>
      <c r="C121" s="2"/>
    </row>
    <row r="122" spans="1:3" ht="15.75" thickBot="1" x14ac:dyDescent="0.3"/>
    <row r="123" spans="1:3" ht="34.5" customHeight="1" thickBot="1" x14ac:dyDescent="0.35">
      <c r="A123" s="285" t="s">
        <v>59</v>
      </c>
      <c r="B123" s="286"/>
      <c r="C123" s="287"/>
    </row>
    <row r="124" spans="1:3" x14ac:dyDescent="0.25">
      <c r="A124" s="14" t="s">
        <v>6</v>
      </c>
      <c r="B124" s="4" t="s">
        <v>7</v>
      </c>
      <c r="C124" s="13" t="s">
        <v>2</v>
      </c>
    </row>
    <row r="125" spans="1:3" x14ac:dyDescent="0.25">
      <c r="A125" s="73" t="s">
        <v>36</v>
      </c>
      <c r="B125" s="6">
        <f>B115</f>
        <v>234</v>
      </c>
      <c r="C125" s="5">
        <f>B125/$B$127</f>
        <v>0.52584269662921346</v>
      </c>
    </row>
    <row r="126" spans="1:3" x14ac:dyDescent="0.25">
      <c r="A126" s="15" t="s">
        <v>37</v>
      </c>
      <c r="B126" s="16">
        <f>B116</f>
        <v>211</v>
      </c>
      <c r="C126" s="17">
        <f>B126/$B$127</f>
        <v>0.47415730337078654</v>
      </c>
    </row>
    <row r="127" spans="1:3" ht="15.75" thickBot="1" x14ac:dyDescent="0.3">
      <c r="A127" s="74" t="s">
        <v>5</v>
      </c>
      <c r="B127" s="3">
        <f>SUM(B125:B126)</f>
        <v>445</v>
      </c>
      <c r="C127" s="2"/>
    </row>
    <row r="128" spans="1:3" ht="15.75" thickBot="1" x14ac:dyDescent="0.3"/>
    <row r="129" spans="1:6" ht="33.75" customHeight="1" thickBot="1" x14ac:dyDescent="0.35">
      <c r="A129" s="285" t="s">
        <v>60</v>
      </c>
      <c r="B129" s="286"/>
      <c r="C129" s="287"/>
    </row>
    <row r="130" spans="1:6" x14ac:dyDescent="0.25">
      <c r="A130" s="14" t="s">
        <v>12</v>
      </c>
      <c r="B130" s="4" t="s">
        <v>1</v>
      </c>
      <c r="C130" s="13" t="s">
        <v>2</v>
      </c>
    </row>
    <row r="131" spans="1:6" x14ac:dyDescent="0.25">
      <c r="A131" s="73" t="s">
        <v>14</v>
      </c>
      <c r="B131" s="6">
        <v>308</v>
      </c>
      <c r="C131" s="5">
        <f t="shared" ref="C131:C141" si="8">B131/$B$142</f>
        <v>0.37378640776699029</v>
      </c>
    </row>
    <row r="132" spans="1:6" x14ac:dyDescent="0.25">
      <c r="A132" s="73" t="s">
        <v>13</v>
      </c>
      <c r="B132" s="6">
        <v>164</v>
      </c>
      <c r="C132" s="5">
        <f t="shared" si="8"/>
        <v>0.19902912621359223</v>
      </c>
    </row>
    <row r="133" spans="1:6" x14ac:dyDescent="0.25">
      <c r="A133" s="73" t="s">
        <v>24</v>
      </c>
      <c r="B133" s="6">
        <v>140</v>
      </c>
      <c r="C133" s="5">
        <f t="shared" si="8"/>
        <v>0.16990291262135923</v>
      </c>
    </row>
    <row r="134" spans="1:6" x14ac:dyDescent="0.25">
      <c r="A134" s="73" t="s">
        <v>26</v>
      </c>
      <c r="B134" s="6">
        <v>60</v>
      </c>
      <c r="C134" s="5">
        <f t="shared" si="8"/>
        <v>7.281553398058252E-2</v>
      </c>
    </row>
    <row r="135" spans="1:6" x14ac:dyDescent="0.25">
      <c r="A135" s="73" t="s">
        <v>18</v>
      </c>
      <c r="B135" s="6">
        <v>41</v>
      </c>
      <c r="C135" s="5">
        <f t="shared" si="8"/>
        <v>4.9757281553398057E-2</v>
      </c>
    </row>
    <row r="136" spans="1:6" x14ac:dyDescent="0.25">
      <c r="A136" s="73" t="s">
        <v>273</v>
      </c>
      <c r="B136" s="6">
        <v>26</v>
      </c>
      <c r="C136" s="5">
        <f t="shared" si="8"/>
        <v>3.1553398058252427E-2</v>
      </c>
    </row>
    <row r="137" spans="1:6" x14ac:dyDescent="0.25">
      <c r="A137" s="73" t="s">
        <v>28</v>
      </c>
      <c r="B137" s="6">
        <v>23</v>
      </c>
      <c r="C137" s="5">
        <f t="shared" si="8"/>
        <v>2.7912621359223302E-2</v>
      </c>
    </row>
    <row r="138" spans="1:6" x14ac:dyDescent="0.25">
      <c r="A138" s="73" t="s">
        <v>170</v>
      </c>
      <c r="B138" s="6">
        <v>18</v>
      </c>
      <c r="C138" s="5">
        <f t="shared" si="8"/>
        <v>2.1844660194174758E-2</v>
      </c>
    </row>
    <row r="139" spans="1:6" x14ac:dyDescent="0.25">
      <c r="A139" s="73" t="s">
        <v>518</v>
      </c>
      <c r="B139" s="6">
        <v>18</v>
      </c>
      <c r="C139" s="5">
        <f t="shared" si="8"/>
        <v>2.1844660194174758E-2</v>
      </c>
    </row>
    <row r="140" spans="1:6" x14ac:dyDescent="0.25">
      <c r="A140" s="73" t="s">
        <v>806</v>
      </c>
      <c r="B140" s="6">
        <v>17</v>
      </c>
      <c r="C140" s="5">
        <f t="shared" si="8"/>
        <v>2.063106796116505E-2</v>
      </c>
    </row>
    <row r="141" spans="1:6" x14ac:dyDescent="0.25">
      <c r="A141" s="15" t="s">
        <v>17</v>
      </c>
      <c r="B141" s="16">
        <v>9</v>
      </c>
      <c r="C141" s="17">
        <f t="shared" si="8"/>
        <v>1.0922330097087379E-2</v>
      </c>
    </row>
    <row r="142" spans="1:6" ht="15.75" thickBot="1" x14ac:dyDescent="0.3">
      <c r="A142" s="74" t="s">
        <v>5</v>
      </c>
      <c r="B142" s="3">
        <f>SUM(B131:B141)</f>
        <v>824</v>
      </c>
      <c r="C142" s="2"/>
    </row>
    <row r="143" spans="1:6" x14ac:dyDescent="0.25">
      <c r="A143" s="262" t="s">
        <v>835</v>
      </c>
      <c r="B143" s="212"/>
      <c r="C143" s="212"/>
      <c r="D143" s="212"/>
      <c r="E143" s="212"/>
      <c r="F143" s="212"/>
    </row>
    <row r="144" spans="1:6" ht="15.75" thickBot="1" x14ac:dyDescent="0.3"/>
    <row r="145" spans="1:9" ht="36" customHeight="1" thickBot="1" x14ac:dyDescent="0.35">
      <c r="A145" s="285" t="s">
        <v>61</v>
      </c>
      <c r="B145" s="286"/>
      <c r="C145" s="287"/>
    </row>
    <row r="146" spans="1:9" x14ac:dyDescent="0.25">
      <c r="A146" s="14" t="s">
        <v>12</v>
      </c>
      <c r="B146" s="4" t="s">
        <v>1</v>
      </c>
      <c r="C146" s="13" t="s">
        <v>2</v>
      </c>
    </row>
    <row r="147" spans="1:9" x14ac:dyDescent="0.25">
      <c r="A147" s="73" t="s">
        <v>13</v>
      </c>
      <c r="B147" s="6">
        <v>138</v>
      </c>
      <c r="C147" s="5">
        <f t="shared" ref="C147:C153" si="9">B147/$B$154</f>
        <v>0.31011235955056182</v>
      </c>
    </row>
    <row r="148" spans="1:9" x14ac:dyDescent="0.25">
      <c r="A148" s="73" t="s">
        <v>24</v>
      </c>
      <c r="B148" s="6">
        <v>121</v>
      </c>
      <c r="C148" s="5">
        <f t="shared" si="9"/>
        <v>0.27191011235955054</v>
      </c>
    </row>
    <row r="149" spans="1:9" x14ac:dyDescent="0.25">
      <c r="A149" s="73" t="s">
        <v>14</v>
      </c>
      <c r="B149" s="6">
        <v>70</v>
      </c>
      <c r="C149" s="5">
        <f t="shared" si="9"/>
        <v>0.15730337078651685</v>
      </c>
    </row>
    <row r="150" spans="1:9" x14ac:dyDescent="0.25">
      <c r="A150" s="73" t="s">
        <v>26</v>
      </c>
      <c r="B150" s="6">
        <v>44</v>
      </c>
      <c r="C150" s="5">
        <f t="shared" si="9"/>
        <v>9.8876404494382023E-2</v>
      </c>
    </row>
    <row r="151" spans="1:9" x14ac:dyDescent="0.25">
      <c r="A151" s="73" t="s">
        <v>18</v>
      </c>
      <c r="B151" s="6">
        <v>29</v>
      </c>
      <c r="C151" s="5">
        <f t="shared" si="9"/>
        <v>6.5168539325842698E-2</v>
      </c>
    </row>
    <row r="152" spans="1:9" x14ac:dyDescent="0.25">
      <c r="A152" s="73" t="s">
        <v>273</v>
      </c>
      <c r="B152" s="6">
        <v>26</v>
      </c>
      <c r="C152" s="5">
        <f t="shared" si="9"/>
        <v>5.8426966292134834E-2</v>
      </c>
    </row>
    <row r="153" spans="1:9" x14ac:dyDescent="0.25">
      <c r="A153" s="15" t="s">
        <v>806</v>
      </c>
      <c r="B153" s="16">
        <v>17</v>
      </c>
      <c r="C153" s="17">
        <f t="shared" si="9"/>
        <v>3.8202247191011236E-2</v>
      </c>
    </row>
    <row r="154" spans="1:9" ht="15.75" thickBot="1" x14ac:dyDescent="0.3">
      <c r="A154" s="74" t="s">
        <v>5</v>
      </c>
      <c r="B154" s="3">
        <f>SUM(B147:B153)</f>
        <v>445</v>
      </c>
      <c r="C154" s="2"/>
    </row>
    <row r="155" spans="1:9" x14ac:dyDescent="0.25">
      <c r="A155" s="212" t="s">
        <v>835</v>
      </c>
      <c r="B155" s="212"/>
      <c r="C155" s="212"/>
      <c r="D155" s="212"/>
      <c r="E155" s="212"/>
      <c r="F155" s="212"/>
      <c r="G155" s="212"/>
      <c r="I155" s="212"/>
    </row>
    <row r="156" spans="1:9" x14ac:dyDescent="0.25">
      <c r="A156" s="212"/>
      <c r="B156" s="212"/>
      <c r="C156" s="212"/>
      <c r="D156" s="212"/>
      <c r="E156" s="212"/>
      <c r="F156" s="212"/>
      <c r="G156" s="212"/>
      <c r="I156" s="212"/>
    </row>
    <row r="157" spans="1:9" x14ac:dyDescent="0.25">
      <c r="A157" s="212" t="s">
        <v>825</v>
      </c>
      <c r="B157" s="212"/>
      <c r="C157" s="212"/>
      <c r="D157" s="212"/>
      <c r="E157" s="212"/>
      <c r="F157" s="212"/>
      <c r="G157" s="212"/>
      <c r="I157" s="212"/>
    </row>
  </sheetData>
  <mergeCells count="17">
    <mergeCell ref="A113:C113"/>
    <mergeCell ref="A123:C123"/>
    <mergeCell ref="A129:C129"/>
    <mergeCell ref="A145:C145"/>
    <mergeCell ref="A41:C41"/>
    <mergeCell ref="A56:C56"/>
    <mergeCell ref="A69:C69"/>
    <mergeCell ref="A80:C80"/>
    <mergeCell ref="A95:C95"/>
    <mergeCell ref="A102:C102"/>
    <mergeCell ref="E18:G18"/>
    <mergeCell ref="A35:C35"/>
    <mergeCell ref="A1:F1"/>
    <mergeCell ref="I3:J3"/>
    <mergeCell ref="A12:C12"/>
    <mergeCell ref="A24:C24"/>
    <mergeCell ref="A5:C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58"/>
  <sheetViews>
    <sheetView topLeftCell="A127" workbookViewId="0">
      <selection activeCell="E28" sqref="E28"/>
    </sheetView>
  </sheetViews>
  <sheetFormatPr defaultRowHeight="15" x14ac:dyDescent="0.25"/>
  <cols>
    <col min="1" max="1" width="26.7109375" style="76" customWidth="1"/>
    <col min="2" max="2" width="10.7109375" style="76" bestFit="1" customWidth="1"/>
    <col min="3" max="3" width="7.85546875" style="76" customWidth="1"/>
    <col min="4" max="4" width="9.140625" style="76"/>
    <col min="5" max="5" width="34.140625" style="76" customWidth="1"/>
    <col min="6" max="6" width="18.28515625" style="76" customWidth="1"/>
    <col min="7" max="7" width="21.140625" style="76" customWidth="1"/>
    <col min="8" max="8" width="9.140625" style="76"/>
    <col min="9" max="9" width="27.42578125" style="76" bestFit="1" customWidth="1"/>
    <col min="10" max="16384" width="9.140625" style="76"/>
  </cols>
  <sheetData>
    <row r="1" spans="1:10" ht="21" x14ac:dyDescent="0.35">
      <c r="A1" s="288" t="s">
        <v>286</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287</v>
      </c>
      <c r="J4" s="80"/>
    </row>
    <row r="5" spans="1:10" ht="18" thickBot="1" x14ac:dyDescent="0.35">
      <c r="A5" s="289" t="s">
        <v>34</v>
      </c>
      <c r="B5" s="290"/>
      <c r="C5" s="291"/>
      <c r="I5" s="78" t="s">
        <v>288</v>
      </c>
      <c r="J5" s="80"/>
    </row>
    <row r="6" spans="1:10" x14ac:dyDescent="0.25">
      <c r="A6" s="14" t="s">
        <v>0</v>
      </c>
      <c r="B6" s="4" t="s">
        <v>1</v>
      </c>
      <c r="C6" s="13" t="s">
        <v>2</v>
      </c>
      <c r="I6" s="78" t="s">
        <v>289</v>
      </c>
      <c r="J6" s="80"/>
    </row>
    <row r="7" spans="1:10" x14ac:dyDescent="0.25">
      <c r="A7" s="78" t="s">
        <v>3</v>
      </c>
      <c r="B7" s="6">
        <v>108758</v>
      </c>
      <c r="C7" s="5">
        <f>B7/$B$9</f>
        <v>0.97608213744020533</v>
      </c>
      <c r="I7" s="78" t="s">
        <v>290</v>
      </c>
      <c r="J7" s="80"/>
    </row>
    <row r="8" spans="1:10" x14ac:dyDescent="0.25">
      <c r="A8" s="15" t="s">
        <v>4</v>
      </c>
      <c r="B8" s="16">
        <v>2665</v>
      </c>
      <c r="C8" s="17">
        <f>B8/$B$9</f>
        <v>2.3917862559794657E-2</v>
      </c>
      <c r="I8" s="78" t="s">
        <v>291</v>
      </c>
      <c r="J8" s="80"/>
    </row>
    <row r="9" spans="1:10" ht="15.75" thickBot="1" x14ac:dyDescent="0.3">
      <c r="A9" s="79" t="s">
        <v>5</v>
      </c>
      <c r="B9" s="3">
        <f>SUM(B7:B8)</f>
        <v>111423</v>
      </c>
      <c r="C9" s="2"/>
      <c r="I9" s="78" t="s">
        <v>292</v>
      </c>
      <c r="J9" s="80"/>
    </row>
    <row r="10" spans="1:10" x14ac:dyDescent="0.25">
      <c r="A10" s="212" t="s">
        <v>847</v>
      </c>
      <c r="B10" s="264"/>
      <c r="C10" s="264"/>
      <c r="D10" s="212"/>
      <c r="I10" s="78" t="s">
        <v>293</v>
      </c>
      <c r="J10" s="80"/>
    </row>
    <row r="11" spans="1:10" ht="15.75" thickBot="1" x14ac:dyDescent="0.3">
      <c r="I11" s="78"/>
      <c r="J11" s="80"/>
    </row>
    <row r="12" spans="1:10" ht="18" thickBot="1" x14ac:dyDescent="0.35">
      <c r="A12" s="289" t="s">
        <v>35</v>
      </c>
      <c r="B12" s="290"/>
      <c r="C12" s="291"/>
      <c r="E12" s="253" t="s">
        <v>818</v>
      </c>
      <c r="F12" s="254"/>
      <c r="G12" s="255"/>
      <c r="I12" s="78"/>
      <c r="J12" s="80"/>
    </row>
    <row r="13" spans="1:10" x14ac:dyDescent="0.25">
      <c r="A13" s="14" t="s">
        <v>6</v>
      </c>
      <c r="B13" s="4" t="s">
        <v>7</v>
      </c>
      <c r="C13" s="13" t="s">
        <v>2</v>
      </c>
      <c r="E13" s="14" t="s">
        <v>0</v>
      </c>
      <c r="F13" s="4" t="s">
        <v>1</v>
      </c>
      <c r="G13" s="13" t="s">
        <v>2</v>
      </c>
      <c r="I13" s="78"/>
      <c r="J13" s="80"/>
    </row>
    <row r="14" spans="1:10" x14ac:dyDescent="0.25">
      <c r="A14" s="78" t="s">
        <v>36</v>
      </c>
      <c r="B14" s="6">
        <v>8658</v>
      </c>
      <c r="C14" s="5">
        <f>B14/$B$21</f>
        <v>7.770388519425972E-2</v>
      </c>
      <c r="E14" s="214" t="s">
        <v>3</v>
      </c>
      <c r="F14" s="6">
        <v>8085</v>
      </c>
      <c r="G14" s="5">
        <f>F14/F16</f>
        <v>0.93381843381843377</v>
      </c>
      <c r="I14" s="78"/>
      <c r="J14" s="80"/>
    </row>
    <row r="15" spans="1:10" x14ac:dyDescent="0.25">
      <c r="A15" s="78" t="s">
        <v>37</v>
      </c>
      <c r="B15" s="6">
        <v>10698</v>
      </c>
      <c r="C15" s="5">
        <f t="shared" ref="C15:C20" si="0">B15/$B$21</f>
        <v>9.6012492932338919E-2</v>
      </c>
      <c r="E15" s="15" t="s">
        <v>4</v>
      </c>
      <c r="F15" s="16">
        <v>573</v>
      </c>
      <c r="G15" s="17">
        <f>F15/F16</f>
        <v>6.6181566181566176E-2</v>
      </c>
      <c r="I15" s="78"/>
      <c r="J15" s="80"/>
    </row>
    <row r="16" spans="1:10" ht="15.75" thickBot="1" x14ac:dyDescent="0.3">
      <c r="A16" s="78" t="s">
        <v>38</v>
      </c>
      <c r="B16" s="6">
        <v>11792</v>
      </c>
      <c r="C16" s="5">
        <f t="shared" si="0"/>
        <v>0.10583093257226964</v>
      </c>
      <c r="E16" s="215" t="s">
        <v>5</v>
      </c>
      <c r="F16" s="3">
        <f>SUM(F14:F15)</f>
        <v>8658</v>
      </c>
      <c r="G16" s="2"/>
      <c r="I16" s="78"/>
      <c r="J16" s="80"/>
    </row>
    <row r="17" spans="1:50" ht="15.75" thickBot="1" x14ac:dyDescent="0.3">
      <c r="A17" s="78" t="s">
        <v>39</v>
      </c>
      <c r="B17" s="6">
        <v>15686</v>
      </c>
      <c r="C17" s="5">
        <f t="shared" si="0"/>
        <v>0.14077883381348555</v>
      </c>
      <c r="E17" s="212"/>
      <c r="F17" s="212"/>
      <c r="G17" s="212"/>
      <c r="I17" s="78"/>
      <c r="J17" s="80"/>
    </row>
    <row r="18" spans="1:50" ht="18" thickBot="1" x14ac:dyDescent="0.35">
      <c r="A18" s="78" t="s">
        <v>40</v>
      </c>
      <c r="B18" s="6">
        <v>12765</v>
      </c>
      <c r="C18" s="5">
        <f t="shared" si="0"/>
        <v>0.11456342047871625</v>
      </c>
      <c r="E18" s="282" t="s">
        <v>829</v>
      </c>
      <c r="F18" s="283"/>
      <c r="G18" s="284"/>
      <c r="I18" s="78"/>
      <c r="J18" s="80"/>
    </row>
    <row r="19" spans="1:50" x14ac:dyDescent="0.25">
      <c r="A19" s="78" t="s">
        <v>8</v>
      </c>
      <c r="B19" s="6">
        <v>48303</v>
      </c>
      <c r="C19" s="5">
        <f t="shared" si="0"/>
        <v>0.43351013704531383</v>
      </c>
      <c r="E19" s="14" t="s">
        <v>0</v>
      </c>
      <c r="F19" s="4" t="s">
        <v>1</v>
      </c>
      <c r="G19" s="13" t="s">
        <v>2</v>
      </c>
      <c r="I19" s="78"/>
      <c r="J19" s="80"/>
    </row>
    <row r="20" spans="1:50" x14ac:dyDescent="0.25">
      <c r="A20" s="15" t="s">
        <v>9</v>
      </c>
      <c r="B20" s="16">
        <v>3521</v>
      </c>
      <c r="C20" s="17">
        <f t="shared" si="0"/>
        <v>3.1600297963616131E-2</v>
      </c>
      <c r="E20" s="214" t="s">
        <v>3</v>
      </c>
      <c r="F20" s="6">
        <v>9915</v>
      </c>
      <c r="G20" s="5">
        <f>F20/F22</f>
        <v>0.92680874929893442</v>
      </c>
      <c r="I20" s="78"/>
      <c r="J20" s="80"/>
    </row>
    <row r="21" spans="1:50" ht="15.75" thickBot="1" x14ac:dyDescent="0.3">
      <c r="A21" s="79" t="s">
        <v>5</v>
      </c>
      <c r="B21" s="3">
        <f>SUM(B14:B20)</f>
        <v>111423</v>
      </c>
      <c r="C21" s="2"/>
      <c r="E21" s="15" t="s">
        <v>4</v>
      </c>
      <c r="F21" s="16">
        <v>783</v>
      </c>
      <c r="G21" s="17">
        <f>F21/F22</f>
        <v>7.3191250701065622E-2</v>
      </c>
      <c r="I21" s="78"/>
      <c r="J21" s="80"/>
    </row>
    <row r="22" spans="1:50" ht="15.75" thickBot="1" x14ac:dyDescent="0.3">
      <c r="A22" s="212" t="s">
        <v>847</v>
      </c>
      <c r="B22" s="264"/>
      <c r="C22" s="264"/>
      <c r="D22" s="212"/>
      <c r="E22" s="215" t="s">
        <v>5</v>
      </c>
      <c r="F22" s="3">
        <f>SUM(F20:F21)</f>
        <v>10698</v>
      </c>
      <c r="G22" s="2"/>
      <c r="I22" s="78"/>
      <c r="J22" s="80"/>
    </row>
    <row r="23" spans="1:50" ht="15.75" thickBot="1" x14ac:dyDescent="0.3">
      <c r="I23" s="78"/>
      <c r="J23" s="80"/>
    </row>
    <row r="24" spans="1:50" ht="18" thickBot="1" x14ac:dyDescent="0.35">
      <c r="A24" s="289" t="s">
        <v>10</v>
      </c>
      <c r="B24" s="290"/>
      <c r="C24" s="291"/>
      <c r="I24" s="78"/>
      <c r="J24" s="80"/>
    </row>
    <row r="25" spans="1:50" x14ac:dyDescent="0.25">
      <c r="A25" s="14" t="s">
        <v>6</v>
      </c>
      <c r="B25" s="4" t="s">
        <v>7</v>
      </c>
      <c r="C25" s="13" t="s">
        <v>2</v>
      </c>
      <c r="I25" s="78"/>
      <c r="J25" s="80"/>
    </row>
    <row r="26" spans="1:50" x14ac:dyDescent="0.25">
      <c r="A26" s="78" t="s">
        <v>36</v>
      </c>
      <c r="B26" s="6">
        <v>573</v>
      </c>
      <c r="C26" s="5">
        <f>B26/$B$33</f>
        <v>0.21500938086303939</v>
      </c>
      <c r="I26" s="78"/>
      <c r="J26" s="80"/>
    </row>
    <row r="27" spans="1:50" x14ac:dyDescent="0.25">
      <c r="A27" s="78" t="s">
        <v>37</v>
      </c>
      <c r="B27" s="6">
        <v>783</v>
      </c>
      <c r="C27" s="5">
        <f t="shared" ref="C27:C32" si="1">B27/$B$33</f>
        <v>0.29380863039399624</v>
      </c>
      <c r="I27" s="78"/>
      <c r="J27" s="80"/>
    </row>
    <row r="28" spans="1:50" x14ac:dyDescent="0.25">
      <c r="A28" s="78" t="s">
        <v>38</v>
      </c>
      <c r="B28" s="6">
        <v>332</v>
      </c>
      <c r="C28" s="5">
        <f t="shared" si="1"/>
        <v>0.12457786116322701</v>
      </c>
      <c r="I28" s="78"/>
      <c r="J28" s="80"/>
    </row>
    <row r="29" spans="1:50" ht="15.75" thickBot="1" x14ac:dyDescent="0.3">
      <c r="A29" s="78" t="s">
        <v>39</v>
      </c>
      <c r="B29" s="6">
        <v>399</v>
      </c>
      <c r="C29" s="5">
        <f t="shared" si="1"/>
        <v>0.149718574108818</v>
      </c>
      <c r="I29" s="79"/>
      <c r="J29" s="2"/>
    </row>
    <row r="30" spans="1:50" x14ac:dyDescent="0.25">
      <c r="A30" s="78" t="s">
        <v>40</v>
      </c>
      <c r="B30" s="6">
        <v>207</v>
      </c>
      <c r="C30" s="5">
        <f t="shared" si="1"/>
        <v>7.7673545966228899E-2</v>
      </c>
    </row>
    <row r="31" spans="1:50" x14ac:dyDescent="0.25">
      <c r="A31" s="78" t="s">
        <v>8</v>
      </c>
      <c r="B31" s="6">
        <v>307</v>
      </c>
      <c r="C31" s="5">
        <f t="shared" si="1"/>
        <v>0.11519699812382739</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row>
    <row r="32" spans="1:50" x14ac:dyDescent="0.25">
      <c r="A32" s="15" t="s">
        <v>9</v>
      </c>
      <c r="B32" s="16">
        <v>64</v>
      </c>
      <c r="C32" s="17">
        <f t="shared" si="1"/>
        <v>2.4015009380863039E-2</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row>
    <row r="33" spans="1:50" ht="15.75" thickBot="1" x14ac:dyDescent="0.3">
      <c r="A33" s="79" t="s">
        <v>5</v>
      </c>
      <c r="B33" s="3">
        <f>SUM(B26:B32)</f>
        <v>2665</v>
      </c>
      <c r="C33" s="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row>
    <row r="34" spans="1:50"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row>
    <row r="35" spans="1:50" ht="33"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row>
    <row r="36" spans="1:50"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row>
    <row r="37" spans="1:50" x14ac:dyDescent="0.25">
      <c r="A37" s="78" t="s">
        <v>36</v>
      </c>
      <c r="B37" s="6">
        <f>B26</f>
        <v>573</v>
      </c>
      <c r="C37" s="5">
        <f>B37/$B$39</f>
        <v>0.42256637168141592</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row>
    <row r="38" spans="1:50" x14ac:dyDescent="0.25">
      <c r="A38" s="15" t="s">
        <v>37</v>
      </c>
      <c r="B38" s="16">
        <f>B27</f>
        <v>783</v>
      </c>
      <c r="C38" s="17">
        <f>B38/$B$39</f>
        <v>0.57743362831858402</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row>
    <row r="39" spans="1:50" ht="15.75" thickBot="1" x14ac:dyDescent="0.3">
      <c r="A39" s="79" t="s">
        <v>5</v>
      </c>
      <c r="B39" s="3">
        <f>SUM(B37:B38)</f>
        <v>1356</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row>
    <row r="40" spans="1:50"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row>
    <row r="41" spans="1:50" ht="18" thickBot="1" x14ac:dyDescent="0.35">
      <c r="A41" s="289" t="s">
        <v>11</v>
      </c>
      <c r="B41" s="290"/>
      <c r="C41" s="291"/>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row>
    <row r="42" spans="1:50" x14ac:dyDescent="0.25">
      <c r="A42" s="14" t="s">
        <v>12</v>
      </c>
      <c r="B42" s="4" t="s">
        <v>1</v>
      </c>
      <c r="C42" s="13" t="s">
        <v>2</v>
      </c>
    </row>
    <row r="43" spans="1:50" x14ac:dyDescent="0.25">
      <c r="A43" s="23" t="s">
        <v>13</v>
      </c>
      <c r="B43" s="6">
        <v>1476</v>
      </c>
      <c r="C43" s="5">
        <f t="shared" ref="C43:C53" si="2">B43/$B$54</f>
        <v>0.55384615384615388</v>
      </c>
    </row>
    <row r="44" spans="1:50" x14ac:dyDescent="0.25">
      <c r="A44" s="23" t="s">
        <v>18</v>
      </c>
      <c r="B44" s="6">
        <v>264</v>
      </c>
      <c r="C44" s="5">
        <f t="shared" si="2"/>
        <v>9.9061913696060044E-2</v>
      </c>
    </row>
    <row r="45" spans="1:50" x14ac:dyDescent="0.25">
      <c r="A45" s="23" t="s">
        <v>17</v>
      </c>
      <c r="B45" s="6">
        <v>194</v>
      </c>
      <c r="C45" s="5">
        <f t="shared" si="2"/>
        <v>7.279549718574109E-2</v>
      </c>
    </row>
    <row r="46" spans="1:50" x14ac:dyDescent="0.25">
      <c r="A46" s="23" t="s">
        <v>14</v>
      </c>
      <c r="B46" s="6">
        <v>155</v>
      </c>
      <c r="C46" s="5">
        <f t="shared" si="2"/>
        <v>5.8161350844277676E-2</v>
      </c>
    </row>
    <row r="47" spans="1:50" x14ac:dyDescent="0.25">
      <c r="A47" s="23" t="s">
        <v>19</v>
      </c>
      <c r="B47" s="6">
        <v>143</v>
      </c>
      <c r="C47" s="5">
        <f t="shared" si="2"/>
        <v>5.3658536585365853E-2</v>
      </c>
    </row>
    <row r="48" spans="1:50" x14ac:dyDescent="0.25">
      <c r="A48" s="23" t="s">
        <v>30</v>
      </c>
      <c r="B48" s="6">
        <v>63</v>
      </c>
      <c r="C48" s="5">
        <f t="shared" si="2"/>
        <v>2.3639774859287054E-2</v>
      </c>
    </row>
    <row r="49" spans="1:50" x14ac:dyDescent="0.25">
      <c r="A49" s="23" t="s">
        <v>20</v>
      </c>
      <c r="B49" s="6">
        <v>62</v>
      </c>
      <c r="C49" s="5">
        <f t="shared" si="2"/>
        <v>2.3264540337711071E-2</v>
      </c>
    </row>
    <row r="50" spans="1:50" x14ac:dyDescent="0.25">
      <c r="A50" s="23" t="s">
        <v>793</v>
      </c>
      <c r="B50" s="6">
        <v>61</v>
      </c>
      <c r="C50" s="5">
        <f t="shared" si="2"/>
        <v>2.2889305816135085E-2</v>
      </c>
    </row>
    <row r="51" spans="1:50" x14ac:dyDescent="0.25">
      <c r="A51" s="23" t="s">
        <v>28</v>
      </c>
      <c r="B51" s="6">
        <v>45</v>
      </c>
      <c r="C51" s="5">
        <f t="shared" si="2"/>
        <v>1.6885553470919325E-2</v>
      </c>
    </row>
    <row r="52" spans="1:50" s="77" customFormat="1" x14ac:dyDescent="0.25">
      <c r="A52" s="23" t="s">
        <v>26</v>
      </c>
      <c r="B52" s="6">
        <v>42</v>
      </c>
      <c r="C52" s="5">
        <f t="shared" si="2"/>
        <v>1.5759849906191371E-2</v>
      </c>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row>
    <row r="53" spans="1:50" x14ac:dyDescent="0.25">
      <c r="A53" s="24" t="s">
        <v>33</v>
      </c>
      <c r="B53" s="16">
        <v>160</v>
      </c>
      <c r="C53" s="17">
        <f t="shared" si="2"/>
        <v>6.0037523452157598E-2</v>
      </c>
    </row>
    <row r="54" spans="1:50" ht="15.75" thickBot="1" x14ac:dyDescent="0.3">
      <c r="A54" s="79" t="s">
        <v>5</v>
      </c>
      <c r="B54" s="3">
        <f>SUM(B43:B53)</f>
        <v>2665</v>
      </c>
      <c r="C54" s="2"/>
    </row>
    <row r="55" spans="1:50" ht="15.75" thickBot="1" x14ac:dyDescent="0.3"/>
    <row r="56" spans="1:50" ht="33.75" customHeight="1" thickBot="1" x14ac:dyDescent="0.35">
      <c r="A56" s="285" t="s">
        <v>42</v>
      </c>
      <c r="B56" s="286"/>
      <c r="C56" s="287"/>
      <c r="D56" s="77"/>
    </row>
    <row r="57" spans="1:50" x14ac:dyDescent="0.25">
      <c r="A57" s="14" t="s">
        <v>12</v>
      </c>
      <c r="B57" s="4" t="s">
        <v>1</v>
      </c>
      <c r="C57" s="13" t="s">
        <v>2</v>
      </c>
    </row>
    <row r="58" spans="1:50" x14ac:dyDescent="0.25">
      <c r="A58" s="78" t="s">
        <v>13</v>
      </c>
      <c r="B58" s="6">
        <v>694</v>
      </c>
      <c r="C58" s="5">
        <f t="shared" ref="C58:C68" si="3">B58/$B$69</f>
        <v>0.51179941002949858</v>
      </c>
    </row>
    <row r="59" spans="1:50" x14ac:dyDescent="0.25">
      <c r="A59" s="78" t="s">
        <v>14</v>
      </c>
      <c r="B59" s="6">
        <v>154</v>
      </c>
      <c r="C59" s="5">
        <f t="shared" si="3"/>
        <v>0.11356932153392331</v>
      </c>
    </row>
    <row r="60" spans="1:50" x14ac:dyDescent="0.25">
      <c r="A60" s="78" t="s">
        <v>18</v>
      </c>
      <c r="B60" s="6">
        <v>96</v>
      </c>
      <c r="C60" s="5">
        <f t="shared" si="3"/>
        <v>7.0796460176991149E-2</v>
      </c>
    </row>
    <row r="61" spans="1:50" x14ac:dyDescent="0.25">
      <c r="A61" s="78" t="s">
        <v>17</v>
      </c>
      <c r="B61" s="6">
        <v>80</v>
      </c>
      <c r="C61" s="5">
        <f t="shared" si="3"/>
        <v>5.8997050147492625E-2</v>
      </c>
    </row>
    <row r="62" spans="1:50" x14ac:dyDescent="0.25">
      <c r="A62" s="78" t="s">
        <v>19</v>
      </c>
      <c r="B62" s="6">
        <v>71</v>
      </c>
      <c r="C62" s="5">
        <f t="shared" si="3"/>
        <v>5.2359882005899708E-2</v>
      </c>
    </row>
    <row r="63" spans="1:50" x14ac:dyDescent="0.25">
      <c r="A63" s="78" t="s">
        <v>793</v>
      </c>
      <c r="B63" s="6">
        <v>61</v>
      </c>
      <c r="C63" s="5">
        <f t="shared" si="3"/>
        <v>4.498525073746313E-2</v>
      </c>
    </row>
    <row r="64" spans="1:50" x14ac:dyDescent="0.25">
      <c r="A64" s="78" t="s">
        <v>28</v>
      </c>
      <c r="B64" s="6">
        <v>45</v>
      </c>
      <c r="C64" s="5">
        <f t="shared" si="3"/>
        <v>3.3185840707964605E-2</v>
      </c>
    </row>
    <row r="65" spans="1:3" x14ac:dyDescent="0.25">
      <c r="A65" s="78" t="s">
        <v>20</v>
      </c>
      <c r="B65" s="6">
        <v>42</v>
      </c>
      <c r="C65" s="5">
        <f t="shared" si="3"/>
        <v>3.0973451327433628E-2</v>
      </c>
    </row>
    <row r="66" spans="1:3" x14ac:dyDescent="0.25">
      <c r="A66" s="78" t="s">
        <v>21</v>
      </c>
      <c r="B66" s="6">
        <v>42</v>
      </c>
      <c r="C66" s="5">
        <f t="shared" si="3"/>
        <v>3.0973451327433628E-2</v>
      </c>
    </row>
    <row r="67" spans="1:3" x14ac:dyDescent="0.25">
      <c r="A67" s="78" t="s">
        <v>32</v>
      </c>
      <c r="B67" s="6">
        <v>30</v>
      </c>
      <c r="C67" s="5">
        <f t="shared" si="3"/>
        <v>2.2123893805309734E-2</v>
      </c>
    </row>
    <row r="68" spans="1:3" x14ac:dyDescent="0.25">
      <c r="A68" s="15" t="s">
        <v>33</v>
      </c>
      <c r="B68" s="16">
        <v>41</v>
      </c>
      <c r="C68" s="17">
        <f t="shared" si="3"/>
        <v>3.023598820058997E-2</v>
      </c>
    </row>
    <row r="69" spans="1:3" ht="15.75" thickBot="1" x14ac:dyDescent="0.3">
      <c r="A69" s="79" t="s">
        <v>5</v>
      </c>
      <c r="B69" s="3">
        <f>SUM(B58:B68)</f>
        <v>1356</v>
      </c>
      <c r="C69" s="2"/>
    </row>
    <row r="70" spans="1:3" ht="15.75" thickBot="1" x14ac:dyDescent="0.3"/>
    <row r="71" spans="1:3" ht="18" thickBot="1" x14ac:dyDescent="0.35">
      <c r="A71" s="289" t="s">
        <v>44</v>
      </c>
      <c r="B71" s="290"/>
      <c r="C71" s="291"/>
    </row>
    <row r="72" spans="1:3" x14ac:dyDescent="0.25">
      <c r="A72" s="14" t="s">
        <v>45</v>
      </c>
      <c r="B72" s="4" t="s">
        <v>7</v>
      </c>
      <c r="C72" s="13" t="s">
        <v>2</v>
      </c>
    </row>
    <row r="73" spans="1:3" x14ac:dyDescent="0.25">
      <c r="A73" s="78" t="s">
        <v>46</v>
      </c>
      <c r="B73" s="6">
        <v>99</v>
      </c>
      <c r="C73" s="5">
        <f>B73/$B$80</f>
        <v>3.7148217636022517E-2</v>
      </c>
    </row>
    <row r="74" spans="1:3" x14ac:dyDescent="0.25">
      <c r="A74" s="78" t="s">
        <v>47</v>
      </c>
      <c r="B74" s="6">
        <v>94</v>
      </c>
      <c r="C74" s="5">
        <f t="shared" ref="C74:C79" si="4">B74/$B$80</f>
        <v>3.5272045028142587E-2</v>
      </c>
    </row>
    <row r="75" spans="1:3" x14ac:dyDescent="0.25">
      <c r="A75" s="78" t="s">
        <v>48</v>
      </c>
      <c r="B75" s="6">
        <v>362</v>
      </c>
      <c r="C75" s="5">
        <f t="shared" si="4"/>
        <v>0.13583489681050656</v>
      </c>
    </row>
    <row r="76" spans="1:3" x14ac:dyDescent="0.25">
      <c r="A76" s="78" t="s">
        <v>49</v>
      </c>
      <c r="B76" s="6">
        <v>299</v>
      </c>
      <c r="C76" s="5">
        <f t="shared" si="4"/>
        <v>0.11219512195121951</v>
      </c>
    </row>
    <row r="77" spans="1:3" x14ac:dyDescent="0.25">
      <c r="A77" s="78" t="s">
        <v>50</v>
      </c>
      <c r="B77" s="6">
        <v>626</v>
      </c>
      <c r="C77" s="5">
        <f t="shared" si="4"/>
        <v>0.23489681050656661</v>
      </c>
    </row>
    <row r="78" spans="1:3" x14ac:dyDescent="0.25">
      <c r="A78" s="78" t="s">
        <v>51</v>
      </c>
      <c r="B78" s="6">
        <v>584</v>
      </c>
      <c r="C78" s="5">
        <f t="shared" si="4"/>
        <v>0.21913696060037524</v>
      </c>
    </row>
    <row r="79" spans="1:3" x14ac:dyDescent="0.25">
      <c r="A79" s="15" t="s">
        <v>52</v>
      </c>
      <c r="B79" s="16">
        <v>601</v>
      </c>
      <c r="C79" s="17">
        <f t="shared" si="4"/>
        <v>0.22551594746716697</v>
      </c>
    </row>
    <row r="80" spans="1:3" ht="15.75" thickBot="1" x14ac:dyDescent="0.3">
      <c r="A80" s="79" t="s">
        <v>5</v>
      </c>
      <c r="B80" s="3">
        <f>SUM(B73:B79)</f>
        <v>2665</v>
      </c>
      <c r="C80" s="2"/>
    </row>
    <row r="81" spans="1:22" ht="15.75" thickBot="1" x14ac:dyDescent="0.3"/>
    <row r="82" spans="1:22" ht="36" customHeight="1" thickBot="1" x14ac:dyDescent="0.35">
      <c r="A82" s="285" t="s">
        <v>53</v>
      </c>
      <c r="B82" s="286"/>
      <c r="C82" s="287"/>
    </row>
    <row r="83" spans="1:22" x14ac:dyDescent="0.25">
      <c r="A83" s="14" t="s">
        <v>45</v>
      </c>
      <c r="B83" s="4" t="s">
        <v>7</v>
      </c>
      <c r="C83" s="13" t="s">
        <v>2</v>
      </c>
    </row>
    <row r="84" spans="1:22" x14ac:dyDescent="0.25">
      <c r="A84" s="78" t="s">
        <v>46</v>
      </c>
      <c r="B84" s="6">
        <v>23</v>
      </c>
      <c r="C84" s="5">
        <f>B84/$B$91</f>
        <v>1.696165191740413E-2</v>
      </c>
    </row>
    <row r="85" spans="1:22" x14ac:dyDescent="0.25">
      <c r="A85" s="78" t="s">
        <v>47</v>
      </c>
      <c r="B85" s="6">
        <v>53</v>
      </c>
      <c r="C85" s="5">
        <f t="shared" ref="C85:C90" si="5">B85/$B$91</f>
        <v>3.9085545722713867E-2</v>
      </c>
    </row>
    <row r="86" spans="1:22" x14ac:dyDescent="0.25">
      <c r="A86" s="78" t="s">
        <v>48</v>
      </c>
      <c r="B86" s="6">
        <v>186</v>
      </c>
      <c r="C86" s="5">
        <f t="shared" si="5"/>
        <v>0.13716814159292035</v>
      </c>
    </row>
    <row r="87" spans="1:22" x14ac:dyDescent="0.25">
      <c r="A87" s="78" t="s">
        <v>49</v>
      </c>
      <c r="B87" s="6">
        <v>133</v>
      </c>
      <c r="C87" s="5">
        <f t="shared" si="5"/>
        <v>9.8082595870206485E-2</v>
      </c>
    </row>
    <row r="88" spans="1:22" x14ac:dyDescent="0.25">
      <c r="A88" s="78" t="s">
        <v>50</v>
      </c>
      <c r="B88" s="6">
        <v>343</v>
      </c>
      <c r="C88" s="5">
        <f t="shared" si="5"/>
        <v>0.25294985250737462</v>
      </c>
    </row>
    <row r="89" spans="1:22" x14ac:dyDescent="0.25">
      <c r="A89" s="78" t="s">
        <v>51</v>
      </c>
      <c r="B89" s="6">
        <v>372</v>
      </c>
      <c r="C89" s="5">
        <f t="shared" si="5"/>
        <v>0.27433628318584069</v>
      </c>
    </row>
    <row r="90" spans="1:22" x14ac:dyDescent="0.25">
      <c r="A90" s="15" t="s">
        <v>52</v>
      </c>
      <c r="B90" s="16">
        <v>246</v>
      </c>
      <c r="C90" s="17">
        <f t="shared" si="5"/>
        <v>0.18141592920353983</v>
      </c>
    </row>
    <row r="91" spans="1:22" ht="15.75" thickBot="1" x14ac:dyDescent="0.3">
      <c r="A91" s="79" t="s">
        <v>5</v>
      </c>
      <c r="B91" s="3">
        <f>SUM(B84:B90)</f>
        <v>1356</v>
      </c>
      <c r="C91" s="2"/>
    </row>
    <row r="92" spans="1:22" x14ac:dyDescent="0.25">
      <c r="A92" s="260"/>
      <c r="B92" s="258"/>
      <c r="C92" s="259"/>
      <c r="D92" s="212"/>
      <c r="E92" s="212"/>
      <c r="F92" s="212"/>
      <c r="G92" s="212"/>
      <c r="H92" s="212"/>
      <c r="I92" s="212"/>
      <c r="J92" s="212"/>
      <c r="K92" s="212"/>
      <c r="L92" s="212"/>
      <c r="M92" s="212"/>
      <c r="N92" s="212"/>
      <c r="O92" s="212"/>
      <c r="P92" s="212"/>
      <c r="Q92" s="212"/>
      <c r="R92" s="212"/>
      <c r="S92" s="212"/>
      <c r="T92" s="212"/>
      <c r="U92" s="212"/>
      <c r="V92" s="212"/>
    </row>
    <row r="93" spans="1:22" x14ac:dyDescent="0.25">
      <c r="A93" s="257" t="s">
        <v>831</v>
      </c>
      <c r="B93" s="258"/>
      <c r="C93" s="259"/>
      <c r="D93" s="212"/>
      <c r="E93" s="212"/>
      <c r="F93" s="212"/>
      <c r="G93" s="212"/>
      <c r="H93" s="212"/>
      <c r="I93" s="212"/>
      <c r="J93" s="212"/>
      <c r="K93" s="212"/>
      <c r="L93" s="212"/>
      <c r="M93" s="212"/>
      <c r="N93" s="212"/>
      <c r="O93" s="212"/>
      <c r="P93" s="212"/>
      <c r="Q93" s="212"/>
      <c r="R93" s="212"/>
      <c r="S93" s="212"/>
      <c r="T93" s="212"/>
      <c r="U93" s="212"/>
      <c r="V93" s="212"/>
    </row>
    <row r="94" spans="1:22" x14ac:dyDescent="0.25">
      <c r="A94" s="260" t="s">
        <v>832</v>
      </c>
      <c r="B94" s="258"/>
      <c r="C94" s="259"/>
      <c r="D94" s="212"/>
      <c r="E94" s="212"/>
      <c r="F94" s="212"/>
      <c r="G94" s="212"/>
      <c r="H94" s="212"/>
      <c r="I94" s="212"/>
      <c r="J94" s="212"/>
      <c r="K94" s="212"/>
      <c r="L94" s="212"/>
      <c r="M94" s="212"/>
      <c r="N94" s="212"/>
      <c r="O94" s="212"/>
      <c r="P94" s="212"/>
      <c r="Q94" s="212"/>
      <c r="R94" s="212"/>
      <c r="S94" s="212"/>
      <c r="T94" s="212"/>
      <c r="U94" s="212"/>
      <c r="V94" s="212"/>
    </row>
    <row r="95" spans="1:22" x14ac:dyDescent="0.25">
      <c r="A95" s="260" t="s">
        <v>833</v>
      </c>
      <c r="B95" s="258"/>
      <c r="C95" s="259"/>
      <c r="D95" s="212"/>
      <c r="E95" s="212"/>
      <c r="F95" s="212"/>
      <c r="G95" s="212"/>
      <c r="H95" s="212"/>
      <c r="I95" s="212"/>
      <c r="J95" s="212"/>
      <c r="K95" s="212"/>
      <c r="L95" s="212"/>
      <c r="M95" s="212"/>
      <c r="N95" s="212"/>
      <c r="O95" s="212"/>
      <c r="P95" s="212"/>
      <c r="Q95" s="212"/>
      <c r="R95" s="212"/>
      <c r="S95" s="212"/>
      <c r="T95" s="212"/>
      <c r="U95" s="212"/>
      <c r="V95" s="212"/>
    </row>
    <row r="96" spans="1:22" ht="15.75" thickBot="1" x14ac:dyDescent="0.3"/>
    <row r="97" spans="1:4" ht="18" thickBot="1" x14ac:dyDescent="0.35">
      <c r="A97" s="289" t="s">
        <v>804</v>
      </c>
      <c r="B97" s="290"/>
      <c r="C97" s="291"/>
    </row>
    <row r="98" spans="1:4" x14ac:dyDescent="0.25">
      <c r="A98" s="14" t="s">
        <v>54</v>
      </c>
      <c r="B98" s="4" t="s">
        <v>1</v>
      </c>
      <c r="C98" s="13" t="s">
        <v>2</v>
      </c>
    </row>
    <row r="99" spans="1:4" x14ac:dyDescent="0.25">
      <c r="A99" s="78" t="s">
        <v>55</v>
      </c>
      <c r="B99" s="6">
        <v>46993</v>
      </c>
      <c r="C99" s="5">
        <f>B99/$B$101</f>
        <v>0.96848852067103586</v>
      </c>
    </row>
    <row r="100" spans="1:4" x14ac:dyDescent="0.25">
      <c r="A100" s="15" t="s">
        <v>58</v>
      </c>
      <c r="B100" s="16">
        <v>1529</v>
      </c>
      <c r="C100" s="17">
        <f>B100/$B$101</f>
        <v>3.1511479328964184E-2</v>
      </c>
    </row>
    <row r="101" spans="1:4" ht="15.75" thickBot="1" x14ac:dyDescent="0.3">
      <c r="A101" s="79" t="s">
        <v>5</v>
      </c>
      <c r="B101" s="3">
        <f>SUM(B99:B100)</f>
        <v>48522</v>
      </c>
      <c r="C101" s="2"/>
    </row>
    <row r="102" spans="1:4" x14ac:dyDescent="0.25">
      <c r="A102" s="212" t="s">
        <v>838</v>
      </c>
      <c r="B102" s="212"/>
      <c r="C102" s="212"/>
      <c r="D102" s="212"/>
    </row>
    <row r="103" spans="1:4" ht="15.75" thickBot="1" x14ac:dyDescent="0.3"/>
    <row r="104" spans="1:4" ht="32.25" customHeight="1" thickBot="1" x14ac:dyDescent="0.35">
      <c r="A104" s="285" t="s">
        <v>56</v>
      </c>
      <c r="B104" s="286"/>
      <c r="C104" s="287"/>
    </row>
    <row r="105" spans="1:4" x14ac:dyDescent="0.25">
      <c r="A105" s="14" t="s">
        <v>6</v>
      </c>
      <c r="B105" s="4" t="s">
        <v>7</v>
      </c>
      <c r="C105" s="13" t="s">
        <v>2</v>
      </c>
    </row>
    <row r="106" spans="1:4" x14ac:dyDescent="0.25">
      <c r="A106" s="78" t="s">
        <v>36</v>
      </c>
      <c r="B106" s="6">
        <v>1813</v>
      </c>
      <c r="C106" s="5">
        <f>B106/$B$112</f>
        <v>6.0747193834813203E-2</v>
      </c>
    </row>
    <row r="107" spans="1:4" x14ac:dyDescent="0.25">
      <c r="A107" s="78" t="s">
        <v>37</v>
      </c>
      <c r="B107" s="6">
        <v>2381</v>
      </c>
      <c r="C107" s="5">
        <f t="shared" ref="C107:C111" si="6">B107/$B$112</f>
        <v>7.9778857430055292E-2</v>
      </c>
    </row>
    <row r="108" spans="1:4" x14ac:dyDescent="0.25">
      <c r="A108" s="78" t="s">
        <v>38</v>
      </c>
      <c r="B108" s="6">
        <v>2985</v>
      </c>
      <c r="C108" s="5">
        <f t="shared" si="6"/>
        <v>0.10001675322499581</v>
      </c>
    </row>
    <row r="109" spans="1:4" x14ac:dyDescent="0.25">
      <c r="A109" s="78" t="s">
        <v>39</v>
      </c>
      <c r="B109" s="6">
        <v>4002</v>
      </c>
      <c r="C109" s="5">
        <f t="shared" si="6"/>
        <v>0.13409281286647678</v>
      </c>
    </row>
    <row r="110" spans="1:4" x14ac:dyDescent="0.25">
      <c r="A110" s="78" t="s">
        <v>40</v>
      </c>
      <c r="B110" s="6">
        <v>3519</v>
      </c>
      <c r="C110" s="5">
        <f t="shared" si="6"/>
        <v>0.1179091975205227</v>
      </c>
    </row>
    <row r="111" spans="1:4" x14ac:dyDescent="0.25">
      <c r="A111" s="15" t="s">
        <v>8</v>
      </c>
      <c r="B111" s="16">
        <v>15145</v>
      </c>
      <c r="C111" s="17">
        <f t="shared" si="6"/>
        <v>0.50745518512313625</v>
      </c>
    </row>
    <row r="112" spans="1:4" ht="15.75" thickBot="1" x14ac:dyDescent="0.3">
      <c r="A112" s="79" t="s">
        <v>5</v>
      </c>
      <c r="B112" s="3">
        <f>SUM(B106:B111)</f>
        <v>29845</v>
      </c>
      <c r="C112" s="2"/>
    </row>
    <row r="113" spans="1:14" x14ac:dyDescent="0.25">
      <c r="A113" s="261" t="s">
        <v>834</v>
      </c>
      <c r="B113" s="212"/>
      <c r="C113" s="212"/>
      <c r="D113" s="212"/>
      <c r="E113" s="212"/>
      <c r="F113" s="212"/>
      <c r="G113" s="212"/>
      <c r="H113" s="212"/>
      <c r="I113" s="212"/>
      <c r="J113" s="212"/>
      <c r="K113" s="212"/>
      <c r="L113" s="212"/>
      <c r="M113" s="212"/>
      <c r="N113" s="212"/>
    </row>
    <row r="114" spans="1:14" ht="15.75" thickBot="1" x14ac:dyDescent="0.3"/>
    <row r="115" spans="1:14" ht="34.5" customHeight="1" thickBot="1" x14ac:dyDescent="0.35">
      <c r="A115" s="285" t="s">
        <v>57</v>
      </c>
      <c r="B115" s="286"/>
      <c r="C115" s="287"/>
    </row>
    <row r="116" spans="1:14" x14ac:dyDescent="0.25">
      <c r="A116" s="14" t="s">
        <v>6</v>
      </c>
      <c r="B116" s="4" t="s">
        <v>7</v>
      </c>
      <c r="C116" s="13" t="s">
        <v>2</v>
      </c>
    </row>
    <row r="117" spans="1:14" x14ac:dyDescent="0.25">
      <c r="A117" s="78" t="s">
        <v>36</v>
      </c>
      <c r="B117" s="6">
        <v>212</v>
      </c>
      <c r="C117" s="5">
        <f>B117/$B$123</f>
        <v>0.21435793731041455</v>
      </c>
    </row>
    <row r="118" spans="1:14" x14ac:dyDescent="0.25">
      <c r="A118" s="78" t="s">
        <v>37</v>
      </c>
      <c r="B118" s="6">
        <v>263</v>
      </c>
      <c r="C118" s="5">
        <f t="shared" ref="C118:C122" si="7">B118/$B$123</f>
        <v>0.26592517694641049</v>
      </c>
    </row>
    <row r="119" spans="1:14" x14ac:dyDescent="0.25">
      <c r="A119" s="78" t="s">
        <v>38</v>
      </c>
      <c r="B119" s="6">
        <v>159</v>
      </c>
      <c r="C119" s="5">
        <f t="shared" si="7"/>
        <v>0.16076845298281092</v>
      </c>
    </row>
    <row r="120" spans="1:14" x14ac:dyDescent="0.25">
      <c r="A120" s="78" t="s">
        <v>39</v>
      </c>
      <c r="B120" s="6">
        <v>157</v>
      </c>
      <c r="C120" s="5">
        <f t="shared" si="7"/>
        <v>0.15874620829120323</v>
      </c>
    </row>
    <row r="121" spans="1:14" x14ac:dyDescent="0.25">
      <c r="A121" s="78" t="s">
        <v>40</v>
      </c>
      <c r="B121" s="6">
        <v>53</v>
      </c>
      <c r="C121" s="5">
        <f t="shared" si="7"/>
        <v>5.3589484327603638E-2</v>
      </c>
    </row>
    <row r="122" spans="1:14" x14ac:dyDescent="0.25">
      <c r="A122" s="15" t="s">
        <v>8</v>
      </c>
      <c r="B122" s="16">
        <v>145</v>
      </c>
      <c r="C122" s="17">
        <f t="shared" si="7"/>
        <v>0.14661274014155712</v>
      </c>
    </row>
    <row r="123" spans="1:14" ht="15.75" thickBot="1" x14ac:dyDescent="0.3">
      <c r="A123" s="79" t="s">
        <v>5</v>
      </c>
      <c r="B123" s="3">
        <f>SUM(B117:B122)</f>
        <v>989</v>
      </c>
      <c r="C123" s="2"/>
    </row>
    <row r="124" spans="1:14" ht="15.75" thickBot="1" x14ac:dyDescent="0.3"/>
    <row r="125" spans="1:14" ht="32.25" customHeight="1" thickBot="1" x14ac:dyDescent="0.35">
      <c r="A125" s="285" t="s">
        <v>59</v>
      </c>
      <c r="B125" s="286"/>
      <c r="C125" s="287"/>
    </row>
    <row r="126" spans="1:14" x14ac:dyDescent="0.25">
      <c r="A126" s="14" t="s">
        <v>6</v>
      </c>
      <c r="B126" s="4" t="s">
        <v>7</v>
      </c>
      <c r="C126" s="13" t="s">
        <v>2</v>
      </c>
    </row>
    <row r="127" spans="1:14" x14ac:dyDescent="0.25">
      <c r="A127" s="78" t="s">
        <v>36</v>
      </c>
      <c r="B127" s="6">
        <f>B117</f>
        <v>212</v>
      </c>
      <c r="C127" s="5">
        <f>B127/$B$129</f>
        <v>0.44631578947368422</v>
      </c>
    </row>
    <row r="128" spans="1:14" x14ac:dyDescent="0.25">
      <c r="A128" s="15" t="s">
        <v>37</v>
      </c>
      <c r="B128" s="16">
        <f>B118</f>
        <v>263</v>
      </c>
      <c r="C128" s="17">
        <f>B128/$B$129</f>
        <v>0.55368421052631578</v>
      </c>
    </row>
    <row r="129" spans="1:3" ht="15.75" thickBot="1" x14ac:dyDescent="0.3">
      <c r="A129" s="79" t="s">
        <v>5</v>
      </c>
      <c r="B129" s="3">
        <f>SUM(B127:B128)</f>
        <v>475</v>
      </c>
      <c r="C129" s="2"/>
    </row>
    <row r="130" spans="1:3" ht="15.75" thickBot="1" x14ac:dyDescent="0.3"/>
    <row r="131" spans="1:3" ht="33.75" customHeight="1" thickBot="1" x14ac:dyDescent="0.35">
      <c r="A131" s="285" t="s">
        <v>60</v>
      </c>
      <c r="B131" s="286"/>
      <c r="C131" s="287"/>
    </row>
    <row r="132" spans="1:3" x14ac:dyDescent="0.25">
      <c r="A132" s="14" t="s">
        <v>12</v>
      </c>
      <c r="B132" s="4" t="s">
        <v>1</v>
      </c>
      <c r="C132" s="13" t="s">
        <v>2</v>
      </c>
    </row>
    <row r="133" spans="1:3" x14ac:dyDescent="0.25">
      <c r="A133" s="78" t="s">
        <v>13</v>
      </c>
      <c r="B133" s="6">
        <v>515</v>
      </c>
      <c r="C133" s="5">
        <f t="shared" ref="C133:C143" si="8">B133/$B$144</f>
        <v>0.52072800808897879</v>
      </c>
    </row>
    <row r="134" spans="1:3" x14ac:dyDescent="0.25">
      <c r="A134" s="78" t="s">
        <v>18</v>
      </c>
      <c r="B134" s="6">
        <v>156</v>
      </c>
      <c r="C134" s="5">
        <f t="shared" si="8"/>
        <v>0.15773508594539939</v>
      </c>
    </row>
    <row r="135" spans="1:3" x14ac:dyDescent="0.25">
      <c r="A135" s="78" t="s">
        <v>15</v>
      </c>
      <c r="B135" s="6">
        <v>79</v>
      </c>
      <c r="C135" s="5">
        <f t="shared" si="8"/>
        <v>7.9878665318503544E-2</v>
      </c>
    </row>
    <row r="136" spans="1:3" x14ac:dyDescent="0.25">
      <c r="A136" s="78" t="s">
        <v>14</v>
      </c>
      <c r="B136" s="6">
        <v>68</v>
      </c>
      <c r="C136" s="5">
        <f t="shared" si="8"/>
        <v>6.8756319514661268E-2</v>
      </c>
    </row>
    <row r="137" spans="1:3" x14ac:dyDescent="0.25">
      <c r="A137" s="78" t="s">
        <v>19</v>
      </c>
      <c r="B137" s="6">
        <v>53</v>
      </c>
      <c r="C137" s="5">
        <f t="shared" si="8"/>
        <v>5.3589484327603638E-2</v>
      </c>
    </row>
    <row r="138" spans="1:3" x14ac:dyDescent="0.25">
      <c r="A138" s="78" t="s">
        <v>17</v>
      </c>
      <c r="B138" s="6">
        <v>38</v>
      </c>
      <c r="C138" s="5">
        <f t="shared" si="8"/>
        <v>3.8422649140546009E-2</v>
      </c>
    </row>
    <row r="139" spans="1:3" x14ac:dyDescent="0.25">
      <c r="A139" s="78" t="s">
        <v>32</v>
      </c>
      <c r="B139" s="6">
        <v>26</v>
      </c>
      <c r="C139" s="5">
        <f t="shared" si="8"/>
        <v>2.6289180990899899E-2</v>
      </c>
    </row>
    <row r="140" spans="1:3" x14ac:dyDescent="0.25">
      <c r="A140" s="78" t="s">
        <v>30</v>
      </c>
      <c r="B140" s="6">
        <v>20</v>
      </c>
      <c r="C140" s="5">
        <f t="shared" si="8"/>
        <v>2.0222446916076844E-2</v>
      </c>
    </row>
    <row r="141" spans="1:3" x14ac:dyDescent="0.25">
      <c r="A141" s="78" t="s">
        <v>810</v>
      </c>
      <c r="B141" s="6">
        <v>12</v>
      </c>
      <c r="C141" s="5">
        <f t="shared" si="8"/>
        <v>1.2133468149646108E-2</v>
      </c>
    </row>
    <row r="142" spans="1:3" x14ac:dyDescent="0.25">
      <c r="A142" s="78" t="s">
        <v>26</v>
      </c>
      <c r="B142" s="6">
        <v>11</v>
      </c>
      <c r="C142" s="5">
        <f t="shared" si="8"/>
        <v>1.1122345803842264E-2</v>
      </c>
    </row>
    <row r="143" spans="1:3" x14ac:dyDescent="0.25">
      <c r="A143" s="15" t="s">
        <v>806</v>
      </c>
      <c r="B143" s="16">
        <v>11</v>
      </c>
      <c r="C143" s="17">
        <f t="shared" si="8"/>
        <v>1.1122345803842264E-2</v>
      </c>
    </row>
    <row r="144" spans="1:3" ht="15.75" thickBot="1" x14ac:dyDescent="0.3">
      <c r="A144" s="79" t="s">
        <v>5</v>
      </c>
      <c r="B144" s="3">
        <f>SUM(B133:B143)</f>
        <v>989</v>
      </c>
      <c r="C144" s="2"/>
    </row>
    <row r="145" spans="1:9" x14ac:dyDescent="0.25">
      <c r="A145" s="262" t="s">
        <v>835</v>
      </c>
      <c r="B145" s="212"/>
      <c r="C145" s="212"/>
      <c r="D145" s="212"/>
      <c r="E145" s="212"/>
      <c r="F145" s="212"/>
    </row>
    <row r="146" spans="1:9" ht="15.75" thickBot="1" x14ac:dyDescent="0.3"/>
    <row r="147" spans="1:9" ht="39.75" customHeight="1" thickBot="1" x14ac:dyDescent="0.35">
      <c r="A147" s="285" t="s">
        <v>61</v>
      </c>
      <c r="B147" s="286"/>
      <c r="C147" s="287"/>
    </row>
    <row r="148" spans="1:9" x14ac:dyDescent="0.25">
      <c r="A148" s="14" t="s">
        <v>12</v>
      </c>
      <c r="B148" s="4" t="s">
        <v>1</v>
      </c>
      <c r="C148" s="13" t="s">
        <v>2</v>
      </c>
    </row>
    <row r="149" spans="1:9" x14ac:dyDescent="0.25">
      <c r="A149" s="78" t="s">
        <v>13</v>
      </c>
      <c r="B149" s="6">
        <v>266</v>
      </c>
      <c r="C149" s="5">
        <f t="shared" ref="C149:C154" si="9">B149/$B$155</f>
        <v>0.56000000000000005</v>
      </c>
    </row>
    <row r="150" spans="1:9" x14ac:dyDescent="0.25">
      <c r="A150" s="78" t="s">
        <v>14</v>
      </c>
      <c r="B150" s="6">
        <v>68</v>
      </c>
      <c r="C150" s="5">
        <f t="shared" si="9"/>
        <v>0.1431578947368421</v>
      </c>
    </row>
    <row r="151" spans="1:9" x14ac:dyDescent="0.25">
      <c r="A151" s="78" t="s">
        <v>19</v>
      </c>
      <c r="B151" s="6">
        <v>53</v>
      </c>
      <c r="C151" s="5">
        <f t="shared" si="9"/>
        <v>0.11157894736842106</v>
      </c>
    </row>
    <row r="152" spans="1:9" x14ac:dyDescent="0.25">
      <c r="A152" s="78" t="s">
        <v>18</v>
      </c>
      <c r="B152" s="6">
        <v>46</v>
      </c>
      <c r="C152" s="5">
        <f t="shared" si="9"/>
        <v>9.6842105263157896E-2</v>
      </c>
    </row>
    <row r="153" spans="1:9" x14ac:dyDescent="0.25">
      <c r="A153" s="78" t="s">
        <v>15</v>
      </c>
      <c r="B153" s="6">
        <v>31</v>
      </c>
      <c r="C153" s="5">
        <f t="shared" si="9"/>
        <v>6.5263157894736842E-2</v>
      </c>
    </row>
    <row r="154" spans="1:9" x14ac:dyDescent="0.25">
      <c r="A154" s="15" t="s">
        <v>806</v>
      </c>
      <c r="B154" s="16">
        <v>11</v>
      </c>
      <c r="C154" s="17">
        <f t="shared" si="9"/>
        <v>2.3157894736842106E-2</v>
      </c>
    </row>
    <row r="155" spans="1:9" ht="15.75" thickBot="1" x14ac:dyDescent="0.3">
      <c r="A155" s="79" t="s">
        <v>5</v>
      </c>
      <c r="B155" s="3">
        <f>SUM(B149:B154)</f>
        <v>475</v>
      </c>
      <c r="C155" s="2"/>
    </row>
    <row r="156" spans="1:9" x14ac:dyDescent="0.25">
      <c r="A156" s="212" t="s">
        <v>835</v>
      </c>
      <c r="B156" s="212"/>
      <c r="C156" s="212"/>
      <c r="D156" s="212"/>
      <c r="E156" s="212"/>
      <c r="F156" s="212"/>
      <c r="G156" s="212"/>
      <c r="H156" s="212"/>
      <c r="I156" s="212"/>
    </row>
    <row r="157" spans="1:9" x14ac:dyDescent="0.25">
      <c r="A157" s="212"/>
      <c r="B157" s="212"/>
      <c r="C157" s="212"/>
      <c r="D157" s="212"/>
      <c r="E157" s="212"/>
      <c r="F157" s="212"/>
      <c r="G157" s="212"/>
      <c r="H157" s="212"/>
      <c r="I157" s="212"/>
    </row>
    <row r="158" spans="1:9" x14ac:dyDescent="0.25">
      <c r="A158" s="212" t="s">
        <v>825</v>
      </c>
      <c r="B158" s="212"/>
      <c r="C158" s="212"/>
      <c r="D158" s="212"/>
      <c r="E158" s="212"/>
      <c r="F158" s="212"/>
      <c r="G158" s="212"/>
      <c r="H158" s="212"/>
      <c r="I158" s="212"/>
    </row>
  </sheetData>
  <mergeCells count="17">
    <mergeCell ref="A115:C115"/>
    <mergeCell ref="A125:C125"/>
    <mergeCell ref="A131:C131"/>
    <mergeCell ref="A147:C147"/>
    <mergeCell ref="A41:C41"/>
    <mergeCell ref="A56:C56"/>
    <mergeCell ref="A71:C71"/>
    <mergeCell ref="A82:C82"/>
    <mergeCell ref="A97:C97"/>
    <mergeCell ref="A104:C104"/>
    <mergeCell ref="E18:G18"/>
    <mergeCell ref="A35:C35"/>
    <mergeCell ref="A1:F1"/>
    <mergeCell ref="A5:C5"/>
    <mergeCell ref="I3:J3"/>
    <mergeCell ref="A12:C12"/>
    <mergeCell ref="A24:C2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62"/>
  <sheetViews>
    <sheetView workbookViewId="0">
      <selection activeCell="E34" sqref="E34"/>
    </sheetView>
  </sheetViews>
  <sheetFormatPr defaultRowHeight="15" x14ac:dyDescent="0.25"/>
  <cols>
    <col min="1" max="1" width="26.7109375" style="81" customWidth="1"/>
    <col min="2" max="2" width="10.7109375" style="81" bestFit="1" customWidth="1"/>
    <col min="3" max="3" width="7.85546875" style="81" customWidth="1"/>
    <col min="4" max="4" width="9.140625" style="81"/>
    <col min="5" max="5" width="33.85546875" style="81" bestFit="1" customWidth="1"/>
    <col min="6" max="6" width="18.5703125" style="81" bestFit="1" customWidth="1"/>
    <col min="7" max="7" width="20.7109375" style="81" customWidth="1"/>
    <col min="8" max="8" width="9.140625" style="212"/>
    <col min="9" max="9" width="25" style="81" bestFit="1" customWidth="1"/>
    <col min="10" max="16384" width="9.140625" style="81"/>
  </cols>
  <sheetData>
    <row r="1" spans="1:10" ht="21" x14ac:dyDescent="0.35">
      <c r="A1" s="288" t="s">
        <v>300</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294</v>
      </c>
      <c r="J4" s="85"/>
    </row>
    <row r="5" spans="1:10" ht="18" thickBot="1" x14ac:dyDescent="0.35">
      <c r="A5" s="289" t="s">
        <v>34</v>
      </c>
      <c r="B5" s="290"/>
      <c r="C5" s="291"/>
      <c r="I5" s="83" t="s">
        <v>295</v>
      </c>
      <c r="J5" s="85"/>
    </row>
    <row r="6" spans="1:10" x14ac:dyDescent="0.25">
      <c r="A6" s="14" t="s">
        <v>0</v>
      </c>
      <c r="B6" s="4" t="s">
        <v>1</v>
      </c>
      <c r="C6" s="13" t="s">
        <v>2</v>
      </c>
      <c r="I6" s="83" t="s">
        <v>296</v>
      </c>
      <c r="J6" s="85"/>
    </row>
    <row r="7" spans="1:10" x14ac:dyDescent="0.25">
      <c r="A7" s="83" t="s">
        <v>3</v>
      </c>
      <c r="B7" s="6">
        <v>100824</v>
      </c>
      <c r="C7" s="5">
        <f>B7/$B$9</f>
        <v>0.89486109878405962</v>
      </c>
      <c r="I7" s="83" t="s">
        <v>297</v>
      </c>
      <c r="J7" s="85"/>
    </row>
    <row r="8" spans="1:10" x14ac:dyDescent="0.25">
      <c r="A8" s="15" t="s">
        <v>4</v>
      </c>
      <c r="B8" s="16">
        <v>11846</v>
      </c>
      <c r="C8" s="17">
        <f>B8/$B$9</f>
        <v>0.10513890121594036</v>
      </c>
      <c r="I8" s="83" t="s">
        <v>298</v>
      </c>
      <c r="J8" s="85"/>
    </row>
    <row r="9" spans="1:10" ht="15.75" thickBot="1" x14ac:dyDescent="0.3">
      <c r="A9" s="84" t="s">
        <v>5</v>
      </c>
      <c r="B9" s="3">
        <f>SUM(B7:B8)</f>
        <v>112670</v>
      </c>
      <c r="C9" s="2"/>
      <c r="I9" s="83" t="s">
        <v>299</v>
      </c>
      <c r="J9" s="85"/>
    </row>
    <row r="10" spans="1:10" x14ac:dyDescent="0.25">
      <c r="A10" s="212" t="s">
        <v>848</v>
      </c>
      <c r="B10" s="264"/>
      <c r="C10" s="264"/>
      <c r="D10" s="212"/>
      <c r="I10" s="83"/>
      <c r="J10" s="85"/>
    </row>
    <row r="11" spans="1:10" ht="15.75" thickBot="1" x14ac:dyDescent="0.3">
      <c r="I11" s="83"/>
      <c r="J11" s="85"/>
    </row>
    <row r="12" spans="1:10" ht="18" thickBot="1" x14ac:dyDescent="0.35">
      <c r="A12" s="289" t="s">
        <v>35</v>
      </c>
      <c r="B12" s="290"/>
      <c r="C12" s="291"/>
      <c r="E12" s="253" t="s">
        <v>818</v>
      </c>
      <c r="F12" s="254"/>
      <c r="G12" s="255"/>
      <c r="I12" s="83"/>
      <c r="J12" s="85"/>
    </row>
    <row r="13" spans="1:10" x14ac:dyDescent="0.25">
      <c r="A13" s="14" t="s">
        <v>6</v>
      </c>
      <c r="B13" s="4" t="s">
        <v>7</v>
      </c>
      <c r="C13" s="13" t="s">
        <v>2</v>
      </c>
      <c r="E13" s="14" t="s">
        <v>0</v>
      </c>
      <c r="F13" s="4" t="s">
        <v>1</v>
      </c>
      <c r="G13" s="13" t="s">
        <v>2</v>
      </c>
      <c r="I13" s="83"/>
      <c r="J13" s="85"/>
    </row>
    <row r="14" spans="1:10" x14ac:dyDescent="0.25">
      <c r="A14" s="83" t="s">
        <v>36</v>
      </c>
      <c r="B14" s="6">
        <v>18728</v>
      </c>
      <c r="C14" s="5">
        <f>B14/$B$21</f>
        <v>0.16621993432146978</v>
      </c>
      <c r="E14" s="214" t="s">
        <v>3</v>
      </c>
      <c r="F14" s="6">
        <v>14721</v>
      </c>
      <c r="G14" s="5">
        <f>F14/F16</f>
        <v>0.78604228961982059</v>
      </c>
      <c r="I14" s="83"/>
      <c r="J14" s="85"/>
    </row>
    <row r="15" spans="1:10" x14ac:dyDescent="0.25">
      <c r="A15" s="83" t="s">
        <v>37</v>
      </c>
      <c r="B15" s="6">
        <v>21867</v>
      </c>
      <c r="C15" s="5">
        <f t="shared" ref="C15:C20" si="0">B15/$B$21</f>
        <v>0.19408005680305315</v>
      </c>
      <c r="E15" s="15" t="s">
        <v>4</v>
      </c>
      <c r="F15" s="16">
        <v>4007</v>
      </c>
      <c r="G15" s="17">
        <f>F15/F16</f>
        <v>0.21395771038017941</v>
      </c>
      <c r="I15" s="83"/>
      <c r="J15" s="85"/>
    </row>
    <row r="16" spans="1:10" ht="15.75" thickBot="1" x14ac:dyDescent="0.3">
      <c r="A16" s="83" t="s">
        <v>38</v>
      </c>
      <c r="B16" s="6">
        <v>16522</v>
      </c>
      <c r="C16" s="5">
        <f t="shared" si="0"/>
        <v>0.14664063193396645</v>
      </c>
      <c r="E16" s="215" t="s">
        <v>5</v>
      </c>
      <c r="F16" s="3">
        <f>SUM(F14:F15)</f>
        <v>18728</v>
      </c>
      <c r="G16" s="2"/>
      <c r="I16" s="83"/>
      <c r="J16" s="85"/>
    </row>
    <row r="17" spans="1:50" ht="15.75" thickBot="1" x14ac:dyDescent="0.3">
      <c r="A17" s="83" t="s">
        <v>39</v>
      </c>
      <c r="B17" s="6">
        <v>13370</v>
      </c>
      <c r="C17" s="5">
        <f t="shared" si="0"/>
        <v>0.11866512825064347</v>
      </c>
      <c r="E17" s="212"/>
      <c r="F17" s="212"/>
      <c r="G17" s="212"/>
      <c r="I17" s="83"/>
      <c r="J17" s="85"/>
    </row>
    <row r="18" spans="1:50" ht="18" thickBot="1" x14ac:dyDescent="0.35">
      <c r="A18" s="83" t="s">
        <v>40</v>
      </c>
      <c r="B18" s="6">
        <v>13815</v>
      </c>
      <c r="C18" s="5">
        <f t="shared" si="0"/>
        <v>0.12261471554096033</v>
      </c>
      <c r="E18" s="282" t="s">
        <v>829</v>
      </c>
      <c r="F18" s="283"/>
      <c r="G18" s="284"/>
      <c r="I18" s="83"/>
      <c r="J18" s="85"/>
    </row>
    <row r="19" spans="1:50" x14ac:dyDescent="0.25">
      <c r="A19" s="83" t="s">
        <v>8</v>
      </c>
      <c r="B19" s="6">
        <v>27478</v>
      </c>
      <c r="C19" s="5">
        <f t="shared" si="0"/>
        <v>0.24388035856927309</v>
      </c>
      <c r="E19" s="14" t="s">
        <v>0</v>
      </c>
      <c r="F19" s="4" t="s">
        <v>1</v>
      </c>
      <c r="G19" s="13" t="s">
        <v>2</v>
      </c>
      <c r="I19" s="83"/>
      <c r="J19" s="85"/>
    </row>
    <row r="20" spans="1:50" x14ac:dyDescent="0.25">
      <c r="A20" s="15" t="s">
        <v>9</v>
      </c>
      <c r="B20" s="16">
        <v>890</v>
      </c>
      <c r="C20" s="17">
        <f t="shared" si="0"/>
        <v>7.8991745806337096E-3</v>
      </c>
      <c r="E20" s="214" t="s">
        <v>3</v>
      </c>
      <c r="F20" s="6">
        <v>17818</v>
      </c>
      <c r="G20" s="5">
        <f>F20/F22</f>
        <v>0.81483513970823618</v>
      </c>
      <c r="I20" s="83"/>
      <c r="J20" s="85"/>
    </row>
    <row r="21" spans="1:50" ht="15.75" thickBot="1" x14ac:dyDescent="0.3">
      <c r="A21" s="84" t="s">
        <v>5</v>
      </c>
      <c r="B21" s="3">
        <f>SUM(B14:B20)</f>
        <v>112670</v>
      </c>
      <c r="C21" s="2"/>
      <c r="E21" s="15" t="s">
        <v>4</v>
      </c>
      <c r="F21" s="16">
        <v>4049</v>
      </c>
      <c r="G21" s="17">
        <f>F21/F22</f>
        <v>0.18516486029176385</v>
      </c>
      <c r="I21" s="83"/>
      <c r="J21" s="85"/>
    </row>
    <row r="22" spans="1:50" ht="15.75" thickBot="1" x14ac:dyDescent="0.3">
      <c r="A22" s="212" t="s">
        <v>848</v>
      </c>
      <c r="B22" s="264"/>
      <c r="C22" s="264"/>
      <c r="D22" s="212"/>
      <c r="E22" s="215" t="s">
        <v>5</v>
      </c>
      <c r="F22" s="3">
        <f>SUM(F20:F21)</f>
        <v>21867</v>
      </c>
      <c r="G22" s="2"/>
      <c r="I22" s="83"/>
      <c r="J22" s="85"/>
    </row>
    <row r="23" spans="1:50" ht="15.75" thickBot="1" x14ac:dyDescent="0.3">
      <c r="I23" s="83"/>
      <c r="J23" s="85"/>
    </row>
    <row r="24" spans="1:50" ht="18" thickBot="1" x14ac:dyDescent="0.35">
      <c r="A24" s="289" t="s">
        <v>10</v>
      </c>
      <c r="B24" s="290"/>
      <c r="C24" s="291"/>
      <c r="I24" s="83"/>
      <c r="J24" s="85"/>
    </row>
    <row r="25" spans="1:50" x14ac:dyDescent="0.25">
      <c r="A25" s="14" t="s">
        <v>6</v>
      </c>
      <c r="B25" s="4" t="s">
        <v>7</v>
      </c>
      <c r="C25" s="13" t="s">
        <v>2</v>
      </c>
      <c r="I25" s="83"/>
      <c r="J25" s="85"/>
    </row>
    <row r="26" spans="1:50" x14ac:dyDescent="0.25">
      <c r="A26" s="83" t="s">
        <v>36</v>
      </c>
      <c r="B26" s="6">
        <v>4007</v>
      </c>
      <c r="C26" s="5">
        <f>B26/$B$33</f>
        <v>0.33825763970960659</v>
      </c>
      <c r="I26" s="83"/>
      <c r="J26" s="85"/>
    </row>
    <row r="27" spans="1:50" x14ac:dyDescent="0.25">
      <c r="A27" s="83" t="s">
        <v>37</v>
      </c>
      <c r="B27" s="6">
        <v>4049</v>
      </c>
      <c r="C27" s="5">
        <f t="shared" ref="C27:C32" si="1">B27/$B$33</f>
        <v>0.34180314030052339</v>
      </c>
      <c r="I27" s="83"/>
      <c r="J27" s="85"/>
    </row>
    <row r="28" spans="1:50" x14ac:dyDescent="0.25">
      <c r="A28" s="83" t="s">
        <v>38</v>
      </c>
      <c r="B28" s="6">
        <v>1790</v>
      </c>
      <c r="C28" s="5">
        <f t="shared" si="1"/>
        <v>0.15110585851764308</v>
      </c>
      <c r="I28" s="83"/>
      <c r="J28" s="85"/>
    </row>
    <row r="29" spans="1:50" ht="15.75" thickBot="1" x14ac:dyDescent="0.3">
      <c r="A29" s="83" t="s">
        <v>39</v>
      </c>
      <c r="B29" s="6">
        <v>1067</v>
      </c>
      <c r="C29" s="5">
        <f t="shared" si="1"/>
        <v>9.0072598345433061E-2</v>
      </c>
      <c r="I29" s="84"/>
      <c r="J29" s="2"/>
    </row>
    <row r="30" spans="1:50" x14ac:dyDescent="0.25">
      <c r="A30" s="83" t="s">
        <v>40</v>
      </c>
      <c r="B30" s="6">
        <v>408</v>
      </c>
      <c r="C30" s="5">
        <f t="shared" si="1"/>
        <v>3.4442005740334292E-2</v>
      </c>
    </row>
    <row r="31" spans="1:50" ht="17.25" x14ac:dyDescent="0.3">
      <c r="A31" s="83" t="s">
        <v>8</v>
      </c>
      <c r="B31" s="6">
        <v>442</v>
      </c>
      <c r="C31" s="5">
        <f t="shared" si="1"/>
        <v>3.7312172885362149E-2</v>
      </c>
      <c r="H31" s="266"/>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row>
    <row r="32" spans="1:50" x14ac:dyDescent="0.25">
      <c r="A32" s="15" t="s">
        <v>9</v>
      </c>
      <c r="B32" s="16">
        <v>83</v>
      </c>
      <c r="C32" s="17">
        <f t="shared" si="1"/>
        <v>7.0065845010974168E-3</v>
      </c>
      <c r="H32" s="268"/>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row>
    <row r="33" spans="1:50" ht="15.75" thickBot="1" x14ac:dyDescent="0.3">
      <c r="A33" s="84" t="s">
        <v>5</v>
      </c>
      <c r="B33" s="3">
        <f>SUM(B26:B32)</f>
        <v>11846</v>
      </c>
      <c r="C33" s="2"/>
      <c r="H33" s="269"/>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row>
    <row r="34" spans="1:50" ht="15.75" thickBot="1" x14ac:dyDescent="0.3">
      <c r="H34" s="269"/>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row>
    <row r="35" spans="1:50" ht="33" customHeight="1" thickBot="1" x14ac:dyDescent="0.35">
      <c r="A35" s="285" t="s">
        <v>41</v>
      </c>
      <c r="B35" s="286"/>
      <c r="C35" s="287"/>
      <c r="H35" s="256"/>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row>
    <row r="36" spans="1:50" x14ac:dyDescent="0.25">
      <c r="A36" s="14" t="s">
        <v>6</v>
      </c>
      <c r="B36" s="4" t="s">
        <v>7</v>
      </c>
      <c r="C36" s="13" t="s">
        <v>2</v>
      </c>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row>
    <row r="37" spans="1:50" ht="17.25" x14ac:dyDescent="0.3">
      <c r="A37" s="83" t="s">
        <v>36</v>
      </c>
      <c r="B37" s="6">
        <f>B26</f>
        <v>4007</v>
      </c>
      <c r="C37" s="5">
        <f>B37/$B$39</f>
        <v>0.49739324726911621</v>
      </c>
      <c r="H37" s="266"/>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row>
    <row r="38" spans="1:50" x14ac:dyDescent="0.25">
      <c r="A38" s="15" t="s">
        <v>37</v>
      </c>
      <c r="B38" s="16">
        <f>B27</f>
        <v>4049</v>
      </c>
      <c r="C38" s="17">
        <f>B38/$B$39</f>
        <v>0.50260675273088384</v>
      </c>
      <c r="H38" s="268"/>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row>
    <row r="39" spans="1:50" ht="15.75" thickBot="1" x14ac:dyDescent="0.3">
      <c r="A39" s="84" t="s">
        <v>5</v>
      </c>
      <c r="B39" s="3">
        <f>SUM(B37:B38)</f>
        <v>8056</v>
      </c>
      <c r="C39" s="2"/>
      <c r="H39" s="269"/>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row>
    <row r="40" spans="1:50" ht="15.75" thickBot="1" x14ac:dyDescent="0.3">
      <c r="H40" s="269"/>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row>
    <row r="41" spans="1:50" ht="18" thickBot="1" x14ac:dyDescent="0.35">
      <c r="A41" s="289" t="s">
        <v>11</v>
      </c>
      <c r="B41" s="290"/>
      <c r="C41" s="291"/>
      <c r="H41" s="256"/>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row>
    <row r="42" spans="1:50" x14ac:dyDescent="0.25">
      <c r="A42" s="14" t="s">
        <v>12</v>
      </c>
      <c r="B42" s="4" t="s">
        <v>1</v>
      </c>
      <c r="C42" s="13" t="s">
        <v>2</v>
      </c>
    </row>
    <row r="43" spans="1:50" x14ac:dyDescent="0.25">
      <c r="A43" s="23" t="s">
        <v>13</v>
      </c>
      <c r="B43" s="6">
        <v>7865</v>
      </c>
      <c r="C43" s="5">
        <f t="shared" ref="C43:C53" si="2">B43/$B$54</f>
        <v>0.66393719398953233</v>
      </c>
    </row>
    <row r="44" spans="1:50" x14ac:dyDescent="0.25">
      <c r="A44" s="23" t="s">
        <v>21</v>
      </c>
      <c r="B44" s="6">
        <v>1140</v>
      </c>
      <c r="C44" s="5">
        <f t="shared" si="2"/>
        <v>9.6235016039169341E-2</v>
      </c>
    </row>
    <row r="45" spans="1:50" x14ac:dyDescent="0.25">
      <c r="A45" s="23" t="s">
        <v>18</v>
      </c>
      <c r="B45" s="6">
        <v>839</v>
      </c>
      <c r="C45" s="5">
        <f t="shared" si="2"/>
        <v>7.0825595137599187E-2</v>
      </c>
    </row>
    <row r="46" spans="1:50" x14ac:dyDescent="0.25">
      <c r="A46" s="23" t="s">
        <v>14</v>
      </c>
      <c r="B46" s="6">
        <v>311</v>
      </c>
      <c r="C46" s="5">
        <f t="shared" si="2"/>
        <v>2.6253587708931284E-2</v>
      </c>
    </row>
    <row r="47" spans="1:50" x14ac:dyDescent="0.25">
      <c r="A47" s="23" t="s">
        <v>20</v>
      </c>
      <c r="B47" s="6">
        <v>295</v>
      </c>
      <c r="C47" s="5">
        <f t="shared" si="2"/>
        <v>2.4902920817153468E-2</v>
      </c>
    </row>
    <row r="48" spans="1:50" x14ac:dyDescent="0.25">
      <c r="A48" s="23" t="s">
        <v>17</v>
      </c>
      <c r="B48" s="6">
        <v>281</v>
      </c>
      <c r="C48" s="5">
        <f t="shared" si="2"/>
        <v>2.3721087286847881E-2</v>
      </c>
    </row>
    <row r="49" spans="1:50" x14ac:dyDescent="0.25">
      <c r="A49" s="23" t="s">
        <v>26</v>
      </c>
      <c r="B49" s="6">
        <v>272</v>
      </c>
      <c r="C49" s="5">
        <f t="shared" si="2"/>
        <v>2.2961337160222861E-2</v>
      </c>
    </row>
    <row r="50" spans="1:50" x14ac:dyDescent="0.25">
      <c r="A50" s="23" t="s">
        <v>16</v>
      </c>
      <c r="B50" s="6">
        <v>170</v>
      </c>
      <c r="C50" s="5">
        <f t="shared" si="2"/>
        <v>1.4350835725139288E-2</v>
      </c>
    </row>
    <row r="51" spans="1:50" x14ac:dyDescent="0.25">
      <c r="A51" s="23" t="s">
        <v>407</v>
      </c>
      <c r="B51" s="6">
        <v>148</v>
      </c>
      <c r="C51" s="5">
        <f t="shared" si="2"/>
        <v>1.2493668748944791E-2</v>
      </c>
    </row>
    <row r="52" spans="1:50" s="82" customFormat="1" x14ac:dyDescent="0.25">
      <c r="A52" s="23" t="s">
        <v>15</v>
      </c>
      <c r="B52" s="6">
        <v>115</v>
      </c>
      <c r="C52" s="5">
        <f t="shared" si="2"/>
        <v>9.7079182846530471E-3</v>
      </c>
      <c r="D52" s="81"/>
      <c r="E52" s="81"/>
      <c r="F52" s="81"/>
      <c r="G52" s="81"/>
      <c r="H52" s="212"/>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row>
    <row r="53" spans="1:50" x14ac:dyDescent="0.25">
      <c r="A53" s="24" t="s">
        <v>33</v>
      </c>
      <c r="B53" s="16">
        <v>410</v>
      </c>
      <c r="C53" s="17">
        <f t="shared" si="2"/>
        <v>3.4610839101806519E-2</v>
      </c>
    </row>
    <row r="54" spans="1:50" ht="15.75" thickBot="1" x14ac:dyDescent="0.3">
      <c r="A54" s="84" t="s">
        <v>5</v>
      </c>
      <c r="B54" s="3">
        <f>SUM(B43:B53)</f>
        <v>11846</v>
      </c>
      <c r="C54" s="2"/>
    </row>
    <row r="55" spans="1:50" ht="15.75" thickBot="1" x14ac:dyDescent="0.3"/>
    <row r="56" spans="1:50" ht="34.5" customHeight="1" thickBot="1" x14ac:dyDescent="0.35">
      <c r="A56" s="285" t="s">
        <v>42</v>
      </c>
      <c r="B56" s="286"/>
      <c r="C56" s="287"/>
      <c r="D56" s="82"/>
    </row>
    <row r="57" spans="1:50" x14ac:dyDescent="0.25">
      <c r="A57" s="14" t="s">
        <v>12</v>
      </c>
      <c r="B57" s="4" t="s">
        <v>1</v>
      </c>
      <c r="C57" s="13" t="s">
        <v>2</v>
      </c>
    </row>
    <row r="58" spans="1:50" x14ac:dyDescent="0.25">
      <c r="A58" s="83" t="s">
        <v>13</v>
      </c>
      <c r="B58" s="6">
        <v>5670</v>
      </c>
      <c r="C58" s="5">
        <f t="shared" ref="C58:C68" si="3">B58/$B$69</f>
        <v>0.70382323733862961</v>
      </c>
    </row>
    <row r="59" spans="1:50" x14ac:dyDescent="0.25">
      <c r="A59" s="83" t="s">
        <v>21</v>
      </c>
      <c r="B59" s="6">
        <v>698</v>
      </c>
      <c r="C59" s="5">
        <f t="shared" si="3"/>
        <v>8.6643495531281034E-2</v>
      </c>
    </row>
    <row r="60" spans="1:50" x14ac:dyDescent="0.25">
      <c r="A60" s="83" t="s">
        <v>18</v>
      </c>
      <c r="B60" s="6">
        <v>613</v>
      </c>
      <c r="C60" s="5">
        <f t="shared" si="3"/>
        <v>7.6092353525322745E-2</v>
      </c>
    </row>
    <row r="61" spans="1:50" x14ac:dyDescent="0.25">
      <c r="A61" s="83" t="s">
        <v>14</v>
      </c>
      <c r="B61" s="6">
        <v>197</v>
      </c>
      <c r="C61" s="5">
        <f t="shared" si="3"/>
        <v>2.4453823237338631E-2</v>
      </c>
    </row>
    <row r="62" spans="1:50" x14ac:dyDescent="0.25">
      <c r="A62" s="83" t="s">
        <v>20</v>
      </c>
      <c r="B62" s="6">
        <v>152</v>
      </c>
      <c r="C62" s="5">
        <f t="shared" si="3"/>
        <v>1.8867924528301886E-2</v>
      </c>
    </row>
    <row r="63" spans="1:50" x14ac:dyDescent="0.25">
      <c r="A63" s="83" t="s">
        <v>407</v>
      </c>
      <c r="B63" s="6">
        <v>148</v>
      </c>
      <c r="C63" s="5">
        <f t="shared" si="3"/>
        <v>1.8371400198609732E-2</v>
      </c>
    </row>
    <row r="64" spans="1:50" x14ac:dyDescent="0.25">
      <c r="A64" s="83" t="s">
        <v>17</v>
      </c>
      <c r="B64" s="6">
        <v>131</v>
      </c>
      <c r="C64" s="5">
        <f t="shared" si="3"/>
        <v>1.6261171797418074E-2</v>
      </c>
    </row>
    <row r="65" spans="1:3" x14ac:dyDescent="0.25">
      <c r="A65" s="83" t="s">
        <v>16</v>
      </c>
      <c r="B65" s="6">
        <v>127</v>
      </c>
      <c r="C65" s="5">
        <f t="shared" si="3"/>
        <v>1.576464746772592E-2</v>
      </c>
    </row>
    <row r="66" spans="1:3" x14ac:dyDescent="0.25">
      <c r="A66" s="83" t="s">
        <v>26</v>
      </c>
      <c r="B66" s="6">
        <v>66</v>
      </c>
      <c r="C66" s="5">
        <f t="shared" si="3"/>
        <v>8.1926514399205553E-3</v>
      </c>
    </row>
    <row r="67" spans="1:3" x14ac:dyDescent="0.25">
      <c r="A67" s="83" t="s">
        <v>19</v>
      </c>
      <c r="B67" s="6">
        <v>48</v>
      </c>
      <c r="C67" s="5">
        <f t="shared" si="3"/>
        <v>5.9582919563058593E-3</v>
      </c>
    </row>
    <row r="68" spans="1:3" x14ac:dyDescent="0.25">
      <c r="A68" s="15" t="s">
        <v>33</v>
      </c>
      <c r="B68" s="16">
        <v>206</v>
      </c>
      <c r="C68" s="17">
        <f t="shared" si="3"/>
        <v>2.5571002979145979E-2</v>
      </c>
    </row>
    <row r="69" spans="1:3" ht="15.75" thickBot="1" x14ac:dyDescent="0.3">
      <c r="A69" s="84" t="s">
        <v>5</v>
      </c>
      <c r="B69" s="3">
        <f>SUM(B58:B68)</f>
        <v>8056</v>
      </c>
      <c r="C69" s="2"/>
    </row>
    <row r="70" spans="1:3" ht="15.75" thickBot="1" x14ac:dyDescent="0.3"/>
    <row r="71" spans="1:3" ht="18" thickBot="1" x14ac:dyDescent="0.35">
      <c r="A71" s="289" t="s">
        <v>44</v>
      </c>
      <c r="B71" s="290"/>
      <c r="C71" s="291"/>
    </row>
    <row r="72" spans="1:3" x14ac:dyDescent="0.25">
      <c r="A72" s="14" t="s">
        <v>45</v>
      </c>
      <c r="B72" s="4" t="s">
        <v>7</v>
      </c>
      <c r="C72" s="13" t="s">
        <v>2</v>
      </c>
    </row>
    <row r="73" spans="1:3" x14ac:dyDescent="0.25">
      <c r="A73" s="83" t="s">
        <v>46</v>
      </c>
      <c r="B73" s="6">
        <v>625</v>
      </c>
      <c r="C73" s="5">
        <f>B73/$B$80</f>
        <v>5.2760425460070912E-2</v>
      </c>
    </row>
    <row r="74" spans="1:3" x14ac:dyDescent="0.25">
      <c r="A74" s="83" t="s">
        <v>47</v>
      </c>
      <c r="B74" s="6">
        <v>1586</v>
      </c>
      <c r="C74" s="5">
        <f t="shared" ref="C74:C79" si="4">B74/$B$80</f>
        <v>0.13388485564747593</v>
      </c>
    </row>
    <row r="75" spans="1:3" x14ac:dyDescent="0.25">
      <c r="A75" s="83" t="s">
        <v>48</v>
      </c>
      <c r="B75" s="6">
        <v>2630</v>
      </c>
      <c r="C75" s="5">
        <f t="shared" si="4"/>
        <v>0.22201587033597839</v>
      </c>
    </row>
    <row r="76" spans="1:3" x14ac:dyDescent="0.25">
      <c r="A76" s="83" t="s">
        <v>49</v>
      </c>
      <c r="B76" s="6">
        <v>1795</v>
      </c>
      <c r="C76" s="5">
        <f t="shared" si="4"/>
        <v>0.15152794192132366</v>
      </c>
    </row>
    <row r="77" spans="1:3" x14ac:dyDescent="0.25">
      <c r="A77" s="83" t="s">
        <v>50</v>
      </c>
      <c r="B77" s="6">
        <v>1720</v>
      </c>
      <c r="C77" s="5">
        <f t="shared" si="4"/>
        <v>0.14519669086611514</v>
      </c>
    </row>
    <row r="78" spans="1:3" x14ac:dyDescent="0.25">
      <c r="A78" s="83" t="s">
        <v>51</v>
      </c>
      <c r="B78" s="6">
        <v>1406</v>
      </c>
      <c r="C78" s="5">
        <f t="shared" si="4"/>
        <v>0.11868985311497551</v>
      </c>
    </row>
    <row r="79" spans="1:3" x14ac:dyDescent="0.25">
      <c r="A79" s="15" t="s">
        <v>52</v>
      </c>
      <c r="B79" s="16">
        <v>2084</v>
      </c>
      <c r="C79" s="17">
        <f t="shared" si="4"/>
        <v>0.17592436265406045</v>
      </c>
    </row>
    <row r="80" spans="1:3" ht="15.75" thickBot="1" x14ac:dyDescent="0.3">
      <c r="A80" s="84" t="s">
        <v>5</v>
      </c>
      <c r="B80" s="3">
        <f>SUM(B73:B79)</f>
        <v>11846</v>
      </c>
      <c r="C80" s="2"/>
    </row>
    <row r="81" spans="1:22" ht="15.75" thickBot="1" x14ac:dyDescent="0.3"/>
    <row r="82" spans="1:22" ht="36.75" customHeight="1" thickBot="1" x14ac:dyDescent="0.35">
      <c r="A82" s="285" t="s">
        <v>53</v>
      </c>
      <c r="B82" s="286"/>
      <c r="C82" s="287"/>
    </row>
    <row r="83" spans="1:22" x14ac:dyDescent="0.25">
      <c r="A83" s="14" t="s">
        <v>45</v>
      </c>
      <c r="B83" s="4" t="s">
        <v>7</v>
      </c>
      <c r="C83" s="13" t="s">
        <v>2</v>
      </c>
    </row>
    <row r="84" spans="1:22" x14ac:dyDescent="0.25">
      <c r="A84" s="83" t="s">
        <v>46</v>
      </c>
      <c r="B84" s="6">
        <v>345</v>
      </c>
      <c r="C84" s="5">
        <f>B84/$B$91</f>
        <v>4.2825223435948363E-2</v>
      </c>
    </row>
    <row r="85" spans="1:22" x14ac:dyDescent="0.25">
      <c r="A85" s="83" t="s">
        <v>47</v>
      </c>
      <c r="B85" s="6">
        <v>1254</v>
      </c>
      <c r="C85" s="5">
        <f t="shared" ref="C85:C90" si="5">B85/$B$91</f>
        <v>0.15566037735849056</v>
      </c>
    </row>
    <row r="86" spans="1:22" x14ac:dyDescent="0.25">
      <c r="A86" s="83" t="s">
        <v>48</v>
      </c>
      <c r="B86" s="6">
        <v>2085</v>
      </c>
      <c r="C86" s="5">
        <f t="shared" si="5"/>
        <v>0.25881330685203574</v>
      </c>
    </row>
    <row r="87" spans="1:22" x14ac:dyDescent="0.25">
      <c r="A87" s="83" t="s">
        <v>49</v>
      </c>
      <c r="B87" s="6">
        <v>1073</v>
      </c>
      <c r="C87" s="5">
        <f t="shared" si="5"/>
        <v>0.13319265143992057</v>
      </c>
    </row>
    <row r="88" spans="1:22" x14ac:dyDescent="0.25">
      <c r="A88" s="83" t="s">
        <v>50</v>
      </c>
      <c r="B88" s="6">
        <v>1039</v>
      </c>
      <c r="C88" s="5">
        <f t="shared" si="5"/>
        <v>0.12897219463753723</v>
      </c>
    </row>
    <row r="89" spans="1:22" x14ac:dyDescent="0.25">
      <c r="A89" s="83" t="s">
        <v>51</v>
      </c>
      <c r="B89" s="6">
        <v>832</v>
      </c>
      <c r="C89" s="5">
        <f t="shared" si="5"/>
        <v>0.10327706057596822</v>
      </c>
    </row>
    <row r="90" spans="1:22" x14ac:dyDescent="0.25">
      <c r="A90" s="15" t="s">
        <v>52</v>
      </c>
      <c r="B90" s="16">
        <v>1428</v>
      </c>
      <c r="C90" s="17">
        <f t="shared" si="5"/>
        <v>0.1772591857000993</v>
      </c>
    </row>
    <row r="91" spans="1:22" ht="15.75" thickBot="1" x14ac:dyDescent="0.3">
      <c r="A91" s="84" t="s">
        <v>5</v>
      </c>
      <c r="B91" s="3">
        <f>SUM(B84:B90)</f>
        <v>8056</v>
      </c>
      <c r="C91" s="2"/>
    </row>
    <row r="92" spans="1:22" x14ac:dyDescent="0.25">
      <c r="A92" s="260"/>
      <c r="B92" s="258"/>
      <c r="C92" s="259"/>
      <c r="D92" s="212"/>
      <c r="E92" s="212"/>
      <c r="F92" s="212"/>
      <c r="G92" s="212"/>
      <c r="I92" s="212"/>
      <c r="J92" s="212"/>
      <c r="K92" s="212"/>
      <c r="L92" s="212"/>
      <c r="M92" s="212"/>
      <c r="N92" s="212"/>
      <c r="O92" s="212"/>
      <c r="P92" s="212"/>
      <c r="Q92" s="212"/>
      <c r="R92" s="212"/>
      <c r="S92" s="212"/>
      <c r="T92" s="212"/>
      <c r="U92" s="212"/>
      <c r="V92" s="212"/>
    </row>
    <row r="93" spans="1:22" x14ac:dyDescent="0.25">
      <c r="A93" s="257" t="s">
        <v>831</v>
      </c>
      <c r="B93" s="258"/>
      <c r="C93" s="259"/>
      <c r="D93" s="212"/>
      <c r="E93" s="212"/>
      <c r="F93" s="212"/>
      <c r="G93" s="212"/>
      <c r="I93" s="212"/>
      <c r="J93" s="212"/>
      <c r="K93" s="212"/>
      <c r="L93" s="212"/>
      <c r="M93" s="212"/>
      <c r="N93" s="212"/>
      <c r="O93" s="212"/>
      <c r="P93" s="212"/>
      <c r="Q93" s="212"/>
      <c r="R93" s="212"/>
      <c r="S93" s="212"/>
      <c r="T93" s="212"/>
      <c r="U93" s="212"/>
      <c r="V93" s="212"/>
    </row>
    <row r="94" spans="1:22" x14ac:dyDescent="0.25">
      <c r="A94" s="260" t="s">
        <v>832</v>
      </c>
      <c r="B94" s="258"/>
      <c r="C94" s="259"/>
      <c r="D94" s="212"/>
      <c r="E94" s="212"/>
      <c r="F94" s="212"/>
      <c r="G94" s="212"/>
      <c r="I94" s="212"/>
      <c r="J94" s="212"/>
      <c r="K94" s="212"/>
      <c r="L94" s="212"/>
      <c r="M94" s="212"/>
      <c r="N94" s="212"/>
      <c r="O94" s="212"/>
      <c r="P94" s="212"/>
      <c r="Q94" s="212"/>
      <c r="R94" s="212"/>
      <c r="S94" s="212"/>
      <c r="T94" s="212"/>
      <c r="U94" s="212"/>
      <c r="V94" s="212"/>
    </row>
    <row r="95" spans="1:22" x14ac:dyDescent="0.25">
      <c r="A95" s="260" t="s">
        <v>833</v>
      </c>
      <c r="B95" s="258"/>
      <c r="C95" s="259"/>
      <c r="D95" s="212"/>
      <c r="E95" s="212"/>
      <c r="F95" s="212"/>
      <c r="G95" s="212"/>
      <c r="I95" s="212"/>
      <c r="J95" s="212"/>
      <c r="K95" s="212"/>
      <c r="L95" s="212"/>
      <c r="M95" s="212"/>
      <c r="N95" s="212"/>
      <c r="O95" s="212"/>
      <c r="P95" s="212"/>
      <c r="Q95" s="212"/>
      <c r="R95" s="212"/>
      <c r="S95" s="212"/>
      <c r="T95" s="212"/>
      <c r="U95" s="212"/>
      <c r="V95" s="212"/>
    </row>
    <row r="96" spans="1:22" ht="15.75" thickBot="1" x14ac:dyDescent="0.3"/>
    <row r="97" spans="1:4" ht="18" thickBot="1" x14ac:dyDescent="0.35">
      <c r="A97" s="289" t="s">
        <v>804</v>
      </c>
      <c r="B97" s="290"/>
      <c r="C97" s="291"/>
    </row>
    <row r="98" spans="1:4" x14ac:dyDescent="0.25">
      <c r="A98" s="14" t="s">
        <v>54</v>
      </c>
      <c r="B98" s="4" t="s">
        <v>1</v>
      </c>
      <c r="C98" s="13" t="s">
        <v>2</v>
      </c>
    </row>
    <row r="99" spans="1:4" x14ac:dyDescent="0.25">
      <c r="A99" s="83" t="s">
        <v>55</v>
      </c>
      <c r="B99" s="6">
        <v>40419</v>
      </c>
      <c r="C99" s="5">
        <f>B99/$B$101</f>
        <v>0.88948306595365423</v>
      </c>
    </row>
    <row r="100" spans="1:4" x14ac:dyDescent="0.25">
      <c r="A100" s="15" t="s">
        <v>58</v>
      </c>
      <c r="B100" s="16">
        <v>5022</v>
      </c>
      <c r="C100" s="17">
        <f>B100/$B$101</f>
        <v>0.11051693404634581</v>
      </c>
    </row>
    <row r="101" spans="1:4" ht="15.75" thickBot="1" x14ac:dyDescent="0.3">
      <c r="A101" s="84" t="s">
        <v>5</v>
      </c>
      <c r="B101" s="3">
        <f>SUM(B99:B100)</f>
        <v>45441</v>
      </c>
      <c r="C101" s="2"/>
    </row>
    <row r="102" spans="1:4" x14ac:dyDescent="0.25">
      <c r="A102" s="212" t="s">
        <v>838</v>
      </c>
      <c r="B102" s="212"/>
      <c r="C102" s="212"/>
      <c r="D102" s="212"/>
    </row>
    <row r="103" spans="1:4" ht="15.75" thickBot="1" x14ac:dyDescent="0.3"/>
    <row r="104" spans="1:4" ht="36.75" customHeight="1" thickBot="1" x14ac:dyDescent="0.35">
      <c r="A104" s="285" t="s">
        <v>56</v>
      </c>
      <c r="B104" s="286"/>
      <c r="C104" s="287"/>
    </row>
    <row r="105" spans="1:4" x14ac:dyDescent="0.25">
      <c r="A105" s="14" t="s">
        <v>6</v>
      </c>
      <c r="B105" s="4" t="s">
        <v>7</v>
      </c>
      <c r="C105" s="13" t="s">
        <v>2</v>
      </c>
    </row>
    <row r="106" spans="1:4" x14ac:dyDescent="0.25">
      <c r="A106" s="83" t="s">
        <v>36</v>
      </c>
      <c r="B106" s="6">
        <v>3854</v>
      </c>
      <c r="C106" s="5">
        <f>B106/$B$112</f>
        <v>0.13115535136974646</v>
      </c>
    </row>
    <row r="107" spans="1:4" x14ac:dyDescent="0.25">
      <c r="A107" s="83" t="s">
        <v>37</v>
      </c>
      <c r="B107" s="6">
        <v>5625</v>
      </c>
      <c r="C107" s="5">
        <f t="shared" ref="C107:C111" si="6">B107/$B$112</f>
        <v>0.19142419601837674</v>
      </c>
    </row>
    <row r="108" spans="1:4" x14ac:dyDescent="0.25">
      <c r="A108" s="83" t="s">
        <v>38</v>
      </c>
      <c r="B108" s="6">
        <v>4318</v>
      </c>
      <c r="C108" s="5">
        <f t="shared" si="6"/>
        <v>0.14694572060575123</v>
      </c>
    </row>
    <row r="109" spans="1:4" x14ac:dyDescent="0.25">
      <c r="A109" s="83" t="s">
        <v>39</v>
      </c>
      <c r="B109" s="6">
        <v>3432</v>
      </c>
      <c r="C109" s="5">
        <f t="shared" si="6"/>
        <v>0.11679428279734558</v>
      </c>
    </row>
    <row r="110" spans="1:4" x14ac:dyDescent="0.25">
      <c r="A110" s="83" t="s">
        <v>40</v>
      </c>
      <c r="B110" s="6">
        <v>3771</v>
      </c>
      <c r="C110" s="5">
        <f t="shared" si="6"/>
        <v>0.12833078101071976</v>
      </c>
    </row>
    <row r="111" spans="1:4" x14ac:dyDescent="0.25">
      <c r="A111" s="15" t="s">
        <v>8</v>
      </c>
      <c r="B111" s="16">
        <v>8385</v>
      </c>
      <c r="C111" s="17">
        <f t="shared" si="6"/>
        <v>0.28534966819806024</v>
      </c>
    </row>
    <row r="112" spans="1:4" ht="15.75" thickBot="1" x14ac:dyDescent="0.3">
      <c r="A112" s="84" t="s">
        <v>5</v>
      </c>
      <c r="B112" s="3">
        <f>SUM(B106:B111)</f>
        <v>29385</v>
      </c>
      <c r="C112" s="2"/>
    </row>
    <row r="113" spans="1:3" ht="15.75" thickBot="1" x14ac:dyDescent="0.3"/>
    <row r="114" spans="1:3" ht="38.25" customHeight="1" thickBot="1" x14ac:dyDescent="0.35">
      <c r="A114" s="285" t="s">
        <v>57</v>
      </c>
      <c r="B114" s="286"/>
      <c r="C114" s="287"/>
    </row>
    <row r="115" spans="1:3" x14ac:dyDescent="0.25">
      <c r="A115" s="14" t="s">
        <v>6</v>
      </c>
      <c r="B115" s="4" t="s">
        <v>7</v>
      </c>
      <c r="C115" s="13" t="s">
        <v>2</v>
      </c>
    </row>
    <row r="116" spans="1:3" x14ac:dyDescent="0.25">
      <c r="A116" s="83" t="s">
        <v>36</v>
      </c>
      <c r="B116" s="6">
        <v>804</v>
      </c>
      <c r="C116" s="5">
        <f>B116/$B$122</f>
        <v>0.27936066712995133</v>
      </c>
    </row>
    <row r="117" spans="1:3" x14ac:dyDescent="0.25">
      <c r="A117" s="83" t="s">
        <v>37</v>
      </c>
      <c r="B117" s="6">
        <v>1178</v>
      </c>
      <c r="C117" s="5">
        <f t="shared" ref="C117:C121" si="7">B117/$B$122</f>
        <v>0.40931202223766505</v>
      </c>
    </row>
    <row r="118" spans="1:3" x14ac:dyDescent="0.25">
      <c r="A118" s="83" t="s">
        <v>38</v>
      </c>
      <c r="B118" s="6">
        <v>502</v>
      </c>
      <c r="C118" s="5">
        <f t="shared" si="7"/>
        <v>0.17442668519805421</v>
      </c>
    </row>
    <row r="119" spans="1:3" x14ac:dyDescent="0.25">
      <c r="A119" s="83" t="s">
        <v>39</v>
      </c>
      <c r="B119" s="6">
        <v>149</v>
      </c>
      <c r="C119" s="5">
        <f t="shared" si="7"/>
        <v>5.1772063933287003E-2</v>
      </c>
    </row>
    <row r="120" spans="1:3" x14ac:dyDescent="0.25">
      <c r="A120" s="83" t="s">
        <v>40</v>
      </c>
      <c r="B120" s="6">
        <v>116</v>
      </c>
      <c r="C120" s="5">
        <f t="shared" si="7"/>
        <v>4.030576789437109E-2</v>
      </c>
    </row>
    <row r="121" spans="1:3" x14ac:dyDescent="0.25">
      <c r="A121" s="15" t="s">
        <v>8</v>
      </c>
      <c r="B121" s="16">
        <v>129</v>
      </c>
      <c r="C121" s="17">
        <f t="shared" si="7"/>
        <v>4.4822793606671296E-2</v>
      </c>
    </row>
    <row r="122" spans="1:3" ht="15.75" thickBot="1" x14ac:dyDescent="0.3">
      <c r="A122" s="84" t="s">
        <v>5</v>
      </c>
      <c r="B122" s="3">
        <f>SUM(B116:B121)</f>
        <v>2878</v>
      </c>
      <c r="C122" s="2"/>
    </row>
    <row r="123" spans="1:3" ht="15.75" thickBot="1" x14ac:dyDescent="0.3"/>
    <row r="124" spans="1:3" ht="33" customHeight="1" thickBot="1" x14ac:dyDescent="0.35">
      <c r="A124" s="285" t="s">
        <v>59</v>
      </c>
      <c r="B124" s="286"/>
      <c r="C124" s="287"/>
    </row>
    <row r="125" spans="1:3" x14ac:dyDescent="0.25">
      <c r="A125" s="14" t="s">
        <v>6</v>
      </c>
      <c r="B125" s="4" t="s">
        <v>7</v>
      </c>
      <c r="C125" s="13" t="s">
        <v>2</v>
      </c>
    </row>
    <row r="126" spans="1:3" x14ac:dyDescent="0.25">
      <c r="A126" s="83" t="s">
        <v>36</v>
      </c>
      <c r="B126" s="6">
        <f>B116</f>
        <v>804</v>
      </c>
      <c r="C126" s="5">
        <f>B126/$B$128</f>
        <v>0.40565085771947529</v>
      </c>
    </row>
    <row r="127" spans="1:3" x14ac:dyDescent="0.25">
      <c r="A127" s="15" t="s">
        <v>37</v>
      </c>
      <c r="B127" s="16">
        <f>B117</f>
        <v>1178</v>
      </c>
      <c r="C127" s="17">
        <f>B127/$B$128</f>
        <v>0.59434914228052471</v>
      </c>
    </row>
    <row r="128" spans="1:3" ht="15.75" thickBot="1" x14ac:dyDescent="0.3">
      <c r="A128" s="84" t="s">
        <v>5</v>
      </c>
      <c r="B128" s="3">
        <f>SUM(B126:B127)</f>
        <v>1982</v>
      </c>
      <c r="C128" s="2"/>
    </row>
    <row r="129" spans="1:5" ht="15.75" thickBot="1" x14ac:dyDescent="0.3"/>
    <row r="130" spans="1:5" ht="34.5" customHeight="1" thickBot="1" x14ac:dyDescent="0.35">
      <c r="A130" s="285" t="s">
        <v>60</v>
      </c>
      <c r="B130" s="286"/>
      <c r="C130" s="287"/>
    </row>
    <row r="131" spans="1:5" x14ac:dyDescent="0.25">
      <c r="A131" s="14" t="s">
        <v>12</v>
      </c>
      <c r="B131" s="4" t="s">
        <v>1</v>
      </c>
      <c r="C131" s="13" t="s">
        <v>2</v>
      </c>
    </row>
    <row r="132" spans="1:5" x14ac:dyDescent="0.25">
      <c r="A132" s="83" t="s">
        <v>13</v>
      </c>
      <c r="B132" s="6">
        <v>1713</v>
      </c>
      <c r="C132" s="5">
        <f t="shared" ref="C132:C142" si="8">B132/$B$143</f>
        <v>0.59520500347463512</v>
      </c>
    </row>
    <row r="133" spans="1:5" x14ac:dyDescent="0.25">
      <c r="A133" s="83" t="s">
        <v>18</v>
      </c>
      <c r="B133" s="6">
        <v>299</v>
      </c>
      <c r="C133" s="5">
        <f t="shared" si="8"/>
        <v>0.1038915913829048</v>
      </c>
    </row>
    <row r="134" spans="1:5" x14ac:dyDescent="0.25">
      <c r="A134" s="83" t="s">
        <v>806</v>
      </c>
      <c r="B134" s="6">
        <v>264</v>
      </c>
      <c r="C134" s="5">
        <f t="shared" si="8"/>
        <v>9.1730368311327304E-2</v>
      </c>
    </row>
    <row r="135" spans="1:5" x14ac:dyDescent="0.25">
      <c r="A135" s="83" t="s">
        <v>17</v>
      </c>
      <c r="B135" s="6">
        <v>98</v>
      </c>
      <c r="C135" s="5">
        <f t="shared" si="8"/>
        <v>3.4051424600416956E-2</v>
      </c>
    </row>
    <row r="136" spans="1:5" x14ac:dyDescent="0.25">
      <c r="A136" s="83" t="s">
        <v>14</v>
      </c>
      <c r="B136" s="6">
        <v>90</v>
      </c>
      <c r="C136" s="5">
        <f t="shared" si="8"/>
        <v>3.1271716469770672E-2</v>
      </c>
    </row>
    <row r="137" spans="1:5" x14ac:dyDescent="0.25">
      <c r="A137" s="83" t="s">
        <v>20</v>
      </c>
      <c r="B137" s="6">
        <v>90</v>
      </c>
      <c r="C137" s="5">
        <f t="shared" si="8"/>
        <v>3.1271716469770672E-2</v>
      </c>
    </row>
    <row r="138" spans="1:5" x14ac:dyDescent="0.25">
      <c r="A138" s="83" t="s">
        <v>28</v>
      </c>
      <c r="B138" s="6">
        <v>54</v>
      </c>
      <c r="C138" s="5">
        <f t="shared" si="8"/>
        <v>1.8763029881862403E-2</v>
      </c>
    </row>
    <row r="139" spans="1:5" x14ac:dyDescent="0.25">
      <c r="A139" s="83" t="s">
        <v>19</v>
      </c>
      <c r="B139" s="6">
        <v>49</v>
      </c>
      <c r="C139" s="5">
        <f t="shared" si="8"/>
        <v>1.7025712300208478E-2</v>
      </c>
    </row>
    <row r="140" spans="1:5" x14ac:dyDescent="0.25">
      <c r="A140" s="83" t="s">
        <v>15</v>
      </c>
      <c r="B140" s="6">
        <v>36</v>
      </c>
      <c r="C140" s="5">
        <f t="shared" si="8"/>
        <v>1.250868658790827E-2</v>
      </c>
    </row>
    <row r="141" spans="1:5" x14ac:dyDescent="0.25">
      <c r="A141" s="83" t="s">
        <v>407</v>
      </c>
      <c r="B141" s="6">
        <v>34</v>
      </c>
      <c r="C141" s="5">
        <f t="shared" si="8"/>
        <v>1.1813759555246699E-2</v>
      </c>
    </row>
    <row r="142" spans="1:5" x14ac:dyDescent="0.25">
      <c r="A142" s="15" t="s">
        <v>33</v>
      </c>
      <c r="B142" s="16">
        <v>151</v>
      </c>
      <c r="C142" s="17">
        <f t="shared" si="8"/>
        <v>5.2466990965948576E-2</v>
      </c>
    </row>
    <row r="143" spans="1:5" ht="15.75" thickBot="1" x14ac:dyDescent="0.3">
      <c r="A143" s="84" t="s">
        <v>5</v>
      </c>
      <c r="B143" s="3">
        <f>SUM(B132:B142)</f>
        <v>2878</v>
      </c>
      <c r="C143" s="2"/>
    </row>
    <row r="144" spans="1:5" x14ac:dyDescent="0.25">
      <c r="A144" s="262" t="s">
        <v>835</v>
      </c>
      <c r="B144" s="212"/>
      <c r="C144" s="212"/>
      <c r="D144" s="212"/>
      <c r="E144" s="212"/>
    </row>
    <row r="145" spans="1:7" ht="15.75" thickBot="1" x14ac:dyDescent="0.3"/>
    <row r="146" spans="1:7" ht="37.5" customHeight="1" thickBot="1" x14ac:dyDescent="0.35">
      <c r="A146" s="285" t="s">
        <v>61</v>
      </c>
      <c r="B146" s="286"/>
      <c r="C146" s="287"/>
    </row>
    <row r="147" spans="1:7" x14ac:dyDescent="0.25">
      <c r="A147" s="14" t="s">
        <v>12</v>
      </c>
      <c r="B147" s="4" t="s">
        <v>1</v>
      </c>
      <c r="C147" s="13" t="s">
        <v>2</v>
      </c>
    </row>
    <row r="148" spans="1:7" x14ac:dyDescent="0.25">
      <c r="A148" s="83" t="s">
        <v>13</v>
      </c>
      <c r="B148" s="6">
        <v>1261</v>
      </c>
      <c r="C148" s="5">
        <f t="shared" ref="C148:C158" si="9">B148/$B$159</f>
        <v>0.636226034308779</v>
      </c>
    </row>
    <row r="149" spans="1:7" x14ac:dyDescent="0.25">
      <c r="A149" s="83" t="s">
        <v>18</v>
      </c>
      <c r="B149" s="6">
        <v>227</v>
      </c>
      <c r="C149" s="5">
        <f t="shared" si="9"/>
        <v>0.11453077699293643</v>
      </c>
    </row>
    <row r="150" spans="1:7" x14ac:dyDescent="0.25">
      <c r="A150" s="83" t="s">
        <v>806</v>
      </c>
      <c r="B150" s="6">
        <v>178</v>
      </c>
      <c r="C150" s="5">
        <f t="shared" si="9"/>
        <v>8.9808274470232083E-2</v>
      </c>
    </row>
    <row r="151" spans="1:7" x14ac:dyDescent="0.25">
      <c r="A151" s="83" t="s">
        <v>20</v>
      </c>
      <c r="B151" s="6">
        <v>78</v>
      </c>
      <c r="C151" s="5">
        <f t="shared" si="9"/>
        <v>3.9354187689202826E-2</v>
      </c>
    </row>
    <row r="152" spans="1:7" x14ac:dyDescent="0.25">
      <c r="A152" s="83" t="s">
        <v>17</v>
      </c>
      <c r="B152" s="6">
        <v>36</v>
      </c>
      <c r="C152" s="5">
        <f t="shared" si="9"/>
        <v>1.8163471241170535E-2</v>
      </c>
    </row>
    <row r="153" spans="1:7" x14ac:dyDescent="0.25">
      <c r="A153" s="83" t="s">
        <v>407</v>
      </c>
      <c r="B153" s="6">
        <v>34</v>
      </c>
      <c r="C153" s="5">
        <f t="shared" si="9"/>
        <v>1.7154389505549948E-2</v>
      </c>
    </row>
    <row r="154" spans="1:7" x14ac:dyDescent="0.25">
      <c r="A154" s="83" t="s">
        <v>14</v>
      </c>
      <c r="B154" s="6">
        <v>30</v>
      </c>
      <c r="C154" s="5">
        <f t="shared" si="9"/>
        <v>1.5136226034308779E-2</v>
      </c>
    </row>
    <row r="155" spans="1:7" x14ac:dyDescent="0.25">
      <c r="A155" s="83" t="s">
        <v>795</v>
      </c>
      <c r="B155" s="6">
        <v>22</v>
      </c>
      <c r="C155" s="5">
        <f t="shared" si="9"/>
        <v>1.1099899091826439E-2</v>
      </c>
    </row>
    <row r="156" spans="1:7" x14ac:dyDescent="0.25">
      <c r="A156" s="83" t="s">
        <v>23</v>
      </c>
      <c r="B156" s="6">
        <v>19</v>
      </c>
      <c r="C156" s="5">
        <f t="shared" si="9"/>
        <v>9.5862764883955596E-3</v>
      </c>
    </row>
    <row r="157" spans="1:7" x14ac:dyDescent="0.25">
      <c r="A157" s="83" t="s">
        <v>22</v>
      </c>
      <c r="B157" s="6">
        <v>19</v>
      </c>
      <c r="C157" s="5">
        <f t="shared" si="9"/>
        <v>9.5862764883955596E-3</v>
      </c>
    </row>
    <row r="158" spans="1:7" x14ac:dyDescent="0.25">
      <c r="A158" s="15" t="s">
        <v>33</v>
      </c>
      <c r="B158" s="16">
        <v>78</v>
      </c>
      <c r="C158" s="17">
        <f t="shared" si="9"/>
        <v>3.9354187689202826E-2</v>
      </c>
    </row>
    <row r="159" spans="1:7" ht="15.75" thickBot="1" x14ac:dyDescent="0.3">
      <c r="A159" s="84" t="s">
        <v>5</v>
      </c>
      <c r="B159" s="3">
        <f>SUM(B148:B158)</f>
        <v>1982</v>
      </c>
      <c r="C159" s="2"/>
    </row>
    <row r="160" spans="1:7" x14ac:dyDescent="0.25">
      <c r="A160" s="212" t="s">
        <v>835</v>
      </c>
      <c r="B160" s="212"/>
      <c r="C160" s="212"/>
      <c r="D160" s="212"/>
      <c r="E160" s="212"/>
      <c r="F160" s="212"/>
      <c r="G160" s="212"/>
    </row>
    <row r="161" spans="1:7" x14ac:dyDescent="0.25">
      <c r="A161" s="212"/>
      <c r="B161" s="212"/>
      <c r="C161" s="212"/>
      <c r="D161" s="212"/>
      <c r="E161" s="212"/>
      <c r="F161" s="212"/>
      <c r="G161" s="212"/>
    </row>
    <row r="162" spans="1:7" x14ac:dyDescent="0.25">
      <c r="A162" s="212" t="s">
        <v>825</v>
      </c>
      <c r="B162" s="212"/>
      <c r="C162" s="212"/>
      <c r="D162" s="212"/>
      <c r="E162" s="212"/>
      <c r="F162" s="212"/>
      <c r="G162" s="212"/>
    </row>
  </sheetData>
  <mergeCells count="17">
    <mergeCell ref="A114:C114"/>
    <mergeCell ref="A124:C124"/>
    <mergeCell ref="A130:C130"/>
    <mergeCell ref="A146:C146"/>
    <mergeCell ref="A41:C41"/>
    <mergeCell ref="A56:C56"/>
    <mergeCell ref="A71:C71"/>
    <mergeCell ref="A82:C82"/>
    <mergeCell ref="A97:C97"/>
    <mergeCell ref="A104:C104"/>
    <mergeCell ref="E18:G18"/>
    <mergeCell ref="A35:C35"/>
    <mergeCell ref="A1:F1"/>
    <mergeCell ref="A5:C5"/>
    <mergeCell ref="I3:J3"/>
    <mergeCell ref="A12:C12"/>
    <mergeCell ref="A24:C2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50"/>
  <sheetViews>
    <sheetView workbookViewId="0">
      <selection activeCell="G30" sqref="G30"/>
    </sheetView>
  </sheetViews>
  <sheetFormatPr defaultRowHeight="15" x14ac:dyDescent="0.25"/>
  <cols>
    <col min="1" max="1" width="30" style="86" bestFit="1" customWidth="1"/>
    <col min="2" max="2" width="10.7109375" style="86" bestFit="1" customWidth="1"/>
    <col min="3" max="3" width="7.85546875" style="86" customWidth="1"/>
    <col min="4" max="4" width="9.140625" style="86"/>
    <col min="5" max="5" width="33.85546875" style="86" bestFit="1" customWidth="1"/>
    <col min="6" max="6" width="18.5703125" style="86" bestFit="1" customWidth="1"/>
    <col min="7" max="7" width="20.85546875" style="86" customWidth="1"/>
    <col min="8" max="8" width="9.140625" style="86"/>
    <col min="9" max="9" width="19" style="86" bestFit="1" customWidth="1"/>
    <col min="10" max="16384" width="9.140625" style="86"/>
  </cols>
  <sheetData>
    <row r="1" spans="1:10" ht="21" x14ac:dyDescent="0.35">
      <c r="A1" s="288" t="s">
        <v>301</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302</v>
      </c>
      <c r="J4" s="90"/>
    </row>
    <row r="5" spans="1:10" ht="18" thickBot="1" x14ac:dyDescent="0.35">
      <c r="A5" s="289" t="s">
        <v>34</v>
      </c>
      <c r="B5" s="290"/>
      <c r="C5" s="291"/>
      <c r="I5" s="88" t="s">
        <v>303</v>
      </c>
      <c r="J5" s="90"/>
    </row>
    <row r="6" spans="1:10" x14ac:dyDescent="0.25">
      <c r="A6" s="14" t="s">
        <v>0</v>
      </c>
      <c r="B6" s="4" t="s">
        <v>1</v>
      </c>
      <c r="C6" s="13" t="s">
        <v>2</v>
      </c>
      <c r="I6" s="88" t="s">
        <v>304</v>
      </c>
      <c r="J6" s="90"/>
    </row>
    <row r="7" spans="1:10" x14ac:dyDescent="0.25">
      <c r="A7" s="88" t="s">
        <v>3</v>
      </c>
      <c r="B7" s="6">
        <v>102757</v>
      </c>
      <c r="C7" s="5">
        <f>B7/$B$9</f>
        <v>0.99004721071394164</v>
      </c>
      <c r="I7" s="88" t="s">
        <v>305</v>
      </c>
      <c r="J7" s="90"/>
    </row>
    <row r="8" spans="1:10" x14ac:dyDescent="0.25">
      <c r="A8" s="15" t="s">
        <v>4</v>
      </c>
      <c r="B8" s="16">
        <v>1033</v>
      </c>
      <c r="C8" s="17">
        <f>B8/$B$9</f>
        <v>9.9527892860583871E-3</v>
      </c>
      <c r="I8" s="88" t="s">
        <v>306</v>
      </c>
      <c r="J8" s="90"/>
    </row>
    <row r="9" spans="1:10" ht="15.75" thickBot="1" x14ac:dyDescent="0.3">
      <c r="A9" s="89" t="s">
        <v>5</v>
      </c>
      <c r="B9" s="3">
        <f>SUM(B7:B8)</f>
        <v>103790</v>
      </c>
      <c r="C9" s="2"/>
      <c r="I9" s="88" t="s">
        <v>307</v>
      </c>
      <c r="J9" s="90"/>
    </row>
    <row r="10" spans="1:10" x14ac:dyDescent="0.25">
      <c r="A10" s="212" t="s">
        <v>849</v>
      </c>
      <c r="B10" s="264"/>
      <c r="C10" s="264"/>
      <c r="D10" s="212"/>
      <c r="I10" s="88" t="s">
        <v>308</v>
      </c>
      <c r="J10" s="90"/>
    </row>
    <row r="11" spans="1:10" ht="15.75" thickBot="1" x14ac:dyDescent="0.3">
      <c r="I11" s="88" t="s">
        <v>309</v>
      </c>
      <c r="J11" s="90"/>
    </row>
    <row r="12" spans="1:10" ht="18" thickBot="1" x14ac:dyDescent="0.35">
      <c r="A12" s="289" t="s">
        <v>35</v>
      </c>
      <c r="B12" s="290"/>
      <c r="C12" s="291"/>
      <c r="E12" s="253" t="s">
        <v>818</v>
      </c>
      <c r="F12" s="254"/>
      <c r="G12" s="255"/>
      <c r="I12" s="88" t="s">
        <v>310</v>
      </c>
      <c r="J12" s="90"/>
    </row>
    <row r="13" spans="1:10" x14ac:dyDescent="0.25">
      <c r="A13" s="14" t="s">
        <v>6</v>
      </c>
      <c r="B13" s="4" t="s">
        <v>7</v>
      </c>
      <c r="C13" s="13" t="s">
        <v>2</v>
      </c>
      <c r="E13" s="14" t="s">
        <v>0</v>
      </c>
      <c r="F13" s="4" t="s">
        <v>1</v>
      </c>
      <c r="G13" s="13" t="s">
        <v>2</v>
      </c>
      <c r="I13" s="88"/>
      <c r="J13" s="90"/>
    </row>
    <row r="14" spans="1:10" x14ac:dyDescent="0.25">
      <c r="A14" s="88" t="s">
        <v>36</v>
      </c>
      <c r="B14" s="6">
        <v>2807</v>
      </c>
      <c r="C14" s="5">
        <f>B14/$B$21</f>
        <v>2.704499470083823E-2</v>
      </c>
      <c r="E14" s="214" t="s">
        <v>3</v>
      </c>
      <c r="F14" s="6">
        <v>2680</v>
      </c>
      <c r="G14" s="5">
        <f>F14/F16</f>
        <v>0.95475596722479517</v>
      </c>
      <c r="I14" s="88"/>
      <c r="J14" s="90"/>
    </row>
    <row r="15" spans="1:10" x14ac:dyDescent="0.25">
      <c r="A15" s="88" t="s">
        <v>37</v>
      </c>
      <c r="B15" s="6">
        <v>6241</v>
      </c>
      <c r="C15" s="5">
        <f t="shared" ref="C15:C20" si="0">B15/$B$21</f>
        <v>6.0131033818286925E-2</v>
      </c>
      <c r="E15" s="15" t="s">
        <v>4</v>
      </c>
      <c r="F15" s="16">
        <v>127</v>
      </c>
      <c r="G15" s="17">
        <f>F15/F16</f>
        <v>4.5244032775204848E-2</v>
      </c>
      <c r="I15" s="88"/>
      <c r="J15" s="90"/>
    </row>
    <row r="16" spans="1:10" ht="15.75" thickBot="1" x14ac:dyDescent="0.3">
      <c r="A16" s="88" t="s">
        <v>38</v>
      </c>
      <c r="B16" s="6">
        <v>10884</v>
      </c>
      <c r="C16" s="5">
        <f t="shared" si="0"/>
        <v>0.10486559398786011</v>
      </c>
      <c r="E16" s="215" t="s">
        <v>5</v>
      </c>
      <c r="F16" s="3">
        <f>SUM(F14:F15)</f>
        <v>2807</v>
      </c>
      <c r="G16" s="2"/>
      <c r="I16" s="88"/>
      <c r="J16" s="90"/>
    </row>
    <row r="17" spans="1:48" ht="15.75" thickBot="1" x14ac:dyDescent="0.3">
      <c r="A17" s="88" t="s">
        <v>39</v>
      </c>
      <c r="B17" s="6">
        <v>13866</v>
      </c>
      <c r="C17" s="5">
        <f t="shared" si="0"/>
        <v>0.13359668561518451</v>
      </c>
      <c r="E17" s="212"/>
      <c r="F17" s="212"/>
      <c r="G17" s="212"/>
      <c r="I17" s="88"/>
      <c r="J17" s="90"/>
    </row>
    <row r="18" spans="1:48" ht="18" thickBot="1" x14ac:dyDescent="0.35">
      <c r="A18" s="88" t="s">
        <v>40</v>
      </c>
      <c r="B18" s="6">
        <v>14553</v>
      </c>
      <c r="C18" s="5">
        <f t="shared" si="0"/>
        <v>0.14021582040659022</v>
      </c>
      <c r="E18" s="282" t="s">
        <v>829</v>
      </c>
      <c r="F18" s="283"/>
      <c r="G18" s="284"/>
      <c r="I18" s="88"/>
      <c r="J18" s="90"/>
    </row>
    <row r="19" spans="1:48" x14ac:dyDescent="0.25">
      <c r="A19" s="88" t="s">
        <v>8</v>
      </c>
      <c r="B19" s="6">
        <v>54628</v>
      </c>
      <c r="C19" s="5">
        <f t="shared" si="0"/>
        <v>0.52633201657192408</v>
      </c>
      <c r="E19" s="14" t="s">
        <v>0</v>
      </c>
      <c r="F19" s="4" t="s">
        <v>1</v>
      </c>
      <c r="G19" s="13" t="s">
        <v>2</v>
      </c>
      <c r="I19" s="88"/>
      <c r="J19" s="90"/>
    </row>
    <row r="20" spans="1:48" x14ac:dyDescent="0.25">
      <c r="A20" s="15" t="s">
        <v>9</v>
      </c>
      <c r="B20" s="16">
        <v>811</v>
      </c>
      <c r="C20" s="17">
        <f t="shared" si="0"/>
        <v>7.8138548993159258E-3</v>
      </c>
      <c r="E20" s="214" t="s">
        <v>3</v>
      </c>
      <c r="F20" s="6">
        <v>6216</v>
      </c>
      <c r="G20" s="5">
        <f>F20/F22</f>
        <v>0.99599423169363888</v>
      </c>
      <c r="I20" s="88"/>
      <c r="J20" s="90"/>
    </row>
    <row r="21" spans="1:48" ht="15.75" thickBot="1" x14ac:dyDescent="0.3">
      <c r="A21" s="89" t="s">
        <v>5</v>
      </c>
      <c r="B21" s="3">
        <f>SUM(B14:B20)</f>
        <v>103790</v>
      </c>
      <c r="C21" s="2"/>
      <c r="E21" s="15" t="s">
        <v>4</v>
      </c>
      <c r="F21" s="16">
        <v>25</v>
      </c>
      <c r="G21" s="17">
        <f>F21/F22</f>
        <v>4.0057683063611602E-3</v>
      </c>
      <c r="I21" s="88"/>
      <c r="J21" s="90"/>
    </row>
    <row r="22" spans="1:48" ht="15.75" thickBot="1" x14ac:dyDescent="0.3">
      <c r="A22" s="212" t="s">
        <v>849</v>
      </c>
      <c r="B22" s="264"/>
      <c r="C22" s="264"/>
      <c r="D22" s="212"/>
      <c r="E22" s="215" t="s">
        <v>5</v>
      </c>
      <c r="F22" s="3">
        <f>SUM(F20:F21)</f>
        <v>6241</v>
      </c>
      <c r="G22" s="2"/>
      <c r="I22" s="88"/>
      <c r="J22" s="90"/>
    </row>
    <row r="23" spans="1:48" ht="15.75" thickBot="1" x14ac:dyDescent="0.3">
      <c r="I23" s="88"/>
      <c r="J23" s="90"/>
    </row>
    <row r="24" spans="1:48" ht="18" thickBot="1" x14ac:dyDescent="0.35">
      <c r="A24" s="289" t="s">
        <v>10</v>
      </c>
      <c r="B24" s="290"/>
      <c r="C24" s="291"/>
      <c r="I24" s="88"/>
      <c r="J24" s="90"/>
    </row>
    <row r="25" spans="1:48" x14ac:dyDescent="0.25">
      <c r="A25" s="14" t="s">
        <v>6</v>
      </c>
      <c r="B25" s="4" t="s">
        <v>7</v>
      </c>
      <c r="C25" s="13" t="s">
        <v>2</v>
      </c>
      <c r="I25" s="88"/>
      <c r="J25" s="90"/>
    </row>
    <row r="26" spans="1:48" x14ac:dyDescent="0.25">
      <c r="A26" s="88" t="s">
        <v>36</v>
      </c>
      <c r="B26" s="6">
        <v>127</v>
      </c>
      <c r="C26" s="5">
        <f>B26/$B$33</f>
        <v>0.12294288480154889</v>
      </c>
      <c r="I26" s="88"/>
      <c r="J26" s="90"/>
    </row>
    <row r="27" spans="1:48" x14ac:dyDescent="0.25">
      <c r="A27" s="88" t="s">
        <v>37</v>
      </c>
      <c r="B27" s="6">
        <v>25</v>
      </c>
      <c r="C27" s="5">
        <f t="shared" ref="C27:C32" si="1">B27/$B$33</f>
        <v>2.420135527589545E-2</v>
      </c>
      <c r="I27" s="88"/>
      <c r="J27" s="90"/>
    </row>
    <row r="28" spans="1:48" x14ac:dyDescent="0.25">
      <c r="A28" s="88" t="s">
        <v>38</v>
      </c>
      <c r="B28" s="6">
        <v>155</v>
      </c>
      <c r="C28" s="5">
        <f t="shared" si="1"/>
        <v>0.15004840271055178</v>
      </c>
      <c r="I28" s="88"/>
      <c r="J28" s="90"/>
    </row>
    <row r="29" spans="1:48" ht="15.75" thickBot="1" x14ac:dyDescent="0.3">
      <c r="A29" s="88" t="s">
        <v>39</v>
      </c>
      <c r="B29" s="6">
        <v>216</v>
      </c>
      <c r="C29" s="5">
        <f t="shared" si="1"/>
        <v>0.20909970958373669</v>
      </c>
      <c r="I29" s="89"/>
      <c r="J29" s="2"/>
    </row>
    <row r="30" spans="1:48" x14ac:dyDescent="0.25">
      <c r="A30" s="88" t="s">
        <v>40</v>
      </c>
      <c r="B30" s="6">
        <v>76</v>
      </c>
      <c r="C30" s="5">
        <f t="shared" si="1"/>
        <v>7.3572120038722169E-2</v>
      </c>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row>
    <row r="31" spans="1:48" x14ac:dyDescent="0.25">
      <c r="A31" s="88" t="s">
        <v>8</v>
      </c>
      <c r="B31" s="6">
        <v>434</v>
      </c>
      <c r="C31" s="5">
        <f t="shared" si="1"/>
        <v>0.42013552758954503</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row>
    <row r="32" spans="1:48" x14ac:dyDescent="0.25">
      <c r="A32" s="15" t="s">
        <v>9</v>
      </c>
      <c r="B32" s="16">
        <v>0</v>
      </c>
      <c r="C32" s="17">
        <f t="shared" si="1"/>
        <v>0</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row>
    <row r="33" spans="1:48" ht="15.75" thickBot="1" x14ac:dyDescent="0.3">
      <c r="A33" s="89" t="s">
        <v>5</v>
      </c>
      <c r="B33" s="3">
        <f>SUM(B26:B32)</f>
        <v>1033</v>
      </c>
      <c r="C33" s="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row>
    <row r="34" spans="1:48"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row>
    <row r="35" spans="1:48" ht="32.25"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row>
    <row r="36" spans="1:48"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row>
    <row r="37" spans="1:48" x14ac:dyDescent="0.25">
      <c r="A37" s="88" t="s">
        <v>36</v>
      </c>
      <c r="B37" s="6">
        <f>B26</f>
        <v>127</v>
      </c>
      <c r="C37" s="5">
        <f>B37/$B$39</f>
        <v>0.83552631578947367</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row>
    <row r="38" spans="1:48" x14ac:dyDescent="0.25">
      <c r="A38" s="15" t="s">
        <v>37</v>
      </c>
      <c r="B38" s="16">
        <f>B27</f>
        <v>25</v>
      </c>
      <c r="C38" s="17">
        <f>B38/$B$39</f>
        <v>0.16447368421052633</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row>
    <row r="39" spans="1:48" ht="15.75" thickBot="1" x14ac:dyDescent="0.3">
      <c r="A39" s="89" t="s">
        <v>5</v>
      </c>
      <c r="B39" s="3">
        <f>SUM(B37:B38)</f>
        <v>152</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row>
    <row r="40" spans="1:48"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row>
    <row r="41" spans="1:48" ht="18" thickBot="1" x14ac:dyDescent="0.35">
      <c r="A41" s="289" t="s">
        <v>11</v>
      </c>
      <c r="B41" s="290"/>
      <c r="C41" s="29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row>
    <row r="42" spans="1:48" x14ac:dyDescent="0.25">
      <c r="A42" s="14" t="s">
        <v>12</v>
      </c>
      <c r="B42" s="4" t="s">
        <v>1</v>
      </c>
      <c r="C42" s="13" t="s">
        <v>2</v>
      </c>
    </row>
    <row r="43" spans="1:48" x14ac:dyDescent="0.25">
      <c r="A43" s="23" t="s">
        <v>13</v>
      </c>
      <c r="B43" s="6">
        <v>157</v>
      </c>
      <c r="C43" s="5">
        <f t="shared" ref="C43:C53" si="2">B43/$B$54</f>
        <v>0.15198451113262343</v>
      </c>
    </row>
    <row r="44" spans="1:48" x14ac:dyDescent="0.25">
      <c r="A44" s="23" t="s">
        <v>15</v>
      </c>
      <c r="B44" s="6">
        <v>124</v>
      </c>
      <c r="C44" s="5">
        <f t="shared" si="2"/>
        <v>0.12003872216844143</v>
      </c>
    </row>
    <row r="45" spans="1:48" x14ac:dyDescent="0.25">
      <c r="A45" s="23" t="s">
        <v>311</v>
      </c>
      <c r="B45" s="6">
        <v>120</v>
      </c>
      <c r="C45" s="5">
        <f t="shared" si="2"/>
        <v>0.11616650532429816</v>
      </c>
    </row>
    <row r="46" spans="1:48" x14ac:dyDescent="0.25">
      <c r="A46" s="23" t="s">
        <v>20</v>
      </c>
      <c r="B46" s="6">
        <v>77</v>
      </c>
      <c r="C46" s="5">
        <f t="shared" si="2"/>
        <v>7.4540174249757993E-2</v>
      </c>
    </row>
    <row r="47" spans="1:48" x14ac:dyDescent="0.25">
      <c r="A47" s="23" t="s">
        <v>14</v>
      </c>
      <c r="B47" s="6">
        <v>73</v>
      </c>
      <c r="C47" s="5">
        <f t="shared" si="2"/>
        <v>7.0667957405614712E-2</v>
      </c>
    </row>
    <row r="48" spans="1:48" x14ac:dyDescent="0.25">
      <c r="A48" s="23" t="s">
        <v>17</v>
      </c>
      <c r="B48" s="6">
        <v>66</v>
      </c>
      <c r="C48" s="5">
        <f t="shared" si="2"/>
        <v>6.3891577928363988E-2</v>
      </c>
    </row>
    <row r="49" spans="1:48" x14ac:dyDescent="0.25">
      <c r="A49" s="23" t="s">
        <v>228</v>
      </c>
      <c r="B49" s="6">
        <v>62</v>
      </c>
      <c r="C49" s="5">
        <f t="shared" si="2"/>
        <v>6.0019361084220714E-2</v>
      </c>
    </row>
    <row r="50" spans="1:48" x14ac:dyDescent="0.25">
      <c r="A50" s="23" t="s">
        <v>312</v>
      </c>
      <c r="B50" s="6">
        <v>56</v>
      </c>
      <c r="C50" s="5">
        <f t="shared" si="2"/>
        <v>5.4211035818005807E-2</v>
      </c>
    </row>
    <row r="51" spans="1:48" x14ac:dyDescent="0.25">
      <c r="A51" s="23" t="s">
        <v>22</v>
      </c>
      <c r="B51" s="6">
        <v>54</v>
      </c>
      <c r="C51" s="5">
        <f t="shared" si="2"/>
        <v>5.2274927395934173E-2</v>
      </c>
    </row>
    <row r="52" spans="1:48" s="87" customFormat="1" x14ac:dyDescent="0.25">
      <c r="A52" s="23" t="s">
        <v>19</v>
      </c>
      <c r="B52" s="6">
        <v>45</v>
      </c>
      <c r="C52" s="5">
        <f t="shared" si="2"/>
        <v>4.3562439496611809E-2</v>
      </c>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row>
    <row r="53" spans="1:48" x14ac:dyDescent="0.25">
      <c r="A53" s="24" t="s">
        <v>33</v>
      </c>
      <c r="B53" s="16">
        <v>199</v>
      </c>
      <c r="C53" s="17">
        <f t="shared" si="2"/>
        <v>0.19264278799612777</v>
      </c>
    </row>
    <row r="54" spans="1:48" ht="15.75" thickBot="1" x14ac:dyDescent="0.3">
      <c r="A54" s="89" t="s">
        <v>5</v>
      </c>
      <c r="B54" s="3">
        <f>SUM(B43:B53)</f>
        <v>1033</v>
      </c>
      <c r="C54" s="2"/>
    </row>
    <row r="55" spans="1:48" ht="15.75" thickBot="1" x14ac:dyDescent="0.3"/>
    <row r="56" spans="1:48" ht="37.5" customHeight="1" thickBot="1" x14ac:dyDescent="0.35">
      <c r="A56" s="285" t="s">
        <v>42</v>
      </c>
      <c r="B56" s="286"/>
      <c r="C56" s="287"/>
      <c r="D56" s="87"/>
    </row>
    <row r="57" spans="1:48" x14ac:dyDescent="0.25">
      <c r="A57" s="14" t="s">
        <v>12</v>
      </c>
      <c r="B57" s="4" t="s">
        <v>1</v>
      </c>
      <c r="C57" s="13" t="s">
        <v>2</v>
      </c>
    </row>
    <row r="58" spans="1:48" x14ac:dyDescent="0.25">
      <c r="A58" s="88" t="s">
        <v>15</v>
      </c>
      <c r="B58" s="6">
        <v>52</v>
      </c>
      <c r="C58" s="5">
        <f>B58/$B$63</f>
        <v>0.34210526315789475</v>
      </c>
    </row>
    <row r="59" spans="1:48" x14ac:dyDescent="0.25">
      <c r="A59" s="88" t="s">
        <v>13</v>
      </c>
      <c r="B59" s="6">
        <v>42</v>
      </c>
      <c r="C59" s="5">
        <f>B59/$B$63</f>
        <v>0.27631578947368424</v>
      </c>
    </row>
    <row r="60" spans="1:48" x14ac:dyDescent="0.25">
      <c r="A60" s="88" t="s">
        <v>228</v>
      </c>
      <c r="B60" s="6">
        <v>30</v>
      </c>
      <c r="C60" s="5">
        <f>B60/$B$63</f>
        <v>0.19736842105263158</v>
      </c>
    </row>
    <row r="61" spans="1:48" x14ac:dyDescent="0.25">
      <c r="A61" s="88" t="s">
        <v>20</v>
      </c>
      <c r="B61" s="6">
        <v>19</v>
      </c>
      <c r="C61" s="5">
        <f>B61/$B$63</f>
        <v>0.125</v>
      </c>
    </row>
    <row r="62" spans="1:48" x14ac:dyDescent="0.25">
      <c r="A62" s="15" t="s">
        <v>18</v>
      </c>
      <c r="B62" s="16">
        <v>9</v>
      </c>
      <c r="C62" s="17">
        <f>B62/$B$63</f>
        <v>5.921052631578947E-2</v>
      </c>
    </row>
    <row r="63" spans="1:48" ht="15.75" thickBot="1" x14ac:dyDescent="0.3">
      <c r="A63" s="89" t="s">
        <v>5</v>
      </c>
      <c r="B63" s="3">
        <f>SUM(B58:B62)</f>
        <v>152</v>
      </c>
      <c r="C63" s="2"/>
    </row>
    <row r="64" spans="1:48" ht="15.75" thickBot="1" x14ac:dyDescent="0.3"/>
    <row r="65" spans="1:3" ht="18" thickBot="1" x14ac:dyDescent="0.35">
      <c r="A65" s="289" t="s">
        <v>44</v>
      </c>
      <c r="B65" s="290"/>
      <c r="C65" s="291"/>
    </row>
    <row r="66" spans="1:3" x14ac:dyDescent="0.25">
      <c r="A66" s="14" t="s">
        <v>45</v>
      </c>
      <c r="B66" s="4" t="s">
        <v>7</v>
      </c>
      <c r="C66" s="13" t="s">
        <v>2</v>
      </c>
    </row>
    <row r="67" spans="1:3" x14ac:dyDescent="0.25">
      <c r="A67" s="88" t="s">
        <v>46</v>
      </c>
      <c r="B67" s="6">
        <v>208</v>
      </c>
      <c r="C67" s="5">
        <f>B67/$B$74</f>
        <v>0.20135527589545016</v>
      </c>
    </row>
    <row r="68" spans="1:3" x14ac:dyDescent="0.25">
      <c r="A68" s="88" t="s">
        <v>47</v>
      </c>
      <c r="B68" s="6">
        <v>33</v>
      </c>
      <c r="C68" s="5">
        <f t="shared" ref="C68:C73" si="3">B68/$B$74</f>
        <v>3.1945788964181994E-2</v>
      </c>
    </row>
    <row r="69" spans="1:3" x14ac:dyDescent="0.25">
      <c r="A69" s="88" t="s">
        <v>48</v>
      </c>
      <c r="B69" s="6">
        <v>108</v>
      </c>
      <c r="C69" s="5">
        <f t="shared" si="3"/>
        <v>0.10454985479186835</v>
      </c>
    </row>
    <row r="70" spans="1:3" x14ac:dyDescent="0.25">
      <c r="A70" s="88" t="s">
        <v>49</v>
      </c>
      <c r="B70" s="6">
        <v>74</v>
      </c>
      <c r="C70" s="5">
        <f t="shared" si="3"/>
        <v>7.1636011616650536E-2</v>
      </c>
    </row>
    <row r="71" spans="1:3" x14ac:dyDescent="0.25">
      <c r="A71" s="88" t="s">
        <v>50</v>
      </c>
      <c r="B71" s="6">
        <v>216</v>
      </c>
      <c r="C71" s="5">
        <f t="shared" si="3"/>
        <v>0.20909970958373669</v>
      </c>
    </row>
    <row r="72" spans="1:3" x14ac:dyDescent="0.25">
      <c r="A72" s="88" t="s">
        <v>51</v>
      </c>
      <c r="B72" s="6">
        <v>170</v>
      </c>
      <c r="C72" s="5">
        <f t="shared" si="3"/>
        <v>0.16456921587608905</v>
      </c>
    </row>
    <row r="73" spans="1:3" x14ac:dyDescent="0.25">
      <c r="A73" s="15" t="s">
        <v>52</v>
      </c>
      <c r="B73" s="16">
        <v>224</v>
      </c>
      <c r="C73" s="17">
        <f t="shared" si="3"/>
        <v>0.21684414327202323</v>
      </c>
    </row>
    <row r="74" spans="1:3" ht="15.75" thickBot="1" x14ac:dyDescent="0.3">
      <c r="A74" s="89" t="s">
        <v>5</v>
      </c>
      <c r="B74" s="3">
        <f>SUM(B67:B73)</f>
        <v>1033</v>
      </c>
      <c r="C74" s="2"/>
    </row>
    <row r="75" spans="1:3" ht="15.75" thickBot="1" x14ac:dyDescent="0.3"/>
    <row r="76" spans="1:3" ht="35.25" customHeight="1" thickBot="1" x14ac:dyDescent="0.35">
      <c r="A76" s="285" t="s">
        <v>53</v>
      </c>
      <c r="B76" s="286"/>
      <c r="C76" s="287"/>
    </row>
    <row r="77" spans="1:3" x14ac:dyDescent="0.25">
      <c r="A77" s="14" t="s">
        <v>45</v>
      </c>
      <c r="B77" s="4" t="s">
        <v>7</v>
      </c>
      <c r="C77" s="13" t="s">
        <v>2</v>
      </c>
    </row>
    <row r="78" spans="1:3" x14ac:dyDescent="0.25">
      <c r="A78" s="88" t="s">
        <v>46</v>
      </c>
      <c r="B78" s="6">
        <v>14</v>
      </c>
      <c r="C78" s="5">
        <f>B78/$B$85</f>
        <v>9.2105263157894732E-2</v>
      </c>
    </row>
    <row r="79" spans="1:3" x14ac:dyDescent="0.25">
      <c r="A79" s="88" t="s">
        <v>47</v>
      </c>
      <c r="B79" s="6">
        <v>0</v>
      </c>
      <c r="C79" s="5">
        <f t="shared" ref="C79:C84" si="4">B79/$B$85</f>
        <v>0</v>
      </c>
    </row>
    <row r="80" spans="1:3" x14ac:dyDescent="0.25">
      <c r="A80" s="88" t="s">
        <v>48</v>
      </c>
      <c r="B80" s="6">
        <v>0</v>
      </c>
      <c r="C80" s="5">
        <f t="shared" si="4"/>
        <v>0</v>
      </c>
    </row>
    <row r="81" spans="1:23" x14ac:dyDescent="0.25">
      <c r="A81" s="88" t="s">
        <v>49</v>
      </c>
      <c r="B81" s="6">
        <v>16</v>
      </c>
      <c r="C81" s="5">
        <f t="shared" si="4"/>
        <v>0.10526315789473684</v>
      </c>
    </row>
    <row r="82" spans="1:23" x14ac:dyDescent="0.25">
      <c r="A82" s="88" t="s">
        <v>50</v>
      </c>
      <c r="B82" s="6">
        <v>0</v>
      </c>
      <c r="C82" s="5">
        <f t="shared" si="4"/>
        <v>0</v>
      </c>
    </row>
    <row r="83" spans="1:23" x14ac:dyDescent="0.25">
      <c r="A83" s="88" t="s">
        <v>51</v>
      </c>
      <c r="B83" s="6">
        <v>51</v>
      </c>
      <c r="C83" s="5">
        <f t="shared" si="4"/>
        <v>0.33552631578947367</v>
      </c>
    </row>
    <row r="84" spans="1:23" x14ac:dyDescent="0.25">
      <c r="A84" s="15" t="s">
        <v>52</v>
      </c>
      <c r="B84" s="16">
        <v>71</v>
      </c>
      <c r="C84" s="17">
        <f t="shared" si="4"/>
        <v>0.46710526315789475</v>
      </c>
    </row>
    <row r="85" spans="1:23" ht="15.75" thickBot="1" x14ac:dyDescent="0.3">
      <c r="A85" s="89" t="s">
        <v>5</v>
      </c>
      <c r="B85" s="3">
        <f>SUM(B78:B84)</f>
        <v>152</v>
      </c>
      <c r="C85" s="2"/>
    </row>
    <row r="86" spans="1:23" x14ac:dyDescent="0.25">
      <c r="A86" s="212"/>
      <c r="B86" s="212"/>
      <c r="C86" s="212"/>
      <c r="D86" s="212"/>
      <c r="E86" s="212"/>
      <c r="F86" s="212"/>
      <c r="G86" s="212"/>
      <c r="H86" s="212"/>
      <c r="I86" s="212"/>
      <c r="J86" s="212"/>
      <c r="K86" s="212"/>
      <c r="L86" s="212"/>
      <c r="M86" s="212"/>
      <c r="N86" s="212"/>
      <c r="O86" s="212"/>
      <c r="P86" s="212"/>
      <c r="Q86" s="212"/>
      <c r="R86" s="212"/>
      <c r="S86" s="212"/>
      <c r="T86" s="212"/>
      <c r="U86" s="212"/>
      <c r="V86" s="212"/>
      <c r="W86" s="212"/>
    </row>
    <row r="87" spans="1:23" x14ac:dyDescent="0.25">
      <c r="A87" s="257" t="s">
        <v>831</v>
      </c>
      <c r="B87" s="212"/>
      <c r="C87" s="212"/>
      <c r="D87" s="212"/>
      <c r="E87" s="212"/>
      <c r="F87" s="212"/>
      <c r="G87" s="212"/>
      <c r="H87" s="212"/>
      <c r="I87" s="212"/>
      <c r="J87" s="212"/>
      <c r="K87" s="212"/>
      <c r="L87" s="212"/>
      <c r="M87" s="212"/>
      <c r="N87" s="212"/>
      <c r="O87" s="212"/>
      <c r="P87" s="212"/>
      <c r="Q87" s="212"/>
      <c r="R87" s="212"/>
      <c r="S87" s="212"/>
      <c r="T87" s="212"/>
      <c r="U87" s="212"/>
      <c r="V87" s="212"/>
      <c r="W87" s="212"/>
    </row>
    <row r="88" spans="1:23" x14ac:dyDescent="0.25">
      <c r="A88" s="260" t="s">
        <v>832</v>
      </c>
      <c r="B88" s="212"/>
      <c r="C88" s="212"/>
      <c r="D88" s="212"/>
      <c r="E88" s="212"/>
      <c r="F88" s="212"/>
      <c r="G88" s="212"/>
      <c r="H88" s="212"/>
      <c r="I88" s="212"/>
      <c r="J88" s="212"/>
      <c r="K88" s="212"/>
      <c r="L88" s="212"/>
      <c r="M88" s="212"/>
      <c r="N88" s="212"/>
      <c r="O88" s="212"/>
      <c r="P88" s="212"/>
      <c r="Q88" s="212"/>
      <c r="R88" s="212"/>
      <c r="S88" s="212"/>
      <c r="T88" s="212"/>
      <c r="U88" s="212"/>
      <c r="V88" s="212"/>
      <c r="W88" s="212"/>
    </row>
    <row r="89" spans="1:23" x14ac:dyDescent="0.25">
      <c r="A89" s="260" t="s">
        <v>833</v>
      </c>
      <c r="B89" s="212"/>
      <c r="C89" s="212"/>
      <c r="D89" s="212"/>
      <c r="E89" s="212"/>
      <c r="F89" s="212"/>
      <c r="G89" s="212"/>
      <c r="H89" s="212"/>
      <c r="I89" s="212"/>
      <c r="J89" s="212"/>
      <c r="K89" s="212"/>
      <c r="L89" s="212"/>
      <c r="M89" s="212"/>
      <c r="N89" s="212"/>
      <c r="O89" s="212"/>
      <c r="P89" s="212"/>
      <c r="Q89" s="212"/>
      <c r="R89" s="212"/>
      <c r="S89" s="212"/>
      <c r="T89" s="212"/>
      <c r="U89" s="212"/>
      <c r="V89" s="212"/>
      <c r="W89" s="212"/>
    </row>
    <row r="90" spans="1:23" ht="15.75" thickBot="1" x14ac:dyDescent="0.3"/>
    <row r="91" spans="1:23" ht="18" thickBot="1" x14ac:dyDescent="0.35">
      <c r="A91" s="289" t="s">
        <v>804</v>
      </c>
      <c r="B91" s="290"/>
      <c r="C91" s="291"/>
    </row>
    <row r="92" spans="1:23" x14ac:dyDescent="0.25">
      <c r="A92" s="14" t="s">
        <v>54</v>
      </c>
      <c r="B92" s="4" t="s">
        <v>1</v>
      </c>
      <c r="C92" s="13" t="s">
        <v>2</v>
      </c>
    </row>
    <row r="93" spans="1:23" x14ac:dyDescent="0.25">
      <c r="A93" s="88" t="s">
        <v>55</v>
      </c>
      <c r="B93" s="6">
        <v>40003</v>
      </c>
      <c r="C93" s="5">
        <f>B93/$B$95</f>
        <v>0.98454382122025053</v>
      </c>
    </row>
    <row r="94" spans="1:23" x14ac:dyDescent="0.25">
      <c r="A94" s="15" t="s">
        <v>58</v>
      </c>
      <c r="B94" s="16">
        <v>628</v>
      </c>
      <c r="C94" s="17">
        <f>B94/$B$95</f>
        <v>1.5456178779749452E-2</v>
      </c>
    </row>
    <row r="95" spans="1:23" ht="15.75" thickBot="1" x14ac:dyDescent="0.3">
      <c r="A95" s="89" t="s">
        <v>5</v>
      </c>
      <c r="B95" s="3">
        <f>SUM(B93:B94)</f>
        <v>40631</v>
      </c>
      <c r="C95" s="2"/>
    </row>
    <row r="96" spans="1:23" x14ac:dyDescent="0.25">
      <c r="A96" s="212" t="s">
        <v>838</v>
      </c>
      <c r="B96" s="212"/>
      <c r="C96" s="212"/>
      <c r="D96" s="212"/>
    </row>
    <row r="97" spans="1:16" ht="15.75" thickBot="1" x14ac:dyDescent="0.3"/>
    <row r="98" spans="1:16" ht="35.25" customHeight="1" thickBot="1" x14ac:dyDescent="0.35">
      <c r="A98" s="285" t="s">
        <v>56</v>
      </c>
      <c r="B98" s="286"/>
      <c r="C98" s="287"/>
    </row>
    <row r="99" spans="1:16" x14ac:dyDescent="0.25">
      <c r="A99" s="14" t="s">
        <v>6</v>
      </c>
      <c r="B99" s="4" t="s">
        <v>7</v>
      </c>
      <c r="C99" s="13" t="s">
        <v>2</v>
      </c>
    </row>
    <row r="100" spans="1:16" x14ac:dyDescent="0.25">
      <c r="A100" s="88" t="s">
        <v>36</v>
      </c>
      <c r="B100" s="6">
        <v>598</v>
      </c>
      <c r="C100" s="5">
        <f>B100/$B$106</f>
        <v>2.0282186948853614E-2</v>
      </c>
    </row>
    <row r="101" spans="1:16" x14ac:dyDescent="0.25">
      <c r="A101" s="88" t="s">
        <v>37</v>
      </c>
      <c r="B101" s="6">
        <v>1338</v>
      </c>
      <c r="C101" s="5">
        <f t="shared" ref="C101:C105" si="5">B101/$B$106</f>
        <v>4.5380545380545381E-2</v>
      </c>
    </row>
    <row r="102" spans="1:16" x14ac:dyDescent="0.25">
      <c r="A102" s="88" t="s">
        <v>38</v>
      </c>
      <c r="B102" s="6">
        <v>2629</v>
      </c>
      <c r="C102" s="5">
        <f t="shared" si="5"/>
        <v>8.91670058336725E-2</v>
      </c>
    </row>
    <row r="103" spans="1:16" x14ac:dyDescent="0.25">
      <c r="A103" s="88" t="s">
        <v>39</v>
      </c>
      <c r="B103" s="6">
        <v>3614</v>
      </c>
      <c r="C103" s="5">
        <f t="shared" si="5"/>
        <v>0.12257495590828923</v>
      </c>
    </row>
    <row r="104" spans="1:16" x14ac:dyDescent="0.25">
      <c r="A104" s="88" t="s">
        <v>40</v>
      </c>
      <c r="B104" s="6">
        <v>3962</v>
      </c>
      <c r="C104" s="5">
        <f t="shared" si="5"/>
        <v>0.13437796771130103</v>
      </c>
    </row>
    <row r="105" spans="1:16" x14ac:dyDescent="0.25">
      <c r="A105" s="15" t="s">
        <v>8</v>
      </c>
      <c r="B105" s="16">
        <v>17343</v>
      </c>
      <c r="C105" s="17">
        <f t="shared" si="5"/>
        <v>0.58821733821733824</v>
      </c>
    </row>
    <row r="106" spans="1:16" ht="15.75" thickBot="1" x14ac:dyDescent="0.3">
      <c r="A106" s="89" t="s">
        <v>5</v>
      </c>
      <c r="B106" s="3">
        <f>SUM(B100:B105)</f>
        <v>29484</v>
      </c>
      <c r="C106" s="2"/>
    </row>
    <row r="107" spans="1:16" x14ac:dyDescent="0.25">
      <c r="A107" s="261" t="s">
        <v>834</v>
      </c>
      <c r="B107" s="212"/>
      <c r="C107" s="212"/>
      <c r="D107" s="212"/>
      <c r="E107" s="212"/>
      <c r="F107" s="212"/>
      <c r="G107" s="212"/>
      <c r="H107" s="212"/>
      <c r="I107" s="212"/>
      <c r="J107" s="212"/>
      <c r="K107" s="212"/>
      <c r="L107" s="212"/>
      <c r="M107" s="212"/>
      <c r="N107" s="212"/>
      <c r="O107" s="212"/>
      <c r="P107" s="212"/>
    </row>
    <row r="108" spans="1:16" ht="15.75" thickBot="1" x14ac:dyDescent="0.3"/>
    <row r="109" spans="1:16" ht="34.5" customHeight="1" thickBot="1" x14ac:dyDescent="0.35">
      <c r="A109" s="285" t="s">
        <v>57</v>
      </c>
      <c r="B109" s="286"/>
      <c r="C109" s="287"/>
    </row>
    <row r="110" spans="1:16" x14ac:dyDescent="0.25">
      <c r="A110" s="14" t="s">
        <v>6</v>
      </c>
      <c r="B110" s="4" t="s">
        <v>7</v>
      </c>
      <c r="C110" s="13" t="s">
        <v>2</v>
      </c>
    </row>
    <row r="111" spans="1:16" x14ac:dyDescent="0.25">
      <c r="A111" s="88" t="s">
        <v>36</v>
      </c>
      <c r="B111" s="6">
        <v>81</v>
      </c>
      <c r="C111" s="5">
        <f>B111/$B$117</f>
        <v>0.20351758793969849</v>
      </c>
    </row>
    <row r="112" spans="1:16" x14ac:dyDescent="0.25">
      <c r="A112" s="88" t="s">
        <v>37</v>
      </c>
      <c r="B112" s="6">
        <v>26</v>
      </c>
      <c r="C112" s="5">
        <f t="shared" ref="C112:C116" si="6">B112/$B$117</f>
        <v>6.5326633165829151E-2</v>
      </c>
    </row>
    <row r="113" spans="1:3" x14ac:dyDescent="0.25">
      <c r="A113" s="88" t="s">
        <v>38</v>
      </c>
      <c r="B113" s="6">
        <v>13</v>
      </c>
      <c r="C113" s="5">
        <f t="shared" si="6"/>
        <v>3.2663316582914576E-2</v>
      </c>
    </row>
    <row r="114" spans="1:3" x14ac:dyDescent="0.25">
      <c r="A114" s="88" t="s">
        <v>39</v>
      </c>
      <c r="B114" s="6">
        <v>141</v>
      </c>
      <c r="C114" s="5">
        <f t="shared" si="6"/>
        <v>0.35427135678391958</v>
      </c>
    </row>
    <row r="115" spans="1:3" x14ac:dyDescent="0.25">
      <c r="A115" s="88" t="s">
        <v>40</v>
      </c>
      <c r="B115" s="6">
        <v>47</v>
      </c>
      <c r="C115" s="5">
        <f t="shared" si="6"/>
        <v>0.11809045226130653</v>
      </c>
    </row>
    <row r="116" spans="1:3" x14ac:dyDescent="0.25">
      <c r="A116" s="15" t="s">
        <v>8</v>
      </c>
      <c r="B116" s="16">
        <v>90</v>
      </c>
      <c r="C116" s="17">
        <f t="shared" si="6"/>
        <v>0.22613065326633167</v>
      </c>
    </row>
    <row r="117" spans="1:3" ht="15.75" thickBot="1" x14ac:dyDescent="0.3">
      <c r="A117" s="89" t="s">
        <v>5</v>
      </c>
      <c r="B117" s="3">
        <f>SUM(B111:B116)</f>
        <v>398</v>
      </c>
      <c r="C117" s="2"/>
    </row>
    <row r="118" spans="1:3" ht="15.75" thickBot="1" x14ac:dyDescent="0.3"/>
    <row r="119" spans="1:3" ht="32.25" customHeight="1" thickBot="1" x14ac:dyDescent="0.35">
      <c r="A119" s="285" t="s">
        <v>59</v>
      </c>
      <c r="B119" s="286"/>
      <c r="C119" s="287"/>
    </row>
    <row r="120" spans="1:3" x14ac:dyDescent="0.25">
      <c r="A120" s="14" t="s">
        <v>6</v>
      </c>
      <c r="B120" s="4" t="s">
        <v>7</v>
      </c>
      <c r="C120" s="13" t="s">
        <v>2</v>
      </c>
    </row>
    <row r="121" spans="1:3" x14ac:dyDescent="0.25">
      <c r="A121" s="88" t="s">
        <v>36</v>
      </c>
      <c r="B121" s="6">
        <f>B111</f>
        <v>81</v>
      </c>
      <c r="C121" s="5">
        <f>B121/$B$123</f>
        <v>0.7570093457943925</v>
      </c>
    </row>
    <row r="122" spans="1:3" x14ac:dyDescent="0.25">
      <c r="A122" s="15" t="s">
        <v>37</v>
      </c>
      <c r="B122" s="16">
        <f>B112</f>
        <v>26</v>
      </c>
      <c r="C122" s="17">
        <f>B122/$B$123</f>
        <v>0.24299065420560748</v>
      </c>
    </row>
    <row r="123" spans="1:3" ht="15.75" thickBot="1" x14ac:dyDescent="0.3">
      <c r="A123" s="89" t="s">
        <v>5</v>
      </c>
      <c r="B123" s="3">
        <f>SUM(B121:B122)</f>
        <v>107</v>
      </c>
      <c r="C123" s="2"/>
    </row>
    <row r="124" spans="1:3" ht="15.75" thickBot="1" x14ac:dyDescent="0.3"/>
    <row r="125" spans="1:3" ht="35.25" customHeight="1" thickBot="1" x14ac:dyDescent="0.35">
      <c r="A125" s="285" t="s">
        <v>60</v>
      </c>
      <c r="B125" s="286"/>
      <c r="C125" s="287"/>
    </row>
    <row r="126" spans="1:3" x14ac:dyDescent="0.25">
      <c r="A126" s="14" t="s">
        <v>12</v>
      </c>
      <c r="B126" s="4" t="s">
        <v>1</v>
      </c>
      <c r="C126" s="13" t="s">
        <v>2</v>
      </c>
    </row>
    <row r="127" spans="1:3" x14ac:dyDescent="0.25">
      <c r="A127" s="88" t="s">
        <v>15</v>
      </c>
      <c r="B127" s="6">
        <v>82</v>
      </c>
      <c r="C127" s="5">
        <f t="shared" ref="C127:C137" si="7">B127/$B$138</f>
        <v>0.20603015075376885</v>
      </c>
    </row>
    <row r="128" spans="1:3" x14ac:dyDescent="0.25">
      <c r="A128" s="88" t="s">
        <v>29</v>
      </c>
      <c r="B128" s="6">
        <v>65</v>
      </c>
      <c r="C128" s="5">
        <f t="shared" si="7"/>
        <v>0.16331658291457288</v>
      </c>
    </row>
    <row r="129" spans="1:7" x14ac:dyDescent="0.25">
      <c r="A129" s="88" t="s">
        <v>311</v>
      </c>
      <c r="B129" s="6">
        <v>42</v>
      </c>
      <c r="C129" s="5">
        <f t="shared" si="7"/>
        <v>0.10552763819095477</v>
      </c>
    </row>
    <row r="130" spans="1:7" x14ac:dyDescent="0.25">
      <c r="A130" s="88" t="s">
        <v>20</v>
      </c>
      <c r="B130" s="6">
        <v>37</v>
      </c>
      <c r="C130" s="5">
        <f t="shared" si="7"/>
        <v>9.2964824120603015E-2</v>
      </c>
    </row>
    <row r="131" spans="1:7" x14ac:dyDescent="0.25">
      <c r="A131" s="88" t="s">
        <v>23</v>
      </c>
      <c r="B131" s="6">
        <v>20</v>
      </c>
      <c r="C131" s="5">
        <f t="shared" si="7"/>
        <v>5.0251256281407038E-2</v>
      </c>
    </row>
    <row r="132" spans="1:7" x14ac:dyDescent="0.25">
      <c r="A132" s="88" t="s">
        <v>14</v>
      </c>
      <c r="B132" s="6">
        <v>19</v>
      </c>
      <c r="C132" s="5">
        <f t="shared" si="7"/>
        <v>4.7738693467336682E-2</v>
      </c>
    </row>
    <row r="133" spans="1:7" x14ac:dyDescent="0.25">
      <c r="A133" s="88" t="s">
        <v>312</v>
      </c>
      <c r="B133" s="6">
        <v>19</v>
      </c>
      <c r="C133" s="5">
        <f t="shared" si="7"/>
        <v>4.7738693467336682E-2</v>
      </c>
    </row>
    <row r="134" spans="1:7" x14ac:dyDescent="0.25">
      <c r="A134" s="88" t="s">
        <v>17</v>
      </c>
      <c r="B134" s="6">
        <v>16</v>
      </c>
      <c r="C134" s="5">
        <f t="shared" si="7"/>
        <v>4.0201005025125629E-2</v>
      </c>
    </row>
    <row r="135" spans="1:7" x14ac:dyDescent="0.25">
      <c r="A135" s="88" t="s">
        <v>811</v>
      </c>
      <c r="B135" s="6">
        <v>15</v>
      </c>
      <c r="C135" s="5">
        <f t="shared" si="7"/>
        <v>3.7688442211055273E-2</v>
      </c>
    </row>
    <row r="136" spans="1:7" x14ac:dyDescent="0.25">
      <c r="A136" s="88" t="s">
        <v>211</v>
      </c>
      <c r="B136" s="6">
        <v>15</v>
      </c>
      <c r="C136" s="5">
        <f t="shared" si="7"/>
        <v>3.7688442211055273E-2</v>
      </c>
    </row>
    <row r="137" spans="1:7" x14ac:dyDescent="0.25">
      <c r="A137" s="15" t="s">
        <v>33</v>
      </c>
      <c r="B137" s="16">
        <v>68</v>
      </c>
      <c r="C137" s="17">
        <f t="shared" si="7"/>
        <v>0.17085427135678391</v>
      </c>
    </row>
    <row r="138" spans="1:7" ht="15.75" thickBot="1" x14ac:dyDescent="0.3">
      <c r="A138" s="89" t="s">
        <v>5</v>
      </c>
      <c r="B138" s="3">
        <f>SUM(B127:B137)</f>
        <v>398</v>
      </c>
      <c r="C138" s="2"/>
    </row>
    <row r="139" spans="1:7" x14ac:dyDescent="0.25">
      <c r="A139" s="262" t="s">
        <v>835</v>
      </c>
      <c r="B139" s="212"/>
      <c r="C139" s="212"/>
      <c r="D139" s="212"/>
      <c r="E139" s="212"/>
      <c r="F139" s="212"/>
      <c r="G139" s="212"/>
    </row>
    <row r="140" spans="1:7" ht="15.75" thickBot="1" x14ac:dyDescent="0.3"/>
    <row r="141" spans="1:7" ht="36" customHeight="1" thickBot="1" x14ac:dyDescent="0.35">
      <c r="A141" s="285" t="s">
        <v>61</v>
      </c>
      <c r="B141" s="286"/>
      <c r="C141" s="287"/>
    </row>
    <row r="142" spans="1:7" x14ac:dyDescent="0.25">
      <c r="A142" s="14" t="s">
        <v>12</v>
      </c>
      <c r="B142" s="4" t="s">
        <v>1</v>
      </c>
      <c r="C142" s="13" t="s">
        <v>2</v>
      </c>
    </row>
    <row r="143" spans="1:7" x14ac:dyDescent="0.25">
      <c r="A143" s="88" t="s">
        <v>20</v>
      </c>
      <c r="B143" s="6">
        <v>37</v>
      </c>
      <c r="C143" s="5">
        <f>B143/$B$148</f>
        <v>0.34579439252336447</v>
      </c>
    </row>
    <row r="144" spans="1:7" x14ac:dyDescent="0.25">
      <c r="A144" s="88" t="s">
        <v>15</v>
      </c>
      <c r="B144" s="6">
        <v>29</v>
      </c>
      <c r="C144" s="5">
        <f>B144/$B$148</f>
        <v>0.27102803738317754</v>
      </c>
    </row>
    <row r="145" spans="1:10" x14ac:dyDescent="0.25">
      <c r="A145" s="88" t="s">
        <v>23</v>
      </c>
      <c r="B145" s="6">
        <v>20</v>
      </c>
      <c r="C145" s="5">
        <f>B145/$B$148</f>
        <v>0.18691588785046728</v>
      </c>
    </row>
    <row r="146" spans="1:10" x14ac:dyDescent="0.25">
      <c r="A146" s="88" t="s">
        <v>228</v>
      </c>
      <c r="B146" s="6">
        <v>12</v>
      </c>
      <c r="C146" s="5">
        <f>B146/$B$148</f>
        <v>0.11214953271028037</v>
      </c>
    </row>
    <row r="147" spans="1:10" x14ac:dyDescent="0.25">
      <c r="A147" s="15" t="s">
        <v>18</v>
      </c>
      <c r="B147" s="16">
        <v>9</v>
      </c>
      <c r="C147" s="17">
        <f>B147/$B$148</f>
        <v>8.4112149532710276E-2</v>
      </c>
    </row>
    <row r="148" spans="1:10" ht="15.75" thickBot="1" x14ac:dyDescent="0.3">
      <c r="A148" s="89" t="s">
        <v>5</v>
      </c>
      <c r="B148" s="3">
        <f>SUM(B143:B147)</f>
        <v>107</v>
      </c>
      <c r="C148" s="2"/>
    </row>
    <row r="150" spans="1:10" x14ac:dyDescent="0.25">
      <c r="A150" s="212" t="s">
        <v>825</v>
      </c>
      <c r="B150" s="212"/>
      <c r="C150" s="212"/>
      <c r="D150" s="212"/>
      <c r="E150" s="212"/>
      <c r="F150" s="212"/>
      <c r="G150" s="212"/>
      <c r="H150" s="212"/>
      <c r="I150" s="212"/>
      <c r="J150" s="212"/>
    </row>
  </sheetData>
  <mergeCells count="17">
    <mergeCell ref="A109:C109"/>
    <mergeCell ref="A119:C119"/>
    <mergeCell ref="A125:C125"/>
    <mergeCell ref="A141:C141"/>
    <mergeCell ref="A41:C41"/>
    <mergeCell ref="A56:C56"/>
    <mergeCell ref="A65:C65"/>
    <mergeCell ref="A76:C76"/>
    <mergeCell ref="A91:C91"/>
    <mergeCell ref="A98:C98"/>
    <mergeCell ref="E18:G18"/>
    <mergeCell ref="A35:C35"/>
    <mergeCell ref="A1:F1"/>
    <mergeCell ref="A5:C5"/>
    <mergeCell ref="I3:J3"/>
    <mergeCell ref="A12:C12"/>
    <mergeCell ref="A24:C2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55"/>
  <sheetViews>
    <sheetView workbookViewId="0">
      <selection activeCell="A23" sqref="A23"/>
    </sheetView>
  </sheetViews>
  <sheetFormatPr defaultRowHeight="15" x14ac:dyDescent="0.25"/>
  <cols>
    <col min="1" max="1" width="26.7109375" style="92" customWidth="1"/>
    <col min="2" max="2" width="10.7109375" style="92" bestFit="1" customWidth="1"/>
    <col min="3" max="3" width="7.85546875" style="92" customWidth="1"/>
    <col min="4" max="4" width="9.140625" style="92"/>
    <col min="5" max="5" width="33.85546875" style="92" bestFit="1" customWidth="1"/>
    <col min="6" max="6" width="18.5703125" style="92" bestFit="1" customWidth="1"/>
    <col min="7" max="7" width="21.42578125" style="92" customWidth="1"/>
    <col min="8" max="8" width="9.140625" style="92"/>
    <col min="9" max="9" width="26.7109375" style="92" bestFit="1" customWidth="1"/>
    <col min="10" max="16384" width="9.140625" style="92"/>
  </cols>
  <sheetData>
    <row r="1" spans="1:10" ht="21" x14ac:dyDescent="0.35">
      <c r="A1" s="288" t="s">
        <v>330</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313</v>
      </c>
      <c r="J4" s="96"/>
    </row>
    <row r="5" spans="1:10" ht="18" thickBot="1" x14ac:dyDescent="0.35">
      <c r="A5" s="289" t="s">
        <v>34</v>
      </c>
      <c r="B5" s="290"/>
      <c r="C5" s="291"/>
      <c r="I5" s="94" t="s">
        <v>314</v>
      </c>
      <c r="J5" s="96"/>
    </row>
    <row r="6" spans="1:10" x14ac:dyDescent="0.25">
      <c r="A6" s="14" t="s">
        <v>0</v>
      </c>
      <c r="B6" s="4" t="s">
        <v>1</v>
      </c>
      <c r="C6" s="13" t="s">
        <v>2</v>
      </c>
      <c r="I6" s="94" t="s">
        <v>315</v>
      </c>
      <c r="J6" s="96"/>
    </row>
    <row r="7" spans="1:10" x14ac:dyDescent="0.25">
      <c r="A7" s="94" t="s">
        <v>3</v>
      </c>
      <c r="B7" s="6">
        <v>103740</v>
      </c>
      <c r="C7" s="5">
        <f>B7/$B$9</f>
        <v>0.98428782876010479</v>
      </c>
      <c r="I7" s="94" t="s">
        <v>316</v>
      </c>
      <c r="J7" s="96"/>
    </row>
    <row r="8" spans="1:10" x14ac:dyDescent="0.25">
      <c r="A8" s="15" t="s">
        <v>4</v>
      </c>
      <c r="B8" s="16">
        <v>1656</v>
      </c>
      <c r="C8" s="17">
        <f>B8/$B$9</f>
        <v>1.5712171239895253E-2</v>
      </c>
      <c r="I8" s="94" t="s">
        <v>317</v>
      </c>
      <c r="J8" s="96"/>
    </row>
    <row r="9" spans="1:10" ht="15.75" thickBot="1" x14ac:dyDescent="0.3">
      <c r="A9" s="95" t="s">
        <v>5</v>
      </c>
      <c r="B9" s="3">
        <f>SUM(B7:B8)</f>
        <v>105396</v>
      </c>
      <c r="C9" s="2"/>
      <c r="I9" s="94" t="s">
        <v>318</v>
      </c>
      <c r="J9" s="96"/>
    </row>
    <row r="10" spans="1:10" x14ac:dyDescent="0.25">
      <c r="A10" s="212" t="s">
        <v>851</v>
      </c>
      <c r="B10" s="264"/>
      <c r="C10" s="264"/>
      <c r="D10" s="212"/>
      <c r="I10" s="94" t="s">
        <v>319</v>
      </c>
      <c r="J10" s="96"/>
    </row>
    <row r="11" spans="1:10" ht="15.75" thickBot="1" x14ac:dyDescent="0.3">
      <c r="I11" s="94" t="s">
        <v>320</v>
      </c>
      <c r="J11" s="96"/>
    </row>
    <row r="12" spans="1:10" ht="18" thickBot="1" x14ac:dyDescent="0.35">
      <c r="A12" s="289" t="s">
        <v>35</v>
      </c>
      <c r="B12" s="290"/>
      <c r="C12" s="291"/>
      <c r="E12" s="253" t="s">
        <v>818</v>
      </c>
      <c r="F12" s="254"/>
      <c r="G12" s="255"/>
      <c r="I12" s="94" t="s">
        <v>321</v>
      </c>
      <c r="J12" s="96"/>
    </row>
    <row r="13" spans="1:10" x14ac:dyDescent="0.25">
      <c r="A13" s="14" t="s">
        <v>6</v>
      </c>
      <c r="B13" s="4" t="s">
        <v>7</v>
      </c>
      <c r="C13" s="13" t="s">
        <v>2</v>
      </c>
      <c r="E13" s="14" t="s">
        <v>0</v>
      </c>
      <c r="F13" s="4" t="s">
        <v>1</v>
      </c>
      <c r="G13" s="13" t="s">
        <v>2</v>
      </c>
      <c r="I13" s="94" t="s">
        <v>322</v>
      </c>
      <c r="J13" s="96"/>
    </row>
    <row r="14" spans="1:10" x14ac:dyDescent="0.25">
      <c r="A14" s="94" t="s">
        <v>36</v>
      </c>
      <c r="B14" s="6">
        <v>3471</v>
      </c>
      <c r="C14" s="5">
        <f>B14/$B$21</f>
        <v>3.2932938631447112E-2</v>
      </c>
      <c r="E14" s="214" t="s">
        <v>3</v>
      </c>
      <c r="F14" s="6">
        <v>3266</v>
      </c>
      <c r="G14" s="5">
        <f>F14/F16</f>
        <v>0.94093921060213193</v>
      </c>
      <c r="I14" s="94" t="s">
        <v>323</v>
      </c>
      <c r="J14" s="96"/>
    </row>
    <row r="15" spans="1:10" x14ac:dyDescent="0.25">
      <c r="A15" s="94" t="s">
        <v>37</v>
      </c>
      <c r="B15" s="6">
        <v>5636</v>
      </c>
      <c r="C15" s="5">
        <f t="shared" ref="C15:C20" si="0">B15/$B$21</f>
        <v>5.3474515161865722E-2</v>
      </c>
      <c r="E15" s="15" t="s">
        <v>4</v>
      </c>
      <c r="F15" s="16">
        <v>205</v>
      </c>
      <c r="G15" s="17">
        <f>F15/F16</f>
        <v>5.9060789397868046E-2</v>
      </c>
      <c r="I15" s="94" t="s">
        <v>324</v>
      </c>
      <c r="J15" s="96"/>
    </row>
    <row r="16" spans="1:10" ht="15.75" thickBot="1" x14ac:dyDescent="0.3">
      <c r="A16" s="94" t="s">
        <v>38</v>
      </c>
      <c r="B16" s="6">
        <v>7258</v>
      </c>
      <c r="C16" s="5">
        <f t="shared" si="0"/>
        <v>6.8864093513985355E-2</v>
      </c>
      <c r="E16" s="215" t="s">
        <v>5</v>
      </c>
      <c r="F16" s="3">
        <f>SUM(F14:F15)</f>
        <v>3471</v>
      </c>
      <c r="G16" s="2"/>
      <c r="I16" s="94" t="s">
        <v>325</v>
      </c>
      <c r="J16" s="96"/>
    </row>
    <row r="17" spans="1:47" ht="15.75" thickBot="1" x14ac:dyDescent="0.3">
      <c r="A17" s="94" t="s">
        <v>39</v>
      </c>
      <c r="B17" s="6">
        <v>7701</v>
      </c>
      <c r="C17" s="5">
        <f t="shared" si="0"/>
        <v>7.3067289081179557E-2</v>
      </c>
      <c r="E17" s="212"/>
      <c r="F17" s="212"/>
      <c r="G17" s="212"/>
      <c r="I17" s="94" t="s">
        <v>326</v>
      </c>
      <c r="J17" s="96"/>
    </row>
    <row r="18" spans="1:47" ht="18" thickBot="1" x14ac:dyDescent="0.35">
      <c r="A18" s="94" t="s">
        <v>40</v>
      </c>
      <c r="B18" s="6">
        <v>10248</v>
      </c>
      <c r="C18" s="5">
        <f t="shared" si="0"/>
        <v>9.7233291586018442E-2</v>
      </c>
      <c r="E18" s="282" t="s">
        <v>829</v>
      </c>
      <c r="F18" s="283"/>
      <c r="G18" s="284"/>
      <c r="I18" s="94" t="s">
        <v>327</v>
      </c>
      <c r="J18" s="96"/>
    </row>
    <row r="19" spans="1:47" x14ac:dyDescent="0.25">
      <c r="A19" s="94" t="s">
        <v>8</v>
      </c>
      <c r="B19" s="6">
        <v>68407</v>
      </c>
      <c r="C19" s="5">
        <f t="shared" si="0"/>
        <v>0.64904740217845081</v>
      </c>
      <c r="E19" s="14" t="s">
        <v>0</v>
      </c>
      <c r="F19" s="4" t="s">
        <v>1</v>
      </c>
      <c r="G19" s="13" t="s">
        <v>2</v>
      </c>
      <c r="I19" s="94" t="s">
        <v>328</v>
      </c>
      <c r="J19" s="96"/>
    </row>
    <row r="20" spans="1:47" x14ac:dyDescent="0.25">
      <c r="A20" s="15" t="s">
        <v>9</v>
      </c>
      <c r="B20" s="16">
        <v>2675</v>
      </c>
      <c r="C20" s="17">
        <f t="shared" si="0"/>
        <v>2.5380469847053021E-2</v>
      </c>
      <c r="E20" s="214" t="s">
        <v>3</v>
      </c>
      <c r="F20" s="6">
        <v>5156</v>
      </c>
      <c r="G20" s="5">
        <f>F20/F22</f>
        <v>0.91483321504613202</v>
      </c>
      <c r="I20" s="94" t="s">
        <v>329</v>
      </c>
      <c r="J20" s="96"/>
    </row>
    <row r="21" spans="1:47" ht="15.75" thickBot="1" x14ac:dyDescent="0.3">
      <c r="A21" s="95" t="s">
        <v>5</v>
      </c>
      <c r="B21" s="3">
        <f>SUM(B14:B20)</f>
        <v>105396</v>
      </c>
      <c r="C21" s="2"/>
      <c r="E21" s="15" t="s">
        <v>4</v>
      </c>
      <c r="F21" s="16">
        <v>480</v>
      </c>
      <c r="G21" s="17">
        <f>F21/F22</f>
        <v>8.5166784953867994E-2</v>
      </c>
      <c r="I21" s="94"/>
      <c r="J21" s="96"/>
    </row>
    <row r="22" spans="1:47" ht="15.75" thickBot="1" x14ac:dyDescent="0.3">
      <c r="A22" s="212" t="s">
        <v>851</v>
      </c>
      <c r="B22" s="264"/>
      <c r="C22" s="264"/>
      <c r="D22" s="212"/>
      <c r="E22" s="215" t="s">
        <v>5</v>
      </c>
      <c r="F22" s="3">
        <f>SUM(F20:F21)</f>
        <v>5636</v>
      </c>
      <c r="G22" s="2"/>
      <c r="I22" s="94"/>
      <c r="J22" s="96"/>
    </row>
    <row r="23" spans="1:47" ht="15.75" thickBot="1" x14ac:dyDescent="0.3">
      <c r="I23" s="94"/>
      <c r="J23" s="96"/>
    </row>
    <row r="24" spans="1:47" ht="18" thickBot="1" x14ac:dyDescent="0.35">
      <c r="A24" s="289" t="s">
        <v>10</v>
      </c>
      <c r="B24" s="290"/>
      <c r="C24" s="291"/>
      <c r="I24" s="94"/>
      <c r="J24" s="96"/>
    </row>
    <row r="25" spans="1:47" x14ac:dyDescent="0.25">
      <c r="A25" s="14" t="s">
        <v>6</v>
      </c>
      <c r="B25" s="4" t="s">
        <v>7</v>
      </c>
      <c r="C25" s="13" t="s">
        <v>2</v>
      </c>
      <c r="I25" s="94"/>
      <c r="J25" s="96"/>
    </row>
    <row r="26" spans="1:47" x14ac:dyDescent="0.25">
      <c r="A26" s="94" t="s">
        <v>36</v>
      </c>
      <c r="B26" s="6">
        <v>205</v>
      </c>
      <c r="C26" s="5">
        <f>B26/$B$33</f>
        <v>0.12379227053140096</v>
      </c>
      <c r="I26" s="94"/>
      <c r="J26" s="96"/>
    </row>
    <row r="27" spans="1:47" x14ac:dyDescent="0.25">
      <c r="A27" s="94" t="s">
        <v>37</v>
      </c>
      <c r="B27" s="6">
        <v>480</v>
      </c>
      <c r="C27" s="5">
        <f t="shared" ref="C27:C32" si="1">B27/$B$33</f>
        <v>0.28985507246376813</v>
      </c>
      <c r="I27" s="94"/>
      <c r="J27" s="96"/>
    </row>
    <row r="28" spans="1:47" x14ac:dyDescent="0.25">
      <c r="A28" s="94" t="s">
        <v>38</v>
      </c>
      <c r="B28" s="6">
        <v>78</v>
      </c>
      <c r="C28" s="5">
        <f t="shared" si="1"/>
        <v>4.710144927536232E-2</v>
      </c>
      <c r="I28" s="94"/>
      <c r="J28" s="96"/>
    </row>
    <row r="29" spans="1:47" ht="15.75" thickBot="1" x14ac:dyDescent="0.3">
      <c r="A29" s="94" t="s">
        <v>39</v>
      </c>
      <c r="B29" s="6">
        <v>43</v>
      </c>
      <c r="C29" s="5">
        <f t="shared" si="1"/>
        <v>2.5966183574879228E-2</v>
      </c>
      <c r="I29" s="95"/>
      <c r="J29" s="2"/>
    </row>
    <row r="30" spans="1:47" x14ac:dyDescent="0.25">
      <c r="A30" s="94" t="s">
        <v>40</v>
      </c>
      <c r="B30" s="6">
        <v>146</v>
      </c>
      <c r="C30" s="5">
        <f t="shared" si="1"/>
        <v>8.8164251207729472E-2</v>
      </c>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row>
    <row r="31" spans="1:47" x14ac:dyDescent="0.25">
      <c r="A31" s="94" t="s">
        <v>8</v>
      </c>
      <c r="B31" s="6">
        <v>633</v>
      </c>
      <c r="C31" s="5">
        <f t="shared" si="1"/>
        <v>0.38224637681159418</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row>
    <row r="32" spans="1:47" x14ac:dyDescent="0.25">
      <c r="A32" s="15" t="s">
        <v>9</v>
      </c>
      <c r="B32" s="16">
        <v>71</v>
      </c>
      <c r="C32" s="17">
        <f t="shared" si="1"/>
        <v>4.2874396135265704E-2</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row>
    <row r="33" spans="1:47" ht="15.75" thickBot="1" x14ac:dyDescent="0.3">
      <c r="A33" s="95" t="s">
        <v>5</v>
      </c>
      <c r="B33" s="3">
        <f>SUM(B26:B32)</f>
        <v>1656</v>
      </c>
      <c r="C33" s="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row>
    <row r="34" spans="1:47"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row>
    <row r="35" spans="1:47" ht="34.5"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row>
    <row r="36" spans="1:47"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row>
    <row r="37" spans="1:47" x14ac:dyDescent="0.25">
      <c r="A37" s="94" t="s">
        <v>36</v>
      </c>
      <c r="B37" s="6">
        <f>B26</f>
        <v>205</v>
      </c>
      <c r="C37" s="5">
        <f>B37/$B$39</f>
        <v>0.29927007299270075</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row>
    <row r="38" spans="1:47" x14ac:dyDescent="0.25">
      <c r="A38" s="15" t="s">
        <v>37</v>
      </c>
      <c r="B38" s="16">
        <f>B27</f>
        <v>480</v>
      </c>
      <c r="C38" s="17">
        <f>B38/$B$39</f>
        <v>0.7007299270072993</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row>
    <row r="39" spans="1:47" ht="15.75" thickBot="1" x14ac:dyDescent="0.3">
      <c r="A39" s="95" t="s">
        <v>5</v>
      </c>
      <c r="B39" s="3">
        <f>SUM(B37:B38)</f>
        <v>685</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row>
    <row r="40" spans="1:47"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row>
    <row r="41" spans="1:47" ht="18" thickBot="1" x14ac:dyDescent="0.35">
      <c r="A41" s="289" t="s">
        <v>11</v>
      </c>
      <c r="B41" s="290"/>
      <c r="C41" s="29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row>
    <row r="42" spans="1:47" x14ac:dyDescent="0.25">
      <c r="A42" s="14" t="s">
        <v>12</v>
      </c>
      <c r="B42" s="4" t="s">
        <v>1</v>
      </c>
      <c r="C42" s="13" t="s">
        <v>2</v>
      </c>
    </row>
    <row r="43" spans="1:47" x14ac:dyDescent="0.25">
      <c r="A43" s="23" t="s">
        <v>15</v>
      </c>
      <c r="B43" s="6">
        <v>433</v>
      </c>
      <c r="C43" s="5">
        <f t="shared" ref="C43:C53" si="2">B43/$B$54</f>
        <v>0.26147342995169082</v>
      </c>
    </row>
    <row r="44" spans="1:47" x14ac:dyDescent="0.25">
      <c r="A44" s="23" t="s">
        <v>13</v>
      </c>
      <c r="B44" s="6">
        <v>346</v>
      </c>
      <c r="C44" s="5">
        <f t="shared" si="2"/>
        <v>0.20893719806763286</v>
      </c>
    </row>
    <row r="45" spans="1:47" x14ac:dyDescent="0.25">
      <c r="A45" s="23" t="s">
        <v>24</v>
      </c>
      <c r="B45" s="6">
        <v>227</v>
      </c>
      <c r="C45" s="5">
        <f t="shared" si="2"/>
        <v>0.13707729468599034</v>
      </c>
    </row>
    <row r="46" spans="1:47" x14ac:dyDescent="0.25">
      <c r="A46" s="23" t="s">
        <v>14</v>
      </c>
      <c r="B46" s="6">
        <v>153</v>
      </c>
      <c r="C46" s="5">
        <f t="shared" si="2"/>
        <v>9.2391304347826081E-2</v>
      </c>
    </row>
    <row r="47" spans="1:47" x14ac:dyDescent="0.25">
      <c r="A47" s="23" t="s">
        <v>312</v>
      </c>
      <c r="B47" s="6">
        <v>76</v>
      </c>
      <c r="C47" s="5">
        <f t="shared" si="2"/>
        <v>4.5893719806763288E-2</v>
      </c>
    </row>
    <row r="48" spans="1:47" x14ac:dyDescent="0.25">
      <c r="A48" s="23" t="s">
        <v>17</v>
      </c>
      <c r="B48" s="6">
        <v>67</v>
      </c>
      <c r="C48" s="5">
        <f t="shared" si="2"/>
        <v>4.0458937198067632E-2</v>
      </c>
    </row>
    <row r="49" spans="1:47" x14ac:dyDescent="0.25">
      <c r="A49" s="23" t="s">
        <v>19</v>
      </c>
      <c r="B49" s="6">
        <v>51</v>
      </c>
      <c r="C49" s="5">
        <f t="shared" si="2"/>
        <v>3.0797101449275364E-2</v>
      </c>
    </row>
    <row r="50" spans="1:47" x14ac:dyDescent="0.25">
      <c r="A50" s="23" t="s">
        <v>18</v>
      </c>
      <c r="B50" s="6">
        <v>48</v>
      </c>
      <c r="C50" s="5">
        <f t="shared" si="2"/>
        <v>2.8985507246376812E-2</v>
      </c>
    </row>
    <row r="51" spans="1:47" x14ac:dyDescent="0.25">
      <c r="A51" s="23" t="s">
        <v>92</v>
      </c>
      <c r="B51" s="6">
        <v>44</v>
      </c>
      <c r="C51" s="5">
        <f t="shared" si="2"/>
        <v>2.6570048309178744E-2</v>
      </c>
    </row>
    <row r="52" spans="1:47" s="93" customFormat="1" x14ac:dyDescent="0.25">
      <c r="A52" s="23" t="s">
        <v>794</v>
      </c>
      <c r="B52" s="6">
        <v>38</v>
      </c>
      <c r="C52" s="5">
        <f t="shared" si="2"/>
        <v>2.2946859903381644E-2</v>
      </c>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row>
    <row r="53" spans="1:47" x14ac:dyDescent="0.25">
      <c r="A53" s="24" t="s">
        <v>33</v>
      </c>
      <c r="B53" s="16">
        <v>173</v>
      </c>
      <c r="C53" s="17">
        <f t="shared" si="2"/>
        <v>0.10446859903381643</v>
      </c>
    </row>
    <row r="54" spans="1:47" ht="15.75" thickBot="1" x14ac:dyDescent="0.3">
      <c r="A54" s="95" t="s">
        <v>5</v>
      </c>
      <c r="B54" s="3">
        <f>SUM(B43:B53)</f>
        <v>1656</v>
      </c>
      <c r="C54" s="2"/>
    </row>
    <row r="55" spans="1:47" ht="15.75" thickBot="1" x14ac:dyDescent="0.3"/>
    <row r="56" spans="1:47" ht="34.5" customHeight="1" thickBot="1" x14ac:dyDescent="0.35">
      <c r="A56" s="285" t="s">
        <v>42</v>
      </c>
      <c r="B56" s="286"/>
      <c r="C56" s="287"/>
      <c r="D56" s="93"/>
    </row>
    <row r="57" spans="1:47" x14ac:dyDescent="0.25">
      <c r="A57" s="14" t="s">
        <v>12</v>
      </c>
      <c r="B57" s="4" t="s">
        <v>1</v>
      </c>
      <c r="C57" s="13" t="s">
        <v>2</v>
      </c>
    </row>
    <row r="58" spans="1:47" x14ac:dyDescent="0.25">
      <c r="A58" s="94" t="s">
        <v>24</v>
      </c>
      <c r="B58" s="6">
        <v>155</v>
      </c>
      <c r="C58" s="5">
        <f t="shared" ref="C58:C67" si="3">B58/$B$68</f>
        <v>0.22627737226277372</v>
      </c>
    </row>
    <row r="59" spans="1:47" x14ac:dyDescent="0.25">
      <c r="A59" s="94" t="s">
        <v>13</v>
      </c>
      <c r="B59" s="6">
        <v>135</v>
      </c>
      <c r="C59" s="5">
        <f t="shared" si="3"/>
        <v>0.19708029197080293</v>
      </c>
    </row>
    <row r="60" spans="1:47" x14ac:dyDescent="0.25">
      <c r="A60" s="94" t="s">
        <v>14</v>
      </c>
      <c r="B60" s="6">
        <v>111</v>
      </c>
      <c r="C60" s="5">
        <f t="shared" si="3"/>
        <v>0.16204379562043797</v>
      </c>
    </row>
    <row r="61" spans="1:47" x14ac:dyDescent="0.25">
      <c r="A61" s="94" t="s">
        <v>312</v>
      </c>
      <c r="B61" s="6">
        <v>76</v>
      </c>
      <c r="C61" s="5">
        <f t="shared" si="3"/>
        <v>0.11094890510948906</v>
      </c>
    </row>
    <row r="62" spans="1:47" x14ac:dyDescent="0.25">
      <c r="A62" s="94" t="s">
        <v>17</v>
      </c>
      <c r="B62" s="6">
        <v>67</v>
      </c>
      <c r="C62" s="5">
        <f t="shared" si="3"/>
        <v>9.7810218978102187E-2</v>
      </c>
    </row>
    <row r="63" spans="1:47" x14ac:dyDescent="0.25">
      <c r="A63" s="94" t="s">
        <v>15</v>
      </c>
      <c r="B63" s="6">
        <v>38</v>
      </c>
      <c r="C63" s="5">
        <f t="shared" si="3"/>
        <v>5.5474452554744529E-2</v>
      </c>
    </row>
    <row r="64" spans="1:47" x14ac:dyDescent="0.25">
      <c r="A64" s="94" t="s">
        <v>794</v>
      </c>
      <c r="B64" s="6">
        <v>38</v>
      </c>
      <c r="C64" s="5">
        <f t="shared" si="3"/>
        <v>5.5474452554744529E-2</v>
      </c>
    </row>
    <row r="65" spans="1:3" x14ac:dyDescent="0.25">
      <c r="A65" s="94" t="s">
        <v>23</v>
      </c>
      <c r="B65" s="6">
        <v>28</v>
      </c>
      <c r="C65" s="5">
        <f t="shared" si="3"/>
        <v>4.0875912408759124E-2</v>
      </c>
    </row>
    <row r="66" spans="1:3" x14ac:dyDescent="0.25">
      <c r="A66" s="94" t="s">
        <v>273</v>
      </c>
      <c r="B66" s="6">
        <v>27</v>
      </c>
      <c r="C66" s="5">
        <f t="shared" si="3"/>
        <v>3.9416058394160583E-2</v>
      </c>
    </row>
    <row r="67" spans="1:3" x14ac:dyDescent="0.25">
      <c r="A67" s="15" t="s">
        <v>19</v>
      </c>
      <c r="B67" s="16">
        <v>10</v>
      </c>
      <c r="C67" s="17">
        <f t="shared" si="3"/>
        <v>1.4598540145985401E-2</v>
      </c>
    </row>
    <row r="68" spans="1:3" ht="15.75" thickBot="1" x14ac:dyDescent="0.3">
      <c r="A68" s="95" t="s">
        <v>5</v>
      </c>
      <c r="B68" s="3">
        <f>SUM(B58:B67)</f>
        <v>685</v>
      </c>
      <c r="C68" s="2"/>
    </row>
    <row r="69" spans="1:3" ht="15.75" thickBot="1" x14ac:dyDescent="0.3"/>
    <row r="70" spans="1:3" ht="18" thickBot="1" x14ac:dyDescent="0.35">
      <c r="A70" s="289" t="s">
        <v>44</v>
      </c>
      <c r="B70" s="290"/>
      <c r="C70" s="291"/>
    </row>
    <row r="71" spans="1:3" x14ac:dyDescent="0.25">
      <c r="A71" s="14" t="s">
        <v>45</v>
      </c>
      <c r="B71" s="4" t="s">
        <v>7</v>
      </c>
      <c r="C71" s="13" t="s">
        <v>2</v>
      </c>
    </row>
    <row r="72" spans="1:3" x14ac:dyDescent="0.25">
      <c r="A72" s="94" t="s">
        <v>46</v>
      </c>
      <c r="B72" s="6">
        <v>204</v>
      </c>
      <c r="C72" s="5">
        <f>B72/$B$79</f>
        <v>0.12318840579710146</v>
      </c>
    </row>
    <row r="73" spans="1:3" x14ac:dyDescent="0.25">
      <c r="A73" s="94" t="s">
        <v>47</v>
      </c>
      <c r="B73" s="6">
        <v>30</v>
      </c>
      <c r="C73" s="5">
        <f t="shared" ref="C73:C78" si="4">B73/$B$79</f>
        <v>1.8115942028985508E-2</v>
      </c>
    </row>
    <row r="74" spans="1:3" x14ac:dyDescent="0.25">
      <c r="A74" s="94" t="s">
        <v>48</v>
      </c>
      <c r="B74" s="6">
        <v>187</v>
      </c>
      <c r="C74" s="5">
        <f t="shared" si="4"/>
        <v>0.11292270531400966</v>
      </c>
    </row>
    <row r="75" spans="1:3" x14ac:dyDescent="0.25">
      <c r="A75" s="94" t="s">
        <v>49</v>
      </c>
      <c r="B75" s="6">
        <v>200</v>
      </c>
      <c r="C75" s="5">
        <f t="shared" si="4"/>
        <v>0.12077294685990338</v>
      </c>
    </row>
    <row r="76" spans="1:3" x14ac:dyDescent="0.25">
      <c r="A76" s="94" t="s">
        <v>50</v>
      </c>
      <c r="B76" s="6">
        <v>344</v>
      </c>
      <c r="C76" s="5">
        <f t="shared" si="4"/>
        <v>0.20772946859903382</v>
      </c>
    </row>
    <row r="77" spans="1:3" x14ac:dyDescent="0.25">
      <c r="A77" s="94" t="s">
        <v>51</v>
      </c>
      <c r="B77" s="6">
        <v>266</v>
      </c>
      <c r="C77" s="5">
        <f t="shared" si="4"/>
        <v>0.16062801932367149</v>
      </c>
    </row>
    <row r="78" spans="1:3" x14ac:dyDescent="0.25">
      <c r="A78" s="15" t="s">
        <v>52</v>
      </c>
      <c r="B78" s="16">
        <v>425</v>
      </c>
      <c r="C78" s="17">
        <f t="shared" si="4"/>
        <v>0.25664251207729466</v>
      </c>
    </row>
    <row r="79" spans="1:3" ht="15.75" thickBot="1" x14ac:dyDescent="0.3">
      <c r="A79" s="95" t="s">
        <v>5</v>
      </c>
      <c r="B79" s="3">
        <f>SUM(B72:B78)</f>
        <v>1656</v>
      </c>
      <c r="C79" s="2"/>
    </row>
    <row r="80" spans="1:3" ht="15.75" thickBot="1" x14ac:dyDescent="0.3"/>
    <row r="81" spans="1:23" ht="34.5" customHeight="1" thickBot="1" x14ac:dyDescent="0.35">
      <c r="A81" s="285" t="s">
        <v>53</v>
      </c>
      <c r="B81" s="286"/>
      <c r="C81" s="287"/>
    </row>
    <row r="82" spans="1:23" x14ac:dyDescent="0.25">
      <c r="A82" s="14" t="s">
        <v>45</v>
      </c>
      <c r="B82" s="4" t="s">
        <v>7</v>
      </c>
      <c r="C82" s="13" t="s">
        <v>2</v>
      </c>
    </row>
    <row r="83" spans="1:23" x14ac:dyDescent="0.25">
      <c r="A83" s="94" t="s">
        <v>46</v>
      </c>
      <c r="B83" s="6">
        <v>36</v>
      </c>
      <c r="C83" s="5">
        <f>B83/$B$90</f>
        <v>5.2554744525547446E-2</v>
      </c>
    </row>
    <row r="84" spans="1:23" x14ac:dyDescent="0.25">
      <c r="A84" s="94" t="s">
        <v>47</v>
      </c>
      <c r="B84" s="6">
        <v>10</v>
      </c>
      <c r="C84" s="5">
        <f t="shared" ref="C84:C89" si="5">B84/$B$90</f>
        <v>1.4598540145985401E-2</v>
      </c>
    </row>
    <row r="85" spans="1:23" x14ac:dyDescent="0.25">
      <c r="A85" s="94" t="s">
        <v>48</v>
      </c>
      <c r="B85" s="6">
        <v>100</v>
      </c>
      <c r="C85" s="5">
        <f t="shared" si="5"/>
        <v>0.145985401459854</v>
      </c>
    </row>
    <row r="86" spans="1:23" x14ac:dyDescent="0.25">
      <c r="A86" s="94" t="s">
        <v>49</v>
      </c>
      <c r="B86" s="6">
        <v>114</v>
      </c>
      <c r="C86" s="5">
        <f t="shared" si="5"/>
        <v>0.16642335766423358</v>
      </c>
    </row>
    <row r="87" spans="1:23" x14ac:dyDescent="0.25">
      <c r="A87" s="94" t="s">
        <v>50</v>
      </c>
      <c r="B87" s="6">
        <v>163</v>
      </c>
      <c r="C87" s="5">
        <f t="shared" si="5"/>
        <v>0.23795620437956205</v>
      </c>
    </row>
    <row r="88" spans="1:23" x14ac:dyDescent="0.25">
      <c r="A88" s="94" t="s">
        <v>51</v>
      </c>
      <c r="B88" s="6">
        <v>141</v>
      </c>
      <c r="C88" s="5">
        <f t="shared" si="5"/>
        <v>0.20583941605839415</v>
      </c>
    </row>
    <row r="89" spans="1:23" x14ac:dyDescent="0.25">
      <c r="A89" s="15" t="s">
        <v>52</v>
      </c>
      <c r="B89" s="16">
        <v>121</v>
      </c>
      <c r="C89" s="17">
        <f t="shared" si="5"/>
        <v>0.17664233576642335</v>
      </c>
    </row>
    <row r="90" spans="1:23" ht="15.75" thickBot="1" x14ac:dyDescent="0.3">
      <c r="A90" s="95" t="s">
        <v>5</v>
      </c>
      <c r="B90" s="3">
        <f>SUM(B83:B89)</f>
        <v>685</v>
      </c>
      <c r="C90" s="2"/>
    </row>
    <row r="91" spans="1:23" x14ac:dyDescent="0.25">
      <c r="A91" s="212"/>
      <c r="B91" s="212"/>
      <c r="C91" s="212"/>
      <c r="D91" s="212"/>
      <c r="E91" s="212"/>
      <c r="F91" s="212"/>
      <c r="G91" s="212"/>
      <c r="H91" s="212"/>
      <c r="I91" s="212"/>
      <c r="J91" s="212"/>
      <c r="K91" s="212"/>
      <c r="L91" s="212"/>
      <c r="M91" s="212"/>
      <c r="N91" s="212"/>
      <c r="O91" s="212"/>
      <c r="P91" s="212"/>
      <c r="Q91" s="212"/>
      <c r="R91" s="212"/>
      <c r="S91" s="212"/>
      <c r="T91" s="212"/>
      <c r="U91" s="212"/>
      <c r="V91" s="212"/>
      <c r="W91" s="212"/>
    </row>
    <row r="92" spans="1:23" x14ac:dyDescent="0.25">
      <c r="A92" s="257" t="s">
        <v>831</v>
      </c>
      <c r="B92" s="212"/>
      <c r="C92" s="212"/>
      <c r="D92" s="212"/>
      <c r="E92" s="212"/>
      <c r="F92" s="212"/>
      <c r="G92" s="212"/>
      <c r="H92" s="212"/>
      <c r="I92" s="212"/>
      <c r="J92" s="212"/>
      <c r="K92" s="212"/>
      <c r="L92" s="212"/>
      <c r="M92" s="212"/>
      <c r="N92" s="212"/>
      <c r="O92" s="212"/>
      <c r="P92" s="212"/>
      <c r="Q92" s="212"/>
      <c r="R92" s="212"/>
      <c r="S92" s="212"/>
      <c r="T92" s="212"/>
      <c r="U92" s="212"/>
      <c r="V92" s="212"/>
      <c r="W92" s="212"/>
    </row>
    <row r="93" spans="1:23" x14ac:dyDescent="0.25">
      <c r="A93" s="260" t="s">
        <v>832</v>
      </c>
      <c r="B93" s="212"/>
      <c r="C93" s="212"/>
      <c r="D93" s="212"/>
      <c r="E93" s="212"/>
      <c r="F93" s="212"/>
      <c r="G93" s="212"/>
      <c r="H93" s="212"/>
      <c r="I93" s="212"/>
      <c r="J93" s="212"/>
      <c r="K93" s="212"/>
      <c r="L93" s="212"/>
      <c r="M93" s="212"/>
      <c r="N93" s="212"/>
      <c r="O93" s="212"/>
      <c r="P93" s="212"/>
      <c r="Q93" s="212"/>
      <c r="R93" s="212"/>
      <c r="S93" s="212"/>
      <c r="T93" s="212"/>
      <c r="U93" s="212"/>
      <c r="V93" s="212"/>
      <c r="W93" s="212"/>
    </row>
    <row r="94" spans="1:23" x14ac:dyDescent="0.25">
      <c r="A94" s="260" t="s">
        <v>833</v>
      </c>
      <c r="B94" s="212"/>
      <c r="C94" s="212"/>
      <c r="D94" s="212"/>
      <c r="E94" s="212"/>
      <c r="F94" s="212"/>
      <c r="G94" s="212"/>
      <c r="H94" s="212"/>
      <c r="I94" s="212"/>
      <c r="J94" s="212"/>
      <c r="K94" s="212"/>
      <c r="L94" s="212"/>
      <c r="M94" s="212"/>
      <c r="N94" s="212"/>
      <c r="O94" s="212"/>
      <c r="P94" s="212"/>
      <c r="Q94" s="212"/>
      <c r="R94" s="212"/>
      <c r="S94" s="212"/>
      <c r="T94" s="212"/>
      <c r="U94" s="212"/>
      <c r="V94" s="212"/>
      <c r="W94" s="212"/>
    </row>
    <row r="95" spans="1:23" ht="15.75" thickBot="1" x14ac:dyDescent="0.3"/>
    <row r="96" spans="1:23" ht="18" thickBot="1" x14ac:dyDescent="0.35">
      <c r="A96" s="289" t="s">
        <v>804</v>
      </c>
      <c r="B96" s="290"/>
      <c r="C96" s="291"/>
    </row>
    <row r="97" spans="1:16" x14ac:dyDescent="0.25">
      <c r="A97" s="14" t="s">
        <v>54</v>
      </c>
      <c r="B97" s="4" t="s">
        <v>1</v>
      </c>
      <c r="C97" s="13" t="s">
        <v>2</v>
      </c>
    </row>
    <row r="98" spans="1:16" x14ac:dyDescent="0.25">
      <c r="A98" s="94" t="s">
        <v>55</v>
      </c>
      <c r="B98" s="6">
        <v>39938</v>
      </c>
      <c r="C98" s="5">
        <f>B98/$B$100</f>
        <v>0.9820014752889108</v>
      </c>
    </row>
    <row r="99" spans="1:16" x14ac:dyDescent="0.25">
      <c r="A99" s="15" t="s">
        <v>58</v>
      </c>
      <c r="B99" s="16">
        <v>732</v>
      </c>
      <c r="C99" s="17">
        <f>B99/$B$100</f>
        <v>1.7998524711089255E-2</v>
      </c>
    </row>
    <row r="100" spans="1:16" ht="15.75" thickBot="1" x14ac:dyDescent="0.3">
      <c r="A100" s="95" t="s">
        <v>5</v>
      </c>
      <c r="B100" s="3">
        <f>SUM(B98:B99)</f>
        <v>40670</v>
      </c>
      <c r="C100" s="2"/>
    </row>
    <row r="101" spans="1:16" x14ac:dyDescent="0.25">
      <c r="A101" s="212" t="s">
        <v>838</v>
      </c>
      <c r="B101" s="212"/>
      <c r="C101" s="212"/>
      <c r="D101" s="212"/>
    </row>
    <row r="102" spans="1:16" ht="15.75" thickBot="1" x14ac:dyDescent="0.3"/>
    <row r="103" spans="1:16" ht="32.25" customHeight="1" thickBot="1" x14ac:dyDescent="0.35">
      <c r="A103" s="285" t="s">
        <v>56</v>
      </c>
      <c r="B103" s="286"/>
      <c r="C103" s="287"/>
    </row>
    <row r="104" spans="1:16" x14ac:dyDescent="0.25">
      <c r="A104" s="14" t="s">
        <v>6</v>
      </c>
      <c r="B104" s="4" t="s">
        <v>7</v>
      </c>
      <c r="C104" s="13" t="s">
        <v>2</v>
      </c>
    </row>
    <row r="105" spans="1:16" x14ac:dyDescent="0.25">
      <c r="A105" s="94" t="s">
        <v>36</v>
      </c>
      <c r="B105" s="6">
        <v>650</v>
      </c>
      <c r="C105" s="5">
        <f>B105/$B$111</f>
        <v>2.1610479420174213E-2</v>
      </c>
    </row>
    <row r="106" spans="1:16" x14ac:dyDescent="0.25">
      <c r="A106" s="94" t="s">
        <v>37</v>
      </c>
      <c r="B106" s="6">
        <v>1190</v>
      </c>
      <c r="C106" s="5">
        <f t="shared" ref="C106:C110" si="6">B106/$B$111</f>
        <v>3.9563800784626638E-2</v>
      </c>
    </row>
    <row r="107" spans="1:16" x14ac:dyDescent="0.25">
      <c r="A107" s="94" t="s">
        <v>38</v>
      </c>
      <c r="B107" s="6">
        <v>1680</v>
      </c>
      <c r="C107" s="5">
        <f t="shared" si="6"/>
        <v>5.5854777578296426E-2</v>
      </c>
    </row>
    <row r="108" spans="1:16" x14ac:dyDescent="0.25">
      <c r="A108" s="94" t="s">
        <v>39</v>
      </c>
      <c r="B108" s="6">
        <v>2085</v>
      </c>
      <c r="C108" s="5">
        <f t="shared" si="6"/>
        <v>6.9319768601635745E-2</v>
      </c>
    </row>
    <row r="109" spans="1:16" x14ac:dyDescent="0.25">
      <c r="A109" s="94" t="s">
        <v>40</v>
      </c>
      <c r="B109" s="6">
        <v>2958</v>
      </c>
      <c r="C109" s="5">
        <f t="shared" si="6"/>
        <v>9.8344304807500504E-2</v>
      </c>
    </row>
    <row r="110" spans="1:16" x14ac:dyDescent="0.25">
      <c r="A110" s="15" t="s">
        <v>8</v>
      </c>
      <c r="B110" s="16">
        <v>21515</v>
      </c>
      <c r="C110" s="17">
        <f t="shared" si="6"/>
        <v>0.7153068688077665</v>
      </c>
    </row>
    <row r="111" spans="1:16" ht="15.75" thickBot="1" x14ac:dyDescent="0.3">
      <c r="A111" s="95" t="s">
        <v>5</v>
      </c>
      <c r="B111" s="3">
        <f>SUM(B105:B110)</f>
        <v>30078</v>
      </c>
      <c r="C111" s="2"/>
    </row>
    <row r="112" spans="1:16" x14ac:dyDescent="0.25">
      <c r="A112" s="261" t="s">
        <v>834</v>
      </c>
      <c r="B112" s="212"/>
      <c r="C112" s="212"/>
      <c r="D112" s="212"/>
      <c r="E112" s="212"/>
      <c r="F112" s="212"/>
      <c r="G112" s="212"/>
      <c r="H112" s="212"/>
      <c r="I112" s="212"/>
      <c r="J112" s="212"/>
      <c r="K112" s="212"/>
      <c r="L112" s="212"/>
      <c r="M112" s="212"/>
      <c r="N112" s="212"/>
      <c r="O112" s="212"/>
      <c r="P112" s="212"/>
    </row>
    <row r="113" spans="1:3" ht="15.75" thickBot="1" x14ac:dyDescent="0.3"/>
    <row r="114" spans="1:3" ht="34.5" customHeight="1" thickBot="1" x14ac:dyDescent="0.35">
      <c r="A114" s="285" t="s">
        <v>57</v>
      </c>
      <c r="B114" s="286"/>
      <c r="C114" s="287"/>
    </row>
    <row r="115" spans="1:3" x14ac:dyDescent="0.25">
      <c r="A115" s="14" t="s">
        <v>6</v>
      </c>
      <c r="B115" s="4" t="s">
        <v>7</v>
      </c>
      <c r="C115" s="13" t="s">
        <v>2</v>
      </c>
    </row>
    <row r="116" spans="1:3" x14ac:dyDescent="0.25">
      <c r="A116" s="94" t="s">
        <v>36</v>
      </c>
      <c r="B116" s="6">
        <v>39</v>
      </c>
      <c r="C116" s="5">
        <f>B116/$B$122</f>
        <v>6.8661971830985921E-2</v>
      </c>
    </row>
    <row r="117" spans="1:3" x14ac:dyDescent="0.25">
      <c r="A117" s="94" t="s">
        <v>37</v>
      </c>
      <c r="B117" s="6">
        <v>63</v>
      </c>
      <c r="C117" s="5">
        <f t="shared" ref="C117:C121" si="7">B117/$B$122</f>
        <v>0.11091549295774648</v>
      </c>
    </row>
    <row r="118" spans="1:3" x14ac:dyDescent="0.25">
      <c r="A118" s="94" t="s">
        <v>38</v>
      </c>
      <c r="B118" s="6">
        <v>56</v>
      </c>
      <c r="C118" s="5">
        <f t="shared" si="7"/>
        <v>9.8591549295774641E-2</v>
      </c>
    </row>
    <row r="119" spans="1:3" x14ac:dyDescent="0.25">
      <c r="A119" s="94" t="s">
        <v>39</v>
      </c>
      <c r="B119" s="6">
        <v>24</v>
      </c>
      <c r="C119" s="5">
        <f t="shared" si="7"/>
        <v>4.2253521126760563E-2</v>
      </c>
    </row>
    <row r="120" spans="1:3" x14ac:dyDescent="0.25">
      <c r="A120" s="94" t="s">
        <v>40</v>
      </c>
      <c r="B120" s="6">
        <v>94</v>
      </c>
      <c r="C120" s="5">
        <f t="shared" si="7"/>
        <v>0.16549295774647887</v>
      </c>
    </row>
    <row r="121" spans="1:3" x14ac:dyDescent="0.25">
      <c r="A121" s="15" t="s">
        <v>8</v>
      </c>
      <c r="B121" s="16">
        <v>292</v>
      </c>
      <c r="C121" s="17">
        <f t="shared" si="7"/>
        <v>0.5140845070422535</v>
      </c>
    </row>
    <row r="122" spans="1:3" ht="15.75" thickBot="1" x14ac:dyDescent="0.3">
      <c r="A122" s="95" t="s">
        <v>5</v>
      </c>
      <c r="B122" s="3">
        <f>SUM(B116:B121)</f>
        <v>568</v>
      </c>
      <c r="C122" s="2"/>
    </row>
    <row r="123" spans="1:3" ht="15.75" thickBot="1" x14ac:dyDescent="0.3"/>
    <row r="124" spans="1:3" ht="34.5" customHeight="1" thickBot="1" x14ac:dyDescent="0.35">
      <c r="A124" s="285" t="s">
        <v>59</v>
      </c>
      <c r="B124" s="286"/>
      <c r="C124" s="287"/>
    </row>
    <row r="125" spans="1:3" x14ac:dyDescent="0.25">
      <c r="A125" s="14" t="s">
        <v>6</v>
      </c>
      <c r="B125" s="4" t="s">
        <v>7</v>
      </c>
      <c r="C125" s="13" t="s">
        <v>2</v>
      </c>
    </row>
    <row r="126" spans="1:3" x14ac:dyDescent="0.25">
      <c r="A126" s="94" t="s">
        <v>36</v>
      </c>
      <c r="B126" s="6">
        <f>B116</f>
        <v>39</v>
      </c>
      <c r="C126" s="5">
        <f>B126/$B$128</f>
        <v>0.38235294117647056</v>
      </c>
    </row>
    <row r="127" spans="1:3" x14ac:dyDescent="0.25">
      <c r="A127" s="15" t="s">
        <v>37</v>
      </c>
      <c r="B127" s="16">
        <f>B117</f>
        <v>63</v>
      </c>
      <c r="C127" s="17">
        <f>B127/$B$128</f>
        <v>0.61764705882352944</v>
      </c>
    </row>
    <row r="128" spans="1:3" ht="15.75" thickBot="1" x14ac:dyDescent="0.3">
      <c r="A128" s="95" t="s">
        <v>5</v>
      </c>
      <c r="B128" s="3">
        <f>SUM(B126:B127)</f>
        <v>102</v>
      </c>
      <c r="C128" s="2"/>
    </row>
    <row r="129" spans="1:3" x14ac:dyDescent="0.25">
      <c r="A129" s="212" t="s">
        <v>850</v>
      </c>
      <c r="B129" s="212"/>
      <c r="C129" s="212"/>
    </row>
    <row r="130" spans="1:3" ht="15.75" thickBot="1" x14ac:dyDescent="0.3"/>
    <row r="131" spans="1:3" ht="35.25" customHeight="1" thickBot="1" x14ac:dyDescent="0.35">
      <c r="A131" s="285" t="s">
        <v>60</v>
      </c>
      <c r="B131" s="286"/>
      <c r="C131" s="287"/>
    </row>
    <row r="132" spans="1:3" x14ac:dyDescent="0.25">
      <c r="A132" s="14" t="s">
        <v>12</v>
      </c>
      <c r="B132" s="4" t="s">
        <v>1</v>
      </c>
      <c r="C132" s="13" t="s">
        <v>2</v>
      </c>
    </row>
    <row r="133" spans="1:3" x14ac:dyDescent="0.25">
      <c r="A133" s="94" t="s">
        <v>15</v>
      </c>
      <c r="B133" s="6">
        <v>262</v>
      </c>
      <c r="C133" s="5">
        <f t="shared" ref="C133:C143" si="8">B133/$B$144</f>
        <v>0.46126760563380281</v>
      </c>
    </row>
    <row r="134" spans="1:3" x14ac:dyDescent="0.25">
      <c r="A134" s="94" t="s">
        <v>18</v>
      </c>
      <c r="B134" s="6">
        <v>54</v>
      </c>
      <c r="C134" s="5">
        <f t="shared" si="8"/>
        <v>9.5070422535211266E-2</v>
      </c>
    </row>
    <row r="135" spans="1:3" x14ac:dyDescent="0.25">
      <c r="A135" s="94" t="s">
        <v>24</v>
      </c>
      <c r="B135" s="6">
        <v>46</v>
      </c>
      <c r="C135" s="5">
        <f t="shared" si="8"/>
        <v>8.098591549295775E-2</v>
      </c>
    </row>
    <row r="136" spans="1:3" x14ac:dyDescent="0.25">
      <c r="A136" s="94" t="s">
        <v>27</v>
      </c>
      <c r="B136" s="6">
        <v>46</v>
      </c>
      <c r="C136" s="5">
        <f t="shared" si="8"/>
        <v>8.098591549295775E-2</v>
      </c>
    </row>
    <row r="137" spans="1:3" x14ac:dyDescent="0.25">
      <c r="A137" s="94" t="s">
        <v>17</v>
      </c>
      <c r="B137" s="6">
        <v>45</v>
      </c>
      <c r="C137" s="5">
        <f t="shared" si="8"/>
        <v>7.9225352112676062E-2</v>
      </c>
    </row>
    <row r="138" spans="1:3" x14ac:dyDescent="0.25">
      <c r="A138" s="94" t="s">
        <v>368</v>
      </c>
      <c r="B138" s="6">
        <v>26</v>
      </c>
      <c r="C138" s="5">
        <f t="shared" si="8"/>
        <v>4.5774647887323945E-2</v>
      </c>
    </row>
    <row r="139" spans="1:3" x14ac:dyDescent="0.25">
      <c r="A139" s="94" t="s">
        <v>30</v>
      </c>
      <c r="B139" s="6">
        <v>24</v>
      </c>
      <c r="C139" s="5">
        <f t="shared" si="8"/>
        <v>4.2253521126760563E-2</v>
      </c>
    </row>
    <row r="140" spans="1:3" x14ac:dyDescent="0.25">
      <c r="A140" s="94" t="s">
        <v>29</v>
      </c>
      <c r="B140" s="6">
        <v>21</v>
      </c>
      <c r="C140" s="5">
        <f t="shared" si="8"/>
        <v>3.6971830985915492E-2</v>
      </c>
    </row>
    <row r="141" spans="1:3" x14ac:dyDescent="0.25">
      <c r="A141" s="94" t="s">
        <v>812</v>
      </c>
      <c r="B141" s="6">
        <v>16</v>
      </c>
      <c r="C141" s="5">
        <f t="shared" si="8"/>
        <v>2.8169014084507043E-2</v>
      </c>
    </row>
    <row r="142" spans="1:3" x14ac:dyDescent="0.25">
      <c r="A142" s="94" t="s">
        <v>23</v>
      </c>
      <c r="B142" s="6">
        <v>14</v>
      </c>
      <c r="C142" s="5">
        <f t="shared" si="8"/>
        <v>2.464788732394366E-2</v>
      </c>
    </row>
    <row r="143" spans="1:3" x14ac:dyDescent="0.25">
      <c r="A143" s="15" t="s">
        <v>273</v>
      </c>
      <c r="B143" s="16">
        <v>14</v>
      </c>
      <c r="C143" s="17">
        <f t="shared" si="8"/>
        <v>2.464788732394366E-2</v>
      </c>
    </row>
    <row r="144" spans="1:3" ht="15.75" thickBot="1" x14ac:dyDescent="0.3">
      <c r="A144" s="95" t="s">
        <v>5</v>
      </c>
      <c r="B144" s="3">
        <f>SUM(B133:B143)</f>
        <v>568</v>
      </c>
      <c r="C144" s="2"/>
    </row>
    <row r="145" spans="1:10" x14ac:dyDescent="0.25">
      <c r="A145" s="262" t="s">
        <v>835</v>
      </c>
      <c r="B145" s="212"/>
      <c r="C145" s="212"/>
      <c r="D145" s="212"/>
      <c r="E145" s="212"/>
      <c r="F145" s="212"/>
      <c r="G145" s="212"/>
    </row>
    <row r="146" spans="1:10" ht="15.75" thickBot="1" x14ac:dyDescent="0.3"/>
    <row r="147" spans="1:10" ht="33" customHeight="1" thickBot="1" x14ac:dyDescent="0.35">
      <c r="A147" s="285" t="s">
        <v>61</v>
      </c>
      <c r="B147" s="286"/>
      <c r="C147" s="287"/>
    </row>
    <row r="148" spans="1:10" x14ac:dyDescent="0.25">
      <c r="A148" s="14" t="s">
        <v>12</v>
      </c>
      <c r="B148" s="4" t="s">
        <v>1</v>
      </c>
      <c r="C148" s="13" t="s">
        <v>2</v>
      </c>
    </row>
    <row r="149" spans="1:10" x14ac:dyDescent="0.25">
      <c r="A149" s="94" t="s">
        <v>17</v>
      </c>
      <c r="B149" s="6">
        <v>45</v>
      </c>
      <c r="C149" s="5">
        <f>B149/$B$153</f>
        <v>0.44117647058823528</v>
      </c>
    </row>
    <row r="150" spans="1:10" x14ac:dyDescent="0.25">
      <c r="A150" s="94" t="s">
        <v>15</v>
      </c>
      <c r="B150" s="6">
        <v>29</v>
      </c>
      <c r="C150" s="5">
        <f>B150/$B$153</f>
        <v>0.28431372549019607</v>
      </c>
    </row>
    <row r="151" spans="1:10" x14ac:dyDescent="0.25">
      <c r="A151" s="94" t="s">
        <v>23</v>
      </c>
      <c r="B151" s="6">
        <v>14</v>
      </c>
      <c r="C151" s="5">
        <f>B151/$B$153</f>
        <v>0.13725490196078433</v>
      </c>
    </row>
    <row r="152" spans="1:10" x14ac:dyDescent="0.25">
      <c r="A152" s="15" t="s">
        <v>273</v>
      </c>
      <c r="B152" s="16">
        <v>14</v>
      </c>
      <c r="C152" s="17">
        <f>B152/$B$153</f>
        <v>0.13725490196078433</v>
      </c>
    </row>
    <row r="153" spans="1:10" ht="15.75" thickBot="1" x14ac:dyDescent="0.3">
      <c r="A153" s="95" t="s">
        <v>5</v>
      </c>
      <c r="B153" s="3">
        <f>SUM(B149:B152)</f>
        <v>102</v>
      </c>
      <c r="C153" s="2"/>
    </row>
    <row r="155" spans="1:10" x14ac:dyDescent="0.25">
      <c r="A155" s="212" t="s">
        <v>825</v>
      </c>
      <c r="B155" s="212"/>
      <c r="C155" s="212"/>
      <c r="D155" s="212"/>
      <c r="E155" s="212"/>
      <c r="F155" s="212"/>
      <c r="G155" s="212"/>
      <c r="H155" s="212"/>
      <c r="I155" s="212"/>
      <c r="J155" s="212"/>
    </row>
  </sheetData>
  <mergeCells count="17">
    <mergeCell ref="A114:C114"/>
    <mergeCell ref="A124:C124"/>
    <mergeCell ref="A131:C131"/>
    <mergeCell ref="A147:C147"/>
    <mergeCell ref="A41:C41"/>
    <mergeCell ref="A56:C56"/>
    <mergeCell ref="A70:C70"/>
    <mergeCell ref="A81:C81"/>
    <mergeCell ref="A96:C96"/>
    <mergeCell ref="A103:C103"/>
    <mergeCell ref="E18:G18"/>
    <mergeCell ref="A35:C35"/>
    <mergeCell ref="A1:F1"/>
    <mergeCell ref="A5:C5"/>
    <mergeCell ref="I3:J3"/>
    <mergeCell ref="A12:C12"/>
    <mergeCell ref="A24:C2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8"/>
  <sheetViews>
    <sheetView workbookViewId="0">
      <selection activeCell="E26" sqref="E26"/>
    </sheetView>
  </sheetViews>
  <sheetFormatPr defaultRowHeight="15" x14ac:dyDescent="0.25"/>
  <cols>
    <col min="1" max="1" width="30" style="91" bestFit="1" customWidth="1"/>
    <col min="2" max="2" width="10.7109375" style="91" bestFit="1" customWidth="1"/>
    <col min="3" max="3" width="7.85546875" style="91" customWidth="1"/>
    <col min="4" max="4" width="9.140625" style="91"/>
    <col min="5" max="5" width="33.85546875" style="91" bestFit="1" customWidth="1"/>
    <col min="6" max="6" width="20.5703125" style="91" bestFit="1" customWidth="1"/>
    <col min="7" max="7" width="19.140625" style="91" customWidth="1"/>
    <col min="8" max="8" width="9.140625" style="91"/>
    <col min="9" max="9" width="34.140625" style="91" bestFit="1" customWidth="1"/>
    <col min="10" max="10" width="20.5703125" style="91" bestFit="1" customWidth="1"/>
    <col min="11" max="16384" width="9.140625" style="91"/>
  </cols>
  <sheetData>
    <row r="1" spans="1:10" ht="21" x14ac:dyDescent="0.35">
      <c r="A1" s="288" t="s">
        <v>331</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332</v>
      </c>
      <c r="J4" s="100" t="s">
        <v>367</v>
      </c>
    </row>
    <row r="5" spans="1:10" ht="18" thickBot="1" x14ac:dyDescent="0.35">
      <c r="A5" s="289" t="s">
        <v>34</v>
      </c>
      <c r="B5" s="290"/>
      <c r="C5" s="291"/>
      <c r="I5" s="98" t="s">
        <v>334</v>
      </c>
      <c r="J5" s="100" t="s">
        <v>333</v>
      </c>
    </row>
    <row r="6" spans="1:10" x14ac:dyDescent="0.25">
      <c r="A6" s="14" t="s">
        <v>0</v>
      </c>
      <c r="B6" s="4" t="s">
        <v>1</v>
      </c>
      <c r="C6" s="13" t="s">
        <v>2</v>
      </c>
      <c r="I6" s="98" t="s">
        <v>336</v>
      </c>
      <c r="J6" s="100" t="s">
        <v>335</v>
      </c>
    </row>
    <row r="7" spans="1:10" x14ac:dyDescent="0.25">
      <c r="A7" s="98" t="s">
        <v>3</v>
      </c>
      <c r="B7" s="6">
        <v>103251</v>
      </c>
      <c r="C7" s="5">
        <f>B7/$B$9</f>
        <v>0.98954399953997429</v>
      </c>
      <c r="I7" s="98" t="s">
        <v>338</v>
      </c>
      <c r="J7" s="100" t="s">
        <v>337</v>
      </c>
    </row>
    <row r="8" spans="1:10" x14ac:dyDescent="0.25">
      <c r="A8" s="15" t="s">
        <v>4</v>
      </c>
      <c r="B8" s="16">
        <v>1091</v>
      </c>
      <c r="C8" s="17">
        <f>B8/$B$9</f>
        <v>1.0456000460025684E-2</v>
      </c>
      <c r="I8" s="98" t="s">
        <v>340</v>
      </c>
      <c r="J8" s="100" t="s">
        <v>339</v>
      </c>
    </row>
    <row r="9" spans="1:10" ht="15.75" thickBot="1" x14ac:dyDescent="0.3">
      <c r="A9" s="99" t="s">
        <v>5</v>
      </c>
      <c r="B9" s="3">
        <f>SUM(B7:B8)</f>
        <v>104342</v>
      </c>
      <c r="C9" s="2"/>
      <c r="I9" s="98" t="s">
        <v>342</v>
      </c>
      <c r="J9" s="100" t="s">
        <v>341</v>
      </c>
    </row>
    <row r="10" spans="1:10" x14ac:dyDescent="0.25">
      <c r="A10" s="212" t="s">
        <v>852</v>
      </c>
      <c r="B10" s="264"/>
      <c r="C10" s="264"/>
      <c r="D10" s="212"/>
      <c r="I10" s="98" t="s">
        <v>344</v>
      </c>
      <c r="J10" s="100" t="s">
        <v>343</v>
      </c>
    </row>
    <row r="11" spans="1:10" ht="15.75" thickBot="1" x14ac:dyDescent="0.3">
      <c r="I11" s="98" t="s">
        <v>346</v>
      </c>
      <c r="J11" s="100" t="s">
        <v>345</v>
      </c>
    </row>
    <row r="12" spans="1:10" ht="18" thickBot="1" x14ac:dyDescent="0.35">
      <c r="A12" s="289" t="s">
        <v>35</v>
      </c>
      <c r="B12" s="290"/>
      <c r="C12" s="291"/>
      <c r="E12" s="253" t="s">
        <v>818</v>
      </c>
      <c r="F12" s="254"/>
      <c r="G12" s="255"/>
      <c r="I12" s="98" t="s">
        <v>348</v>
      </c>
      <c r="J12" s="100" t="s">
        <v>347</v>
      </c>
    </row>
    <row r="13" spans="1:10" x14ac:dyDescent="0.25">
      <c r="A13" s="14" t="s">
        <v>6</v>
      </c>
      <c r="B13" s="4" t="s">
        <v>7</v>
      </c>
      <c r="C13" s="13" t="s">
        <v>2</v>
      </c>
      <c r="E13" s="14" t="s">
        <v>0</v>
      </c>
      <c r="F13" s="4" t="s">
        <v>1</v>
      </c>
      <c r="G13" s="13" t="s">
        <v>2</v>
      </c>
      <c r="I13" s="98" t="s">
        <v>350</v>
      </c>
      <c r="J13" s="100" t="s">
        <v>349</v>
      </c>
    </row>
    <row r="14" spans="1:10" x14ac:dyDescent="0.25">
      <c r="A14" s="98" t="s">
        <v>36</v>
      </c>
      <c r="B14" s="6">
        <v>5220</v>
      </c>
      <c r="C14" s="5">
        <f>B14/$B$21</f>
        <v>5.00277932184547E-2</v>
      </c>
      <c r="E14" s="214" t="s">
        <v>3</v>
      </c>
      <c r="F14" s="6">
        <v>5137</v>
      </c>
      <c r="G14" s="5">
        <f>F14/F16</f>
        <v>0.98409961685823755</v>
      </c>
      <c r="I14" s="98" t="s">
        <v>351</v>
      </c>
      <c r="J14" s="100"/>
    </row>
    <row r="15" spans="1:10" x14ac:dyDescent="0.25">
      <c r="A15" s="98" t="s">
        <v>37</v>
      </c>
      <c r="B15" s="6">
        <v>10504</v>
      </c>
      <c r="C15" s="5">
        <f t="shared" ref="C15:C20" si="0">B15/$B$21</f>
        <v>0.10066895401659925</v>
      </c>
      <c r="E15" s="15" t="s">
        <v>4</v>
      </c>
      <c r="F15" s="16">
        <v>83</v>
      </c>
      <c r="G15" s="17">
        <f>F15/F16</f>
        <v>1.5900383141762453E-2</v>
      </c>
      <c r="I15" s="98" t="s">
        <v>352</v>
      </c>
      <c r="J15" s="100"/>
    </row>
    <row r="16" spans="1:10" ht="15.75" thickBot="1" x14ac:dyDescent="0.3">
      <c r="A16" s="98" t="s">
        <v>38</v>
      </c>
      <c r="B16" s="6">
        <v>13291</v>
      </c>
      <c r="C16" s="5">
        <f t="shared" si="0"/>
        <v>0.12737919533840639</v>
      </c>
      <c r="E16" s="215" t="s">
        <v>5</v>
      </c>
      <c r="F16" s="3">
        <f>SUM(F14:F15)</f>
        <v>5220</v>
      </c>
      <c r="G16" s="2"/>
      <c r="I16" s="98" t="s">
        <v>353</v>
      </c>
      <c r="J16" s="100"/>
    </row>
    <row r="17" spans="1:46" ht="15.75" thickBot="1" x14ac:dyDescent="0.3">
      <c r="A17" s="98" t="s">
        <v>39</v>
      </c>
      <c r="B17" s="6">
        <v>14539</v>
      </c>
      <c r="C17" s="5">
        <f t="shared" si="0"/>
        <v>0.13933986314235877</v>
      </c>
      <c r="E17" s="212"/>
      <c r="F17" s="212"/>
      <c r="G17" s="212"/>
      <c r="I17" s="98" t="s">
        <v>354</v>
      </c>
      <c r="J17" s="100"/>
    </row>
    <row r="18" spans="1:46" ht="18" thickBot="1" x14ac:dyDescent="0.35">
      <c r="A18" s="98" t="s">
        <v>40</v>
      </c>
      <c r="B18" s="6">
        <v>15012</v>
      </c>
      <c r="C18" s="5">
        <f t="shared" si="0"/>
        <v>0.1438730329110042</v>
      </c>
      <c r="E18" s="282" t="s">
        <v>829</v>
      </c>
      <c r="F18" s="283"/>
      <c r="G18" s="284"/>
      <c r="I18" s="98" t="s">
        <v>355</v>
      </c>
      <c r="J18" s="100"/>
    </row>
    <row r="19" spans="1:46" x14ac:dyDescent="0.25">
      <c r="A19" s="98" t="s">
        <v>8</v>
      </c>
      <c r="B19" s="6">
        <v>44915</v>
      </c>
      <c r="C19" s="5">
        <f t="shared" si="0"/>
        <v>0.43045945065266145</v>
      </c>
      <c r="E19" s="14" t="s">
        <v>0</v>
      </c>
      <c r="F19" s="4" t="s">
        <v>1</v>
      </c>
      <c r="G19" s="13" t="s">
        <v>2</v>
      </c>
      <c r="I19" s="98" t="s">
        <v>356</v>
      </c>
      <c r="J19" s="100"/>
    </row>
    <row r="20" spans="1:46" x14ac:dyDescent="0.25">
      <c r="A20" s="15" t="s">
        <v>9</v>
      </c>
      <c r="B20" s="16">
        <v>861</v>
      </c>
      <c r="C20" s="17">
        <f t="shared" si="0"/>
        <v>8.251710720515228E-3</v>
      </c>
      <c r="E20" s="214" t="s">
        <v>3</v>
      </c>
      <c r="F20" s="6">
        <v>10349</v>
      </c>
      <c r="G20" s="5">
        <f>F20/F22</f>
        <v>0.98524371667936028</v>
      </c>
      <c r="I20" s="98" t="s">
        <v>357</v>
      </c>
      <c r="J20" s="100"/>
    </row>
    <row r="21" spans="1:46" ht="15.75" thickBot="1" x14ac:dyDescent="0.3">
      <c r="A21" s="99" t="s">
        <v>5</v>
      </c>
      <c r="B21" s="3">
        <f>SUM(B14:B20)</f>
        <v>104342</v>
      </c>
      <c r="C21" s="2"/>
      <c r="E21" s="15" t="s">
        <v>4</v>
      </c>
      <c r="F21" s="16">
        <v>155</v>
      </c>
      <c r="G21" s="17">
        <f>F21/F22</f>
        <v>1.4756283320639756E-2</v>
      </c>
      <c r="I21" s="98" t="s">
        <v>358</v>
      </c>
      <c r="J21" s="100"/>
    </row>
    <row r="22" spans="1:46" ht="15.75" thickBot="1" x14ac:dyDescent="0.3">
      <c r="A22" s="212" t="s">
        <v>852</v>
      </c>
      <c r="B22" s="264"/>
      <c r="C22" s="264"/>
      <c r="D22" s="212"/>
      <c r="E22" s="215" t="s">
        <v>5</v>
      </c>
      <c r="F22" s="3">
        <f>SUM(F20:F21)</f>
        <v>10504</v>
      </c>
      <c r="G22" s="2"/>
      <c r="I22" s="98" t="s">
        <v>359</v>
      </c>
      <c r="J22" s="100"/>
    </row>
    <row r="23" spans="1:46" ht="15.75" thickBot="1" x14ac:dyDescent="0.3">
      <c r="I23" s="98" t="s">
        <v>360</v>
      </c>
      <c r="J23" s="100"/>
    </row>
    <row r="24" spans="1:46" ht="18" thickBot="1" x14ac:dyDescent="0.35">
      <c r="A24" s="289" t="s">
        <v>10</v>
      </c>
      <c r="B24" s="290"/>
      <c r="C24" s="291"/>
      <c r="I24" s="98" t="s">
        <v>361</v>
      </c>
      <c r="J24" s="100"/>
    </row>
    <row r="25" spans="1:46" x14ac:dyDescent="0.25">
      <c r="A25" s="14" t="s">
        <v>6</v>
      </c>
      <c r="B25" s="4" t="s">
        <v>7</v>
      </c>
      <c r="C25" s="13" t="s">
        <v>2</v>
      </c>
      <c r="I25" s="98" t="s">
        <v>362</v>
      </c>
      <c r="J25" s="100"/>
    </row>
    <row r="26" spans="1:46" x14ac:dyDescent="0.25">
      <c r="A26" s="98" t="s">
        <v>36</v>
      </c>
      <c r="B26" s="6">
        <v>83</v>
      </c>
      <c r="C26" s="5">
        <f>B26/$B$33</f>
        <v>7.6076993583868005E-2</v>
      </c>
      <c r="I26" s="98" t="s">
        <v>363</v>
      </c>
      <c r="J26" s="100"/>
    </row>
    <row r="27" spans="1:46" x14ac:dyDescent="0.25">
      <c r="A27" s="98" t="s">
        <v>37</v>
      </c>
      <c r="B27" s="6">
        <v>155</v>
      </c>
      <c r="C27" s="5">
        <f t="shared" ref="C27:C32" si="1">B27/$B$33</f>
        <v>0.14207149404216315</v>
      </c>
      <c r="I27" s="98" t="s">
        <v>364</v>
      </c>
      <c r="J27" s="100"/>
    </row>
    <row r="28" spans="1:46" x14ac:dyDescent="0.25">
      <c r="A28" s="98" t="s">
        <v>38</v>
      </c>
      <c r="B28" s="6">
        <v>415</v>
      </c>
      <c r="C28" s="5">
        <f t="shared" si="1"/>
        <v>0.38038496791934007</v>
      </c>
      <c r="I28" s="98" t="s">
        <v>365</v>
      </c>
      <c r="J28" s="100"/>
    </row>
    <row r="29" spans="1:46" ht="15.75" thickBot="1" x14ac:dyDescent="0.3">
      <c r="A29" s="98" t="s">
        <v>39</v>
      </c>
      <c r="B29" s="6">
        <v>83</v>
      </c>
      <c r="C29" s="5">
        <f t="shared" si="1"/>
        <v>7.6076993583868005E-2</v>
      </c>
      <c r="I29" s="99" t="s">
        <v>366</v>
      </c>
      <c r="J29" s="2"/>
    </row>
    <row r="30" spans="1:46" x14ac:dyDescent="0.25">
      <c r="A30" s="98" t="s">
        <v>40</v>
      </c>
      <c r="B30" s="6">
        <v>132</v>
      </c>
      <c r="C30" s="5">
        <f t="shared" si="1"/>
        <v>0.12098991750687443</v>
      </c>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row>
    <row r="31" spans="1:46" x14ac:dyDescent="0.25">
      <c r="A31" s="98" t="s">
        <v>8</v>
      </c>
      <c r="B31" s="6">
        <v>212</v>
      </c>
      <c r="C31" s="5">
        <f t="shared" si="1"/>
        <v>0.19431714023831348</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row>
    <row r="32" spans="1:46" x14ac:dyDescent="0.25">
      <c r="A32" s="15" t="s">
        <v>9</v>
      </c>
      <c r="B32" s="16">
        <v>11</v>
      </c>
      <c r="C32" s="17">
        <f t="shared" si="1"/>
        <v>1.0082493125572869E-2</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row>
    <row r="33" spans="1:46" ht="15.75" thickBot="1" x14ac:dyDescent="0.3">
      <c r="A33" s="99" t="s">
        <v>5</v>
      </c>
      <c r="B33" s="3">
        <f>SUM(B26:B32)</f>
        <v>1091</v>
      </c>
      <c r="C33" s="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row>
    <row r="34" spans="1:46"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row>
    <row r="35" spans="1:46" ht="33.75"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row>
    <row r="36" spans="1:46"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row>
    <row r="37" spans="1:46" x14ac:dyDescent="0.25">
      <c r="A37" s="98" t="s">
        <v>36</v>
      </c>
      <c r="B37" s="6">
        <f>B26</f>
        <v>83</v>
      </c>
      <c r="C37" s="5">
        <f>B37/$B$39</f>
        <v>0.34873949579831931</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row>
    <row r="38" spans="1:46" x14ac:dyDescent="0.25">
      <c r="A38" s="15" t="s">
        <v>37</v>
      </c>
      <c r="B38" s="16">
        <f>B27</f>
        <v>155</v>
      </c>
      <c r="C38" s="17">
        <f>B38/$B$39</f>
        <v>0.65126050420168069</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row>
    <row r="39" spans="1:46" ht="15.75" thickBot="1" x14ac:dyDescent="0.3">
      <c r="A39" s="99" t="s">
        <v>5</v>
      </c>
      <c r="B39" s="3">
        <f>SUM(B37:B38)</f>
        <v>238</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row>
    <row r="40" spans="1:46"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row>
    <row r="41" spans="1:46" ht="18" thickBot="1" x14ac:dyDescent="0.35">
      <c r="A41" s="289" t="s">
        <v>11</v>
      </c>
      <c r="B41" s="290"/>
      <c r="C41" s="29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row>
    <row r="42" spans="1:46" x14ac:dyDescent="0.25">
      <c r="A42" s="14" t="s">
        <v>12</v>
      </c>
      <c r="B42" s="4" t="s">
        <v>1</v>
      </c>
      <c r="C42" s="13" t="s">
        <v>2</v>
      </c>
    </row>
    <row r="43" spans="1:46" x14ac:dyDescent="0.25">
      <c r="A43" s="23" t="s">
        <v>13</v>
      </c>
      <c r="B43" s="6">
        <v>420</v>
      </c>
      <c r="C43" s="5">
        <f t="shared" ref="C43:C53" si="2">B43/$B$54</f>
        <v>0.38496791934005498</v>
      </c>
    </row>
    <row r="44" spans="1:46" x14ac:dyDescent="0.25">
      <c r="A44" s="23" t="s">
        <v>15</v>
      </c>
      <c r="B44" s="6">
        <v>139</v>
      </c>
      <c r="C44" s="5">
        <f t="shared" si="2"/>
        <v>0.12740604949587533</v>
      </c>
    </row>
    <row r="45" spans="1:46" x14ac:dyDescent="0.25">
      <c r="A45" s="23" t="s">
        <v>14</v>
      </c>
      <c r="B45" s="6">
        <v>114</v>
      </c>
      <c r="C45" s="5">
        <f t="shared" si="2"/>
        <v>0.10449129239230064</v>
      </c>
    </row>
    <row r="46" spans="1:46" x14ac:dyDescent="0.25">
      <c r="A46" s="23" t="s">
        <v>20</v>
      </c>
      <c r="B46" s="6">
        <v>73</v>
      </c>
      <c r="C46" s="5">
        <f t="shared" si="2"/>
        <v>6.6911090742438131E-2</v>
      </c>
    </row>
    <row r="47" spans="1:46" x14ac:dyDescent="0.25">
      <c r="A47" s="23" t="s">
        <v>25</v>
      </c>
      <c r="B47" s="6">
        <v>67</v>
      </c>
      <c r="C47" s="5">
        <f t="shared" si="2"/>
        <v>6.1411549037580199E-2</v>
      </c>
    </row>
    <row r="48" spans="1:46" x14ac:dyDescent="0.25">
      <c r="A48" s="23" t="s">
        <v>19</v>
      </c>
      <c r="B48" s="6">
        <v>54</v>
      </c>
      <c r="C48" s="5">
        <f t="shared" si="2"/>
        <v>4.9495875343721359E-2</v>
      </c>
    </row>
    <row r="49" spans="1:46" x14ac:dyDescent="0.25">
      <c r="A49" s="23" t="s">
        <v>16</v>
      </c>
      <c r="B49" s="6">
        <v>41</v>
      </c>
      <c r="C49" s="5">
        <f t="shared" si="2"/>
        <v>3.7580201649862512E-2</v>
      </c>
    </row>
    <row r="50" spans="1:46" x14ac:dyDescent="0.25">
      <c r="A50" s="23" t="s">
        <v>29</v>
      </c>
      <c r="B50" s="6">
        <v>38</v>
      </c>
      <c r="C50" s="5">
        <f t="shared" si="2"/>
        <v>3.4830430797433545E-2</v>
      </c>
    </row>
    <row r="51" spans="1:46" x14ac:dyDescent="0.25">
      <c r="A51" s="23" t="s">
        <v>24</v>
      </c>
      <c r="B51" s="6">
        <v>28</v>
      </c>
      <c r="C51" s="5">
        <f t="shared" si="2"/>
        <v>2.5664527956003668E-2</v>
      </c>
    </row>
    <row r="52" spans="1:46" s="97" customFormat="1" x14ac:dyDescent="0.25">
      <c r="A52" s="23" t="s">
        <v>238</v>
      </c>
      <c r="B52" s="6">
        <v>26</v>
      </c>
      <c r="C52" s="5">
        <f t="shared" si="2"/>
        <v>2.3831347387717691E-2</v>
      </c>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row>
    <row r="53" spans="1:46" x14ac:dyDescent="0.25">
      <c r="A53" s="24" t="s">
        <v>33</v>
      </c>
      <c r="B53" s="16">
        <v>91</v>
      </c>
      <c r="C53" s="17">
        <f t="shared" si="2"/>
        <v>8.3409715857011915E-2</v>
      </c>
    </row>
    <row r="54" spans="1:46" ht="15.75" thickBot="1" x14ac:dyDescent="0.3">
      <c r="A54" s="99" t="s">
        <v>5</v>
      </c>
      <c r="B54" s="3">
        <f>SUM(B43:B53)</f>
        <v>1091</v>
      </c>
      <c r="C54" s="2"/>
    </row>
    <row r="55" spans="1:46" ht="15.75" thickBot="1" x14ac:dyDescent="0.3"/>
    <row r="56" spans="1:46" ht="36" customHeight="1" thickBot="1" x14ac:dyDescent="0.35">
      <c r="A56" s="285" t="s">
        <v>42</v>
      </c>
      <c r="B56" s="286"/>
      <c r="C56" s="287"/>
      <c r="D56" s="97"/>
    </row>
    <row r="57" spans="1:46" x14ac:dyDescent="0.25">
      <c r="A57" s="14" t="s">
        <v>12</v>
      </c>
      <c r="B57" s="4" t="s">
        <v>1</v>
      </c>
      <c r="C57" s="13" t="s">
        <v>2</v>
      </c>
    </row>
    <row r="58" spans="1:46" x14ac:dyDescent="0.25">
      <c r="A58" s="98" t="s">
        <v>13</v>
      </c>
      <c r="B58" s="6">
        <v>176</v>
      </c>
      <c r="C58" s="5">
        <f>B58/$B$63</f>
        <v>0.73949579831932777</v>
      </c>
    </row>
    <row r="59" spans="1:46" x14ac:dyDescent="0.25">
      <c r="A59" s="98" t="s">
        <v>19</v>
      </c>
      <c r="B59" s="6">
        <v>19</v>
      </c>
      <c r="C59" s="5">
        <f>B59/$B$63</f>
        <v>7.9831932773109238E-2</v>
      </c>
    </row>
    <row r="60" spans="1:46" x14ac:dyDescent="0.25">
      <c r="A60" s="98" t="s">
        <v>802</v>
      </c>
      <c r="B60" s="6">
        <v>17</v>
      </c>
      <c r="C60" s="5">
        <f>B60/$B$63</f>
        <v>7.1428571428571425E-2</v>
      </c>
    </row>
    <row r="61" spans="1:46" x14ac:dyDescent="0.25">
      <c r="A61" s="98" t="s">
        <v>14</v>
      </c>
      <c r="B61" s="6">
        <v>14</v>
      </c>
      <c r="C61" s="5">
        <f>B61/$B$63</f>
        <v>5.8823529411764705E-2</v>
      </c>
    </row>
    <row r="62" spans="1:46" x14ac:dyDescent="0.25">
      <c r="A62" s="15" t="s">
        <v>20</v>
      </c>
      <c r="B62" s="16">
        <v>12</v>
      </c>
      <c r="C62" s="17">
        <f>B62/$B$63</f>
        <v>5.0420168067226892E-2</v>
      </c>
    </row>
    <row r="63" spans="1:46" ht="15.75" thickBot="1" x14ac:dyDescent="0.3">
      <c r="A63" s="99" t="s">
        <v>5</v>
      </c>
      <c r="B63" s="3">
        <f>SUM(B58:B62)</f>
        <v>238</v>
      </c>
      <c r="C63" s="2"/>
    </row>
    <row r="64" spans="1:46" ht="15.75" thickBot="1" x14ac:dyDescent="0.3"/>
    <row r="65" spans="1:3" ht="18" thickBot="1" x14ac:dyDescent="0.35">
      <c r="A65" s="289" t="s">
        <v>44</v>
      </c>
      <c r="B65" s="290"/>
      <c r="C65" s="291"/>
    </row>
    <row r="66" spans="1:3" x14ac:dyDescent="0.25">
      <c r="A66" s="14" t="s">
        <v>45</v>
      </c>
      <c r="B66" s="4" t="s">
        <v>7</v>
      </c>
      <c r="C66" s="13" t="s">
        <v>2</v>
      </c>
    </row>
    <row r="67" spans="1:3" x14ac:dyDescent="0.25">
      <c r="A67" s="98" t="s">
        <v>46</v>
      </c>
      <c r="B67" s="6">
        <v>53</v>
      </c>
      <c r="C67" s="5">
        <f>B67/$B$74</f>
        <v>4.857928505957837E-2</v>
      </c>
    </row>
    <row r="68" spans="1:3" x14ac:dyDescent="0.25">
      <c r="A68" s="98" t="s">
        <v>47</v>
      </c>
      <c r="B68" s="6">
        <v>29</v>
      </c>
      <c r="C68" s="5">
        <f t="shared" ref="C68:C73" si="3">B68/$B$74</f>
        <v>2.6581118240146653E-2</v>
      </c>
    </row>
    <row r="69" spans="1:3" x14ac:dyDescent="0.25">
      <c r="A69" s="98" t="s">
        <v>48</v>
      </c>
      <c r="B69" s="6">
        <v>70</v>
      </c>
      <c r="C69" s="5">
        <f t="shared" si="3"/>
        <v>6.4161319890009172E-2</v>
      </c>
    </row>
    <row r="70" spans="1:3" x14ac:dyDescent="0.25">
      <c r="A70" s="98" t="s">
        <v>49</v>
      </c>
      <c r="B70" s="6">
        <v>184</v>
      </c>
      <c r="C70" s="5">
        <f t="shared" si="3"/>
        <v>0.16865261228230979</v>
      </c>
    </row>
    <row r="71" spans="1:3" x14ac:dyDescent="0.25">
      <c r="A71" s="98" t="s">
        <v>50</v>
      </c>
      <c r="B71" s="6">
        <v>299</v>
      </c>
      <c r="C71" s="5">
        <f t="shared" si="3"/>
        <v>0.27406049495875345</v>
      </c>
    </row>
    <row r="72" spans="1:3" x14ac:dyDescent="0.25">
      <c r="A72" s="98" t="s">
        <v>51</v>
      </c>
      <c r="B72" s="6">
        <v>106</v>
      </c>
      <c r="C72" s="5">
        <f t="shared" si="3"/>
        <v>9.715857011915674E-2</v>
      </c>
    </row>
    <row r="73" spans="1:3" x14ac:dyDescent="0.25">
      <c r="A73" s="15" t="s">
        <v>52</v>
      </c>
      <c r="B73" s="16">
        <v>350</v>
      </c>
      <c r="C73" s="17">
        <f t="shared" si="3"/>
        <v>0.3208065994500458</v>
      </c>
    </row>
    <row r="74" spans="1:3" ht="15.75" thickBot="1" x14ac:dyDescent="0.3">
      <c r="A74" s="99" t="s">
        <v>5</v>
      </c>
      <c r="B74" s="3">
        <f>SUM(B67:B73)</f>
        <v>1091</v>
      </c>
      <c r="C74" s="2"/>
    </row>
    <row r="75" spans="1:3" ht="15.75" thickBot="1" x14ac:dyDescent="0.3"/>
    <row r="76" spans="1:3" ht="34.5" customHeight="1" thickBot="1" x14ac:dyDescent="0.35">
      <c r="A76" s="285" t="s">
        <v>53</v>
      </c>
      <c r="B76" s="286"/>
      <c r="C76" s="287"/>
    </row>
    <row r="77" spans="1:3" x14ac:dyDescent="0.25">
      <c r="A77" s="14" t="s">
        <v>45</v>
      </c>
      <c r="B77" s="4" t="s">
        <v>7</v>
      </c>
      <c r="C77" s="13" t="s">
        <v>2</v>
      </c>
    </row>
    <row r="78" spans="1:3" x14ac:dyDescent="0.25">
      <c r="A78" s="98" t="s">
        <v>46</v>
      </c>
      <c r="B78" s="6">
        <v>0</v>
      </c>
      <c r="C78" s="5">
        <f>B78/$B$85</f>
        <v>0</v>
      </c>
    </row>
    <row r="79" spans="1:3" x14ac:dyDescent="0.25">
      <c r="A79" s="98" t="s">
        <v>47</v>
      </c>
      <c r="B79" s="6">
        <v>0</v>
      </c>
      <c r="C79" s="5">
        <f t="shared" ref="C79:C84" si="4">B79/$B$85</f>
        <v>0</v>
      </c>
    </row>
    <row r="80" spans="1:3" x14ac:dyDescent="0.25">
      <c r="A80" s="98" t="s">
        <v>48</v>
      </c>
      <c r="B80" s="6">
        <v>70</v>
      </c>
      <c r="C80" s="5">
        <f t="shared" si="4"/>
        <v>0.29411764705882354</v>
      </c>
    </row>
    <row r="81" spans="1:23" x14ac:dyDescent="0.25">
      <c r="A81" s="98" t="s">
        <v>49</v>
      </c>
      <c r="B81" s="6">
        <v>14</v>
      </c>
      <c r="C81" s="5">
        <f t="shared" si="4"/>
        <v>5.8823529411764705E-2</v>
      </c>
    </row>
    <row r="82" spans="1:23" x14ac:dyDescent="0.25">
      <c r="A82" s="98" t="s">
        <v>50</v>
      </c>
      <c r="B82" s="6">
        <v>0</v>
      </c>
      <c r="C82" s="5">
        <f t="shared" si="4"/>
        <v>0</v>
      </c>
    </row>
    <row r="83" spans="1:23" x14ac:dyDescent="0.25">
      <c r="A83" s="98" t="s">
        <v>51</v>
      </c>
      <c r="B83" s="6">
        <v>24</v>
      </c>
      <c r="C83" s="5">
        <f t="shared" si="4"/>
        <v>0.10084033613445378</v>
      </c>
    </row>
    <row r="84" spans="1:23" x14ac:dyDescent="0.25">
      <c r="A84" s="15" t="s">
        <v>52</v>
      </c>
      <c r="B84" s="16">
        <v>130</v>
      </c>
      <c r="C84" s="17">
        <f t="shared" si="4"/>
        <v>0.54621848739495793</v>
      </c>
    </row>
    <row r="85" spans="1:23" ht="15.75" thickBot="1" x14ac:dyDescent="0.3">
      <c r="A85" s="99" t="s">
        <v>5</v>
      </c>
      <c r="B85" s="3">
        <f>SUM(B78:B84)</f>
        <v>238</v>
      </c>
      <c r="C85" s="2"/>
    </row>
    <row r="86" spans="1:23" x14ac:dyDescent="0.25">
      <c r="A86" s="256"/>
      <c r="B86" s="258"/>
      <c r="C86" s="259"/>
      <c r="D86" s="212"/>
      <c r="E86" s="212"/>
      <c r="F86" s="212"/>
      <c r="G86" s="212"/>
      <c r="H86" s="212"/>
      <c r="I86" s="212"/>
      <c r="J86" s="212"/>
      <c r="K86" s="212"/>
      <c r="L86" s="212"/>
      <c r="M86" s="212"/>
      <c r="N86" s="212"/>
      <c r="O86" s="212"/>
      <c r="P86" s="212"/>
      <c r="Q86" s="212"/>
      <c r="R86" s="212"/>
      <c r="S86" s="212"/>
      <c r="T86" s="212"/>
      <c r="U86" s="212"/>
      <c r="V86" s="212"/>
      <c r="W86" s="212"/>
    </row>
    <row r="87" spans="1:23" x14ac:dyDescent="0.25">
      <c r="A87" s="257" t="s">
        <v>831</v>
      </c>
      <c r="B87" s="258"/>
      <c r="C87" s="259"/>
      <c r="D87" s="212"/>
      <c r="E87" s="212"/>
      <c r="F87" s="212"/>
      <c r="G87" s="212"/>
      <c r="H87" s="212"/>
      <c r="I87" s="212"/>
      <c r="J87" s="212"/>
      <c r="K87" s="212"/>
      <c r="L87" s="212"/>
      <c r="M87" s="212"/>
      <c r="N87" s="212"/>
      <c r="O87" s="212"/>
      <c r="P87" s="212"/>
      <c r="Q87" s="212"/>
      <c r="R87" s="212"/>
      <c r="S87" s="212"/>
      <c r="T87" s="212"/>
      <c r="U87" s="212"/>
      <c r="V87" s="212"/>
      <c r="W87" s="212"/>
    </row>
    <row r="88" spans="1:23" x14ac:dyDescent="0.25">
      <c r="A88" s="260" t="s">
        <v>832</v>
      </c>
      <c r="B88" s="258"/>
      <c r="C88" s="259"/>
      <c r="D88" s="212"/>
      <c r="E88" s="212"/>
      <c r="F88" s="212"/>
      <c r="G88" s="212"/>
      <c r="H88" s="212"/>
      <c r="I88" s="212"/>
      <c r="J88" s="212"/>
      <c r="K88" s="212"/>
      <c r="L88" s="212"/>
      <c r="M88" s="212"/>
      <c r="N88" s="212"/>
      <c r="O88" s="212"/>
      <c r="P88" s="212"/>
      <c r="Q88" s="212"/>
      <c r="R88" s="212"/>
      <c r="S88" s="212"/>
      <c r="T88" s="212"/>
      <c r="U88" s="212"/>
      <c r="V88" s="212"/>
      <c r="W88" s="212"/>
    </row>
    <row r="89" spans="1:23" x14ac:dyDescent="0.25">
      <c r="A89" s="260" t="s">
        <v>833</v>
      </c>
      <c r="B89" s="258"/>
      <c r="C89" s="259"/>
      <c r="D89" s="212"/>
      <c r="E89" s="212"/>
      <c r="F89" s="212"/>
      <c r="G89" s="212"/>
      <c r="H89" s="212"/>
      <c r="I89" s="212"/>
      <c r="J89" s="212"/>
      <c r="K89" s="212"/>
      <c r="L89" s="212"/>
      <c r="M89" s="212"/>
      <c r="N89" s="212"/>
      <c r="O89" s="212"/>
      <c r="P89" s="212"/>
      <c r="Q89" s="212"/>
      <c r="R89" s="212"/>
      <c r="S89" s="212"/>
      <c r="T89" s="212"/>
      <c r="U89" s="212"/>
      <c r="V89" s="212"/>
      <c r="W89" s="212"/>
    </row>
    <row r="90" spans="1:23" ht="15.75" thickBot="1" x14ac:dyDescent="0.3"/>
    <row r="91" spans="1:23" ht="18" thickBot="1" x14ac:dyDescent="0.35">
      <c r="A91" s="289" t="s">
        <v>804</v>
      </c>
      <c r="B91" s="290"/>
      <c r="C91" s="291"/>
    </row>
    <row r="92" spans="1:23" x14ac:dyDescent="0.25">
      <c r="A92" s="14" t="s">
        <v>54</v>
      </c>
      <c r="B92" s="4" t="s">
        <v>1</v>
      </c>
      <c r="C92" s="13" t="s">
        <v>2</v>
      </c>
    </row>
    <row r="93" spans="1:23" x14ac:dyDescent="0.25">
      <c r="A93" s="98" t="s">
        <v>55</v>
      </c>
      <c r="B93" s="6">
        <v>41588</v>
      </c>
      <c r="C93" s="5">
        <f>B93/$B$95</f>
        <v>0.9856611286232313</v>
      </c>
    </row>
    <row r="94" spans="1:23" x14ac:dyDescent="0.25">
      <c r="A94" s="15" t="s">
        <v>58</v>
      </c>
      <c r="B94" s="16">
        <v>605</v>
      </c>
      <c r="C94" s="17">
        <f>B94/$B$95</f>
        <v>1.4338871376768658E-2</v>
      </c>
    </row>
    <row r="95" spans="1:23" ht="15.75" thickBot="1" x14ac:dyDescent="0.3">
      <c r="A95" s="99" t="s">
        <v>5</v>
      </c>
      <c r="B95" s="3">
        <f>SUM(B93:B94)</f>
        <v>42193</v>
      </c>
      <c r="C95" s="2"/>
    </row>
    <row r="96" spans="1:23" x14ac:dyDescent="0.25">
      <c r="A96" s="212" t="s">
        <v>838</v>
      </c>
      <c r="B96" s="212"/>
      <c r="C96" s="212"/>
      <c r="D96" s="212"/>
    </row>
    <row r="97" spans="1:15" ht="15.75" thickBot="1" x14ac:dyDescent="0.3"/>
    <row r="98" spans="1:15" ht="36.75" customHeight="1" thickBot="1" x14ac:dyDescent="0.35">
      <c r="A98" s="285" t="s">
        <v>56</v>
      </c>
      <c r="B98" s="286"/>
      <c r="C98" s="287"/>
    </row>
    <row r="99" spans="1:15" x14ac:dyDescent="0.25">
      <c r="A99" s="14" t="s">
        <v>6</v>
      </c>
      <c r="B99" s="4" t="s">
        <v>7</v>
      </c>
      <c r="C99" s="13" t="s">
        <v>2</v>
      </c>
    </row>
    <row r="100" spans="1:15" x14ac:dyDescent="0.25">
      <c r="A100" s="98" t="s">
        <v>36</v>
      </c>
      <c r="B100" s="6">
        <v>865</v>
      </c>
      <c r="C100" s="5">
        <f>B100/$B$106</f>
        <v>2.9421768707482993E-2</v>
      </c>
    </row>
    <row r="101" spans="1:15" x14ac:dyDescent="0.25">
      <c r="A101" s="98" t="s">
        <v>37</v>
      </c>
      <c r="B101" s="6">
        <v>2311</v>
      </c>
      <c r="C101" s="5">
        <f t="shared" ref="C101:C105" si="5">B101/$B$106</f>
        <v>7.8605442176870752E-2</v>
      </c>
    </row>
    <row r="102" spans="1:15" x14ac:dyDescent="0.25">
      <c r="A102" s="98" t="s">
        <v>38</v>
      </c>
      <c r="B102" s="6">
        <v>3669</v>
      </c>
      <c r="C102" s="5">
        <f t="shared" si="5"/>
        <v>0.12479591836734694</v>
      </c>
    </row>
    <row r="103" spans="1:15" x14ac:dyDescent="0.25">
      <c r="A103" s="98" t="s">
        <v>39</v>
      </c>
      <c r="B103" s="6">
        <v>3906</v>
      </c>
      <c r="C103" s="5">
        <f t="shared" si="5"/>
        <v>0.13285714285714287</v>
      </c>
    </row>
    <row r="104" spans="1:15" x14ac:dyDescent="0.25">
      <c r="A104" s="98" t="s">
        <v>40</v>
      </c>
      <c r="B104" s="6">
        <v>4416</v>
      </c>
      <c r="C104" s="5">
        <f t="shared" si="5"/>
        <v>0.15020408163265306</v>
      </c>
    </row>
    <row r="105" spans="1:15" x14ac:dyDescent="0.25">
      <c r="A105" s="15" t="s">
        <v>8</v>
      </c>
      <c r="B105" s="16">
        <v>14233</v>
      </c>
      <c r="C105" s="17">
        <f t="shared" si="5"/>
        <v>0.4841156462585034</v>
      </c>
    </row>
    <row r="106" spans="1:15" ht="15.75" thickBot="1" x14ac:dyDescent="0.3">
      <c r="A106" s="99" t="s">
        <v>5</v>
      </c>
      <c r="B106" s="3">
        <f>SUM(B100:B105)</f>
        <v>29400</v>
      </c>
      <c r="C106" s="2"/>
    </row>
    <row r="107" spans="1:15" x14ac:dyDescent="0.25">
      <c r="A107" s="261" t="s">
        <v>834</v>
      </c>
      <c r="B107" s="270"/>
      <c r="C107" s="271"/>
      <c r="D107" s="212"/>
      <c r="E107" s="212"/>
      <c r="F107" s="212"/>
      <c r="G107" s="212"/>
      <c r="H107" s="212"/>
      <c r="I107" s="212"/>
      <c r="J107" s="212"/>
      <c r="K107" s="212"/>
      <c r="L107" s="212"/>
      <c r="M107" s="212"/>
      <c r="N107" s="212"/>
      <c r="O107" s="212"/>
    </row>
    <row r="108" spans="1:15" ht="15.75" thickBot="1" x14ac:dyDescent="0.3"/>
    <row r="109" spans="1:15" ht="35.25" customHeight="1" thickBot="1" x14ac:dyDescent="0.35">
      <c r="A109" s="285" t="s">
        <v>57</v>
      </c>
      <c r="B109" s="286"/>
      <c r="C109" s="287"/>
    </row>
    <row r="110" spans="1:15" x14ac:dyDescent="0.25">
      <c r="A110" s="14" t="s">
        <v>6</v>
      </c>
      <c r="B110" s="4" t="s">
        <v>7</v>
      </c>
      <c r="C110" s="13" t="s">
        <v>2</v>
      </c>
    </row>
    <row r="111" spans="1:15" x14ac:dyDescent="0.25">
      <c r="A111" s="98" t="s">
        <v>36</v>
      </c>
      <c r="B111" s="6">
        <v>22</v>
      </c>
      <c r="C111" s="5">
        <f>B111/$B$117</f>
        <v>4.7413793103448273E-2</v>
      </c>
    </row>
    <row r="112" spans="1:15" x14ac:dyDescent="0.25">
      <c r="A112" s="98" t="s">
        <v>37</v>
      </c>
      <c r="B112" s="6">
        <v>123</v>
      </c>
      <c r="C112" s="5">
        <f t="shared" ref="C112:C116" si="6">B112/$B$117</f>
        <v>0.26508620689655171</v>
      </c>
    </row>
    <row r="113" spans="1:3" x14ac:dyDescent="0.25">
      <c r="A113" s="98" t="s">
        <v>38</v>
      </c>
      <c r="B113" s="6">
        <v>104</v>
      </c>
      <c r="C113" s="5">
        <f t="shared" si="6"/>
        <v>0.22413793103448276</v>
      </c>
    </row>
    <row r="114" spans="1:3" x14ac:dyDescent="0.25">
      <c r="A114" s="98" t="s">
        <v>39</v>
      </c>
      <c r="B114" s="6">
        <v>57</v>
      </c>
      <c r="C114" s="5">
        <f t="shared" si="6"/>
        <v>0.12284482758620689</v>
      </c>
    </row>
    <row r="115" spans="1:3" x14ac:dyDescent="0.25">
      <c r="A115" s="98" t="s">
        <v>40</v>
      </c>
      <c r="B115" s="6">
        <v>45</v>
      </c>
      <c r="C115" s="5">
        <f t="shared" si="6"/>
        <v>9.6982758620689655E-2</v>
      </c>
    </row>
    <row r="116" spans="1:3" x14ac:dyDescent="0.25">
      <c r="A116" s="15" t="s">
        <v>8</v>
      </c>
      <c r="B116" s="16">
        <v>113</v>
      </c>
      <c r="C116" s="17">
        <f t="shared" si="6"/>
        <v>0.24353448275862069</v>
      </c>
    </row>
    <row r="117" spans="1:3" ht="15.75" thickBot="1" x14ac:dyDescent="0.3">
      <c r="A117" s="99" t="s">
        <v>5</v>
      </c>
      <c r="B117" s="3">
        <f>SUM(B111:B116)</f>
        <v>464</v>
      </c>
      <c r="C117" s="2"/>
    </row>
    <row r="118" spans="1:3" ht="15.75" thickBot="1" x14ac:dyDescent="0.3"/>
    <row r="119" spans="1:3" ht="33" customHeight="1" thickBot="1" x14ac:dyDescent="0.35">
      <c r="A119" s="285" t="s">
        <v>59</v>
      </c>
      <c r="B119" s="286"/>
      <c r="C119" s="287"/>
    </row>
    <row r="120" spans="1:3" x14ac:dyDescent="0.25">
      <c r="A120" s="14" t="s">
        <v>6</v>
      </c>
      <c r="B120" s="4" t="s">
        <v>7</v>
      </c>
      <c r="C120" s="13" t="s">
        <v>2</v>
      </c>
    </row>
    <row r="121" spans="1:3" x14ac:dyDescent="0.25">
      <c r="A121" s="98" t="s">
        <v>36</v>
      </c>
      <c r="B121" s="6">
        <f>B111</f>
        <v>22</v>
      </c>
      <c r="C121" s="5">
        <f>B121/$B$123</f>
        <v>0.15172413793103448</v>
      </c>
    </row>
    <row r="122" spans="1:3" x14ac:dyDescent="0.25">
      <c r="A122" s="15" t="s">
        <v>37</v>
      </c>
      <c r="B122" s="16">
        <f>B112</f>
        <v>123</v>
      </c>
      <c r="C122" s="17">
        <f>B122/$B$123</f>
        <v>0.84827586206896555</v>
      </c>
    </row>
    <row r="123" spans="1:3" ht="15.75" thickBot="1" x14ac:dyDescent="0.3">
      <c r="A123" s="99" t="s">
        <v>5</v>
      </c>
      <c r="B123" s="3">
        <f>SUM(B121:B122)</f>
        <v>145</v>
      </c>
      <c r="C123" s="2"/>
    </row>
    <row r="124" spans="1:3" ht="15.75" thickBot="1" x14ac:dyDescent="0.3"/>
    <row r="125" spans="1:3" ht="33.75" customHeight="1" thickBot="1" x14ac:dyDescent="0.35">
      <c r="A125" s="285" t="s">
        <v>60</v>
      </c>
      <c r="B125" s="286"/>
      <c r="C125" s="287"/>
    </row>
    <row r="126" spans="1:3" x14ac:dyDescent="0.25">
      <c r="A126" s="14" t="s">
        <v>12</v>
      </c>
      <c r="B126" s="4" t="s">
        <v>1</v>
      </c>
      <c r="C126" s="13" t="s">
        <v>2</v>
      </c>
    </row>
    <row r="127" spans="1:3" x14ac:dyDescent="0.25">
      <c r="A127" s="98" t="s">
        <v>13</v>
      </c>
      <c r="B127" s="6">
        <v>181</v>
      </c>
      <c r="C127" s="5">
        <f t="shared" ref="C127:C137" si="7">B127/$B$138</f>
        <v>0.39008620689655171</v>
      </c>
    </row>
    <row r="128" spans="1:3" x14ac:dyDescent="0.25">
      <c r="A128" s="98" t="s">
        <v>15</v>
      </c>
      <c r="B128" s="6">
        <v>78</v>
      </c>
      <c r="C128" s="5">
        <f t="shared" si="7"/>
        <v>0.16810344827586207</v>
      </c>
    </row>
    <row r="129" spans="1:6" x14ac:dyDescent="0.25">
      <c r="A129" s="98" t="s">
        <v>25</v>
      </c>
      <c r="B129" s="6">
        <v>38</v>
      </c>
      <c r="C129" s="5">
        <f t="shared" si="7"/>
        <v>8.1896551724137928E-2</v>
      </c>
    </row>
    <row r="130" spans="1:6" x14ac:dyDescent="0.25">
      <c r="A130" s="98" t="s">
        <v>29</v>
      </c>
      <c r="B130" s="6">
        <v>35</v>
      </c>
      <c r="C130" s="5">
        <f t="shared" si="7"/>
        <v>7.5431034482758619E-2</v>
      </c>
    </row>
    <row r="131" spans="1:6" x14ac:dyDescent="0.25">
      <c r="A131" s="98" t="s">
        <v>403</v>
      </c>
      <c r="B131" s="6">
        <v>22</v>
      </c>
      <c r="C131" s="5">
        <f t="shared" si="7"/>
        <v>4.7413793103448273E-2</v>
      </c>
    </row>
    <row r="132" spans="1:6" x14ac:dyDescent="0.25">
      <c r="A132" s="98" t="s">
        <v>19</v>
      </c>
      <c r="B132" s="6">
        <v>20</v>
      </c>
      <c r="C132" s="5">
        <f t="shared" si="7"/>
        <v>4.3103448275862072E-2</v>
      </c>
    </row>
    <row r="133" spans="1:6" x14ac:dyDescent="0.25">
      <c r="A133" s="98" t="s">
        <v>16</v>
      </c>
      <c r="B133" s="6">
        <v>20</v>
      </c>
      <c r="C133" s="5">
        <f t="shared" si="7"/>
        <v>4.3103448275862072E-2</v>
      </c>
    </row>
    <row r="134" spans="1:6" x14ac:dyDescent="0.25">
      <c r="A134" s="214" t="s">
        <v>712</v>
      </c>
      <c r="B134" s="6">
        <v>20</v>
      </c>
      <c r="C134" s="5">
        <f t="shared" si="7"/>
        <v>4.3103448275862072E-2</v>
      </c>
    </row>
    <row r="135" spans="1:6" x14ac:dyDescent="0.25">
      <c r="A135" s="98" t="s">
        <v>23</v>
      </c>
      <c r="B135" s="6">
        <v>14</v>
      </c>
      <c r="C135" s="5">
        <f t="shared" si="7"/>
        <v>3.017241379310345E-2</v>
      </c>
    </row>
    <row r="136" spans="1:6" x14ac:dyDescent="0.25">
      <c r="A136" s="98" t="s">
        <v>14</v>
      </c>
      <c r="B136" s="6">
        <v>14</v>
      </c>
      <c r="C136" s="5">
        <f t="shared" si="7"/>
        <v>3.017241379310345E-2</v>
      </c>
    </row>
    <row r="137" spans="1:6" x14ac:dyDescent="0.25">
      <c r="A137" s="15" t="s">
        <v>33</v>
      </c>
      <c r="B137" s="16">
        <v>22</v>
      </c>
      <c r="C137" s="17">
        <f t="shared" si="7"/>
        <v>4.7413793103448273E-2</v>
      </c>
    </row>
    <row r="138" spans="1:6" ht="15.75" thickBot="1" x14ac:dyDescent="0.3">
      <c r="A138" s="99" t="s">
        <v>5</v>
      </c>
      <c r="B138" s="3">
        <f>SUM(B127:B137)</f>
        <v>464</v>
      </c>
      <c r="C138" s="2"/>
    </row>
    <row r="139" spans="1:6" x14ac:dyDescent="0.25">
      <c r="A139" s="262" t="s">
        <v>835</v>
      </c>
      <c r="B139" s="258"/>
      <c r="C139" s="259"/>
      <c r="D139" s="212"/>
      <c r="E139" s="212"/>
      <c r="F139" s="212"/>
    </row>
    <row r="140" spans="1:6" ht="15.75" thickBot="1" x14ac:dyDescent="0.3"/>
    <row r="141" spans="1:6" ht="33.75" customHeight="1" thickBot="1" x14ac:dyDescent="0.35">
      <c r="A141" s="285" t="s">
        <v>61</v>
      </c>
      <c r="B141" s="286"/>
      <c r="C141" s="287"/>
    </row>
    <row r="142" spans="1:6" x14ac:dyDescent="0.25">
      <c r="A142" s="14" t="s">
        <v>12</v>
      </c>
      <c r="B142" s="4" t="s">
        <v>1</v>
      </c>
      <c r="C142" s="13" t="s">
        <v>2</v>
      </c>
    </row>
    <row r="143" spans="1:6" x14ac:dyDescent="0.25">
      <c r="A143" s="98" t="s">
        <v>13</v>
      </c>
      <c r="B143" s="6">
        <v>115</v>
      </c>
      <c r="C143" s="5">
        <f>B143/$B$146</f>
        <v>0.7931034482758621</v>
      </c>
    </row>
    <row r="144" spans="1:6" x14ac:dyDescent="0.25">
      <c r="A144" s="98" t="s">
        <v>712</v>
      </c>
      <c r="B144" s="6">
        <v>20</v>
      </c>
      <c r="C144" s="5">
        <f>B144/$B$146</f>
        <v>0.13793103448275862</v>
      </c>
    </row>
    <row r="145" spans="1:10" x14ac:dyDescent="0.25">
      <c r="A145" s="15" t="s">
        <v>811</v>
      </c>
      <c r="B145" s="16">
        <v>10</v>
      </c>
      <c r="C145" s="17">
        <f>B145/$B$146</f>
        <v>6.8965517241379309E-2</v>
      </c>
    </row>
    <row r="146" spans="1:10" ht="15.75" thickBot="1" x14ac:dyDescent="0.3">
      <c r="A146" s="99" t="s">
        <v>5</v>
      </c>
      <c r="B146" s="3">
        <f>SUM(B143:B145)</f>
        <v>145</v>
      </c>
      <c r="C146" s="2"/>
    </row>
    <row r="148" spans="1:10" x14ac:dyDescent="0.25">
      <c r="A148" s="212" t="s">
        <v>825</v>
      </c>
      <c r="B148" s="212"/>
      <c r="C148" s="212"/>
      <c r="D148" s="212"/>
      <c r="E148" s="212"/>
      <c r="F148" s="212"/>
      <c r="G148" s="212"/>
      <c r="H148" s="212"/>
      <c r="I148" s="212"/>
      <c r="J148" s="212"/>
    </row>
  </sheetData>
  <mergeCells count="17">
    <mergeCell ref="A109:C109"/>
    <mergeCell ref="A119:C119"/>
    <mergeCell ref="A125:C125"/>
    <mergeCell ref="A141:C141"/>
    <mergeCell ref="A41:C41"/>
    <mergeCell ref="A56:C56"/>
    <mergeCell ref="A65:C65"/>
    <mergeCell ref="A76:C76"/>
    <mergeCell ref="A91:C91"/>
    <mergeCell ref="A98:C98"/>
    <mergeCell ref="E18:G18"/>
    <mergeCell ref="A35:C35"/>
    <mergeCell ref="A1:F1"/>
    <mergeCell ref="A5:C5"/>
    <mergeCell ref="I3:J3"/>
    <mergeCell ref="A12:C12"/>
    <mergeCell ref="A24:C24"/>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55"/>
  <sheetViews>
    <sheetView workbookViewId="0">
      <selection activeCell="F27" sqref="F27"/>
    </sheetView>
  </sheetViews>
  <sheetFormatPr defaultRowHeight="15" x14ac:dyDescent="0.25"/>
  <cols>
    <col min="1" max="1" width="25.140625" style="101" bestFit="1" customWidth="1"/>
    <col min="2" max="2" width="10.7109375" style="101" bestFit="1" customWidth="1"/>
    <col min="3" max="3" width="9.42578125" style="101" customWidth="1"/>
    <col min="4" max="4" width="9.140625" style="101"/>
    <col min="5" max="5" width="33.85546875" style="101" bestFit="1" customWidth="1"/>
    <col min="6" max="6" width="18.5703125" style="101" bestFit="1" customWidth="1"/>
    <col min="7" max="7" width="20.7109375" style="101" customWidth="1"/>
    <col min="8" max="8" width="9.140625" style="101"/>
    <col min="9" max="9" width="26.5703125" style="101" bestFit="1" customWidth="1"/>
    <col min="10" max="16384" width="9.140625" style="101"/>
  </cols>
  <sheetData>
    <row r="1" spans="1:10" ht="21" x14ac:dyDescent="0.35">
      <c r="A1" s="288" t="s">
        <v>369</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371</v>
      </c>
      <c r="J4" s="105"/>
    </row>
    <row r="5" spans="1:10" ht="18" thickBot="1" x14ac:dyDescent="0.35">
      <c r="A5" s="289" t="s">
        <v>34</v>
      </c>
      <c r="B5" s="290"/>
      <c r="C5" s="291"/>
      <c r="I5" s="103" t="s">
        <v>372</v>
      </c>
      <c r="J5" s="105"/>
    </row>
    <row r="6" spans="1:10" x14ac:dyDescent="0.25">
      <c r="A6" s="14" t="s">
        <v>0</v>
      </c>
      <c r="B6" s="4" t="s">
        <v>1</v>
      </c>
      <c r="C6" s="13" t="s">
        <v>2</v>
      </c>
      <c r="I6" s="103" t="s">
        <v>373</v>
      </c>
      <c r="J6" s="105"/>
    </row>
    <row r="7" spans="1:10" x14ac:dyDescent="0.25">
      <c r="A7" s="103" t="s">
        <v>3</v>
      </c>
      <c r="B7" s="6">
        <v>99239</v>
      </c>
      <c r="C7" s="5">
        <f>B7/$B$9</f>
        <v>0.9915372779409708</v>
      </c>
      <c r="I7" s="103" t="s">
        <v>374</v>
      </c>
      <c r="J7" s="105"/>
    </row>
    <row r="8" spans="1:10" x14ac:dyDescent="0.25">
      <c r="A8" s="15" t="s">
        <v>4</v>
      </c>
      <c r="B8" s="16">
        <v>847</v>
      </c>
      <c r="C8" s="17">
        <f>B8/$B$9</f>
        <v>8.4627220590292353E-3</v>
      </c>
      <c r="I8" s="103" t="s">
        <v>375</v>
      </c>
      <c r="J8" s="105"/>
    </row>
    <row r="9" spans="1:10" ht="15.75" thickBot="1" x14ac:dyDescent="0.3">
      <c r="A9" s="104" t="s">
        <v>5</v>
      </c>
      <c r="B9" s="3">
        <f>SUM(B7:B8)</f>
        <v>100086</v>
      </c>
      <c r="C9" s="2"/>
      <c r="I9" s="103" t="s">
        <v>376</v>
      </c>
      <c r="J9" s="105"/>
    </row>
    <row r="10" spans="1:10" x14ac:dyDescent="0.25">
      <c r="A10" s="212" t="s">
        <v>853</v>
      </c>
      <c r="B10" s="264"/>
      <c r="C10" s="264"/>
      <c r="D10" s="212"/>
      <c r="I10" s="103" t="s">
        <v>377</v>
      </c>
      <c r="J10" s="105"/>
    </row>
    <row r="11" spans="1:10" ht="15.75" thickBot="1" x14ac:dyDescent="0.3">
      <c r="I11" s="103" t="s">
        <v>378</v>
      </c>
      <c r="J11" s="105"/>
    </row>
    <row r="12" spans="1:10" ht="18" thickBot="1" x14ac:dyDescent="0.35">
      <c r="A12" s="289" t="s">
        <v>35</v>
      </c>
      <c r="B12" s="290"/>
      <c r="C12" s="291"/>
      <c r="E12" s="253" t="s">
        <v>818</v>
      </c>
      <c r="F12" s="254"/>
      <c r="G12" s="255"/>
      <c r="I12" s="103" t="s">
        <v>379</v>
      </c>
      <c r="J12" s="105"/>
    </row>
    <row r="13" spans="1:10" x14ac:dyDescent="0.25">
      <c r="A13" s="14" t="s">
        <v>6</v>
      </c>
      <c r="B13" s="4" t="s">
        <v>7</v>
      </c>
      <c r="C13" s="13" t="s">
        <v>2</v>
      </c>
      <c r="E13" s="14" t="s">
        <v>0</v>
      </c>
      <c r="F13" s="4" t="s">
        <v>1</v>
      </c>
      <c r="G13" s="13" t="s">
        <v>2</v>
      </c>
      <c r="I13" s="103" t="s">
        <v>380</v>
      </c>
      <c r="J13" s="105"/>
    </row>
    <row r="14" spans="1:10" x14ac:dyDescent="0.25">
      <c r="A14" s="103" t="s">
        <v>36</v>
      </c>
      <c r="B14" s="6">
        <v>11628</v>
      </c>
      <c r="C14" s="5">
        <f>B14/$B$21</f>
        <v>0.11618008512679096</v>
      </c>
      <c r="E14" s="214" t="s">
        <v>3</v>
      </c>
      <c r="F14" s="6">
        <v>11366</v>
      </c>
      <c r="G14" s="5">
        <f>F14/F16</f>
        <v>0.97746818025455795</v>
      </c>
      <c r="I14" s="103" t="s">
        <v>381</v>
      </c>
      <c r="J14" s="105"/>
    </row>
    <row r="15" spans="1:10" x14ac:dyDescent="0.25">
      <c r="A15" s="103" t="s">
        <v>37</v>
      </c>
      <c r="B15" s="6">
        <v>10109</v>
      </c>
      <c r="C15" s="5">
        <f t="shared" ref="C15:C20" si="0">B15/$B$21</f>
        <v>0.10100313730192034</v>
      </c>
      <c r="E15" s="15" t="s">
        <v>4</v>
      </c>
      <c r="F15" s="16">
        <v>262</v>
      </c>
      <c r="G15" s="17">
        <f>F15/F16</f>
        <v>2.2531819745442036E-2</v>
      </c>
      <c r="I15" s="103" t="s">
        <v>382</v>
      </c>
      <c r="J15" s="105"/>
    </row>
    <row r="16" spans="1:10" ht="15.75" thickBot="1" x14ac:dyDescent="0.3">
      <c r="A16" s="103" t="s">
        <v>38</v>
      </c>
      <c r="B16" s="6">
        <v>9651</v>
      </c>
      <c r="C16" s="5">
        <f t="shared" si="0"/>
        <v>9.642707271746298E-2</v>
      </c>
      <c r="E16" s="215" t="s">
        <v>5</v>
      </c>
      <c r="F16" s="3">
        <f>SUM(F14:F15)</f>
        <v>11628</v>
      </c>
      <c r="G16" s="2"/>
      <c r="I16" s="103" t="s">
        <v>383</v>
      </c>
      <c r="J16" s="105"/>
    </row>
    <row r="17" spans="1:44" ht="15.75" thickBot="1" x14ac:dyDescent="0.3">
      <c r="A17" s="103" t="s">
        <v>39</v>
      </c>
      <c r="B17" s="6">
        <v>10238</v>
      </c>
      <c r="C17" s="5">
        <f t="shared" si="0"/>
        <v>0.10229202885518454</v>
      </c>
      <c r="E17" s="212"/>
      <c r="F17" s="212"/>
      <c r="G17" s="212"/>
      <c r="I17" s="103" t="s">
        <v>384</v>
      </c>
      <c r="J17" s="105"/>
    </row>
    <row r="18" spans="1:44" ht="18" thickBot="1" x14ac:dyDescent="0.35">
      <c r="A18" s="103" t="s">
        <v>40</v>
      </c>
      <c r="B18" s="6">
        <v>9755</v>
      </c>
      <c r="C18" s="5">
        <f t="shared" si="0"/>
        <v>9.7466179085986052E-2</v>
      </c>
      <c r="E18" s="282" t="s">
        <v>829</v>
      </c>
      <c r="F18" s="283"/>
      <c r="G18" s="284"/>
      <c r="I18" s="103" t="s">
        <v>385</v>
      </c>
      <c r="J18" s="105"/>
    </row>
    <row r="19" spans="1:44" x14ac:dyDescent="0.25">
      <c r="A19" s="103" t="s">
        <v>8</v>
      </c>
      <c r="B19" s="6">
        <v>26438</v>
      </c>
      <c r="C19" s="5">
        <f t="shared" si="0"/>
        <v>0.264152828567432</v>
      </c>
      <c r="E19" s="14" t="s">
        <v>0</v>
      </c>
      <c r="F19" s="4" t="s">
        <v>1</v>
      </c>
      <c r="G19" s="13" t="s">
        <v>2</v>
      </c>
      <c r="I19" s="103" t="s">
        <v>386</v>
      </c>
      <c r="J19" s="105"/>
    </row>
    <row r="20" spans="1:44" x14ac:dyDescent="0.25">
      <c r="A20" s="15" t="s">
        <v>9</v>
      </c>
      <c r="B20" s="16">
        <v>22267</v>
      </c>
      <c r="C20" s="17">
        <f t="shared" si="0"/>
        <v>0.22247866834522312</v>
      </c>
      <c r="E20" s="214" t="s">
        <v>3</v>
      </c>
      <c r="F20" s="6">
        <v>9907</v>
      </c>
      <c r="G20" s="5" t="e">
        <f>F20/F41</f>
        <v>#DIV/0!</v>
      </c>
      <c r="I20" s="103"/>
      <c r="J20" s="105"/>
    </row>
    <row r="21" spans="1:44" ht="15.75" thickBot="1" x14ac:dyDescent="0.3">
      <c r="A21" s="104" t="s">
        <v>5</v>
      </c>
      <c r="B21" s="3">
        <f>SUM(B14:B20)</f>
        <v>100086</v>
      </c>
      <c r="C21" s="2"/>
      <c r="E21" s="15" t="s">
        <v>4</v>
      </c>
      <c r="F21" s="16">
        <v>202</v>
      </c>
      <c r="G21" s="17" t="e">
        <f>F21/F41</f>
        <v>#DIV/0!</v>
      </c>
      <c r="I21" s="103"/>
      <c r="J21" s="105"/>
    </row>
    <row r="22" spans="1:44" ht="15.75" thickBot="1" x14ac:dyDescent="0.3">
      <c r="A22" s="212" t="s">
        <v>853</v>
      </c>
      <c r="B22" s="264"/>
      <c r="C22" s="264"/>
      <c r="D22" s="212"/>
      <c r="E22" s="215" t="s">
        <v>5</v>
      </c>
      <c r="F22" s="3">
        <f>SUM(F20:F21)</f>
        <v>10109</v>
      </c>
      <c r="G22" s="2"/>
      <c r="I22" s="103"/>
      <c r="J22" s="105"/>
    </row>
    <row r="23" spans="1:44" ht="15.75" thickBot="1" x14ac:dyDescent="0.3">
      <c r="I23" s="103"/>
      <c r="J23" s="105"/>
    </row>
    <row r="24" spans="1:44" ht="18" thickBot="1" x14ac:dyDescent="0.35">
      <c r="A24" s="289" t="s">
        <v>10</v>
      </c>
      <c r="B24" s="290"/>
      <c r="C24" s="291"/>
      <c r="I24" s="103"/>
      <c r="J24" s="105"/>
    </row>
    <row r="25" spans="1:44" x14ac:dyDescent="0.25">
      <c r="A25" s="14" t="s">
        <v>6</v>
      </c>
      <c r="B25" s="4" t="s">
        <v>7</v>
      </c>
      <c r="C25" s="13" t="s">
        <v>2</v>
      </c>
      <c r="I25" s="103"/>
      <c r="J25" s="105"/>
    </row>
    <row r="26" spans="1:44" x14ac:dyDescent="0.25">
      <c r="A26" s="103" t="s">
        <v>36</v>
      </c>
      <c r="B26" s="6">
        <v>262</v>
      </c>
      <c r="C26" s="5">
        <f>B26/$B$33</f>
        <v>0.30932703659976385</v>
      </c>
      <c r="I26" s="103"/>
      <c r="J26" s="105"/>
    </row>
    <row r="27" spans="1:44" x14ac:dyDescent="0.25">
      <c r="A27" s="103" t="s">
        <v>37</v>
      </c>
      <c r="B27" s="6">
        <v>202</v>
      </c>
      <c r="C27" s="5">
        <f t="shared" ref="C27:C32" si="1">B27/$B$33</f>
        <v>0.2384887839433294</v>
      </c>
      <c r="I27" s="103"/>
      <c r="J27" s="105"/>
    </row>
    <row r="28" spans="1:44" x14ac:dyDescent="0.25">
      <c r="A28" s="103" t="s">
        <v>38</v>
      </c>
      <c r="B28" s="6">
        <v>79</v>
      </c>
      <c r="C28" s="5">
        <f t="shared" si="1"/>
        <v>9.3270365997638729E-2</v>
      </c>
      <c r="I28" s="103"/>
      <c r="J28" s="105"/>
    </row>
    <row r="29" spans="1:44" ht="15.75" thickBot="1" x14ac:dyDescent="0.3">
      <c r="A29" s="103" t="s">
        <v>39</v>
      </c>
      <c r="B29" s="6">
        <v>0</v>
      </c>
      <c r="C29" s="5">
        <f t="shared" si="1"/>
        <v>0</v>
      </c>
      <c r="I29" s="104"/>
      <c r="J29" s="2"/>
    </row>
    <row r="30" spans="1:44" x14ac:dyDescent="0.25">
      <c r="A30" s="103" t="s">
        <v>40</v>
      </c>
      <c r="B30" s="6">
        <v>41</v>
      </c>
      <c r="C30" s="5">
        <f t="shared" si="1"/>
        <v>4.8406139315230225E-2</v>
      </c>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row>
    <row r="31" spans="1:44" x14ac:dyDescent="0.25">
      <c r="A31" s="103" t="s">
        <v>8</v>
      </c>
      <c r="B31" s="6">
        <v>224</v>
      </c>
      <c r="C31" s="5">
        <f t="shared" si="1"/>
        <v>0.26446280991735538</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row>
    <row r="32" spans="1:44" x14ac:dyDescent="0.25">
      <c r="A32" s="15" t="s">
        <v>9</v>
      </c>
      <c r="B32" s="16">
        <v>39</v>
      </c>
      <c r="C32" s="17">
        <f t="shared" si="1"/>
        <v>4.6044864226682407E-2</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row>
    <row r="33" spans="1:44" ht="15.75" thickBot="1" x14ac:dyDescent="0.3">
      <c r="A33" s="104" t="s">
        <v>5</v>
      </c>
      <c r="B33" s="3">
        <f>SUM(B26:B32)</f>
        <v>847</v>
      </c>
      <c r="C33" s="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row>
    <row r="34" spans="1:44"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row>
    <row r="35" spans="1:44" ht="35.25"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row>
    <row r="36" spans="1:44"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row>
    <row r="37" spans="1:44" x14ac:dyDescent="0.25">
      <c r="A37" s="103" t="s">
        <v>36</v>
      </c>
      <c r="B37" s="6">
        <f>B26</f>
        <v>262</v>
      </c>
      <c r="C37" s="5">
        <f>B37/$B$39</f>
        <v>0.56465517241379315</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row>
    <row r="38" spans="1:44" x14ac:dyDescent="0.25">
      <c r="A38" s="15" t="s">
        <v>37</v>
      </c>
      <c r="B38" s="16">
        <f>B27</f>
        <v>202</v>
      </c>
      <c r="C38" s="17">
        <f>B38/$B$39</f>
        <v>0.43534482758620691</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row>
    <row r="39" spans="1:44" ht="15.75" thickBot="1" x14ac:dyDescent="0.3">
      <c r="A39" s="104" t="s">
        <v>5</v>
      </c>
      <c r="B39" s="3">
        <f>SUM(B37:B38)</f>
        <v>464</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row>
    <row r="40" spans="1:44" ht="15.75" thickBot="1" x14ac:dyDescent="0.3">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row>
    <row r="41" spans="1:44" ht="18" thickBot="1" x14ac:dyDescent="0.35">
      <c r="A41" s="289" t="s">
        <v>11</v>
      </c>
      <c r="B41" s="290"/>
      <c r="C41" s="291"/>
      <c r="E41" s="256"/>
      <c r="F41" s="6"/>
      <c r="G41" s="256"/>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row>
    <row r="42" spans="1:44" x14ac:dyDescent="0.25">
      <c r="A42" s="14" t="s">
        <v>12</v>
      </c>
      <c r="B42" s="4" t="s">
        <v>1</v>
      </c>
      <c r="C42" s="13" t="s">
        <v>2</v>
      </c>
    </row>
    <row r="43" spans="1:44" x14ac:dyDescent="0.25">
      <c r="A43" s="23" t="s">
        <v>13</v>
      </c>
      <c r="B43" s="6">
        <v>198</v>
      </c>
      <c r="C43" s="5">
        <f t="shared" ref="C43:C53" si="2">B43/$B$54</f>
        <v>0.23376623376623376</v>
      </c>
    </row>
    <row r="44" spans="1:44" x14ac:dyDescent="0.25">
      <c r="A44" s="23" t="s">
        <v>15</v>
      </c>
      <c r="B44" s="6">
        <v>126</v>
      </c>
      <c r="C44" s="5">
        <f t="shared" si="2"/>
        <v>0.1487603305785124</v>
      </c>
    </row>
    <row r="45" spans="1:44" x14ac:dyDescent="0.25">
      <c r="A45" s="23" t="s">
        <v>17</v>
      </c>
      <c r="B45" s="6">
        <v>102</v>
      </c>
      <c r="C45" s="5">
        <f t="shared" si="2"/>
        <v>0.1204250295159386</v>
      </c>
    </row>
    <row r="46" spans="1:44" x14ac:dyDescent="0.25">
      <c r="A46" s="23" t="s">
        <v>370</v>
      </c>
      <c r="B46" s="6">
        <v>79</v>
      </c>
      <c r="C46" s="5">
        <f t="shared" si="2"/>
        <v>9.3270365997638729E-2</v>
      </c>
    </row>
    <row r="47" spans="1:44" x14ac:dyDescent="0.25">
      <c r="A47" s="23" t="s">
        <v>793</v>
      </c>
      <c r="B47" s="6">
        <v>60</v>
      </c>
      <c r="C47" s="5">
        <f t="shared" si="2"/>
        <v>7.0838252656434481E-2</v>
      </c>
    </row>
    <row r="48" spans="1:44" x14ac:dyDescent="0.25">
      <c r="A48" s="23" t="s">
        <v>19</v>
      </c>
      <c r="B48" s="6">
        <v>51</v>
      </c>
      <c r="C48" s="5">
        <f t="shared" si="2"/>
        <v>6.02125147579693E-2</v>
      </c>
    </row>
    <row r="49" spans="1:44" x14ac:dyDescent="0.25">
      <c r="A49" s="23" t="s">
        <v>21</v>
      </c>
      <c r="B49" s="6">
        <v>40</v>
      </c>
      <c r="C49" s="5">
        <f t="shared" si="2"/>
        <v>4.7225501770956316E-2</v>
      </c>
    </row>
    <row r="50" spans="1:44" x14ac:dyDescent="0.25">
      <c r="A50" s="23" t="s">
        <v>404</v>
      </c>
      <c r="B50" s="6">
        <v>40</v>
      </c>
      <c r="C50" s="5">
        <f t="shared" si="2"/>
        <v>4.7225501770956316E-2</v>
      </c>
    </row>
    <row r="51" spans="1:44" x14ac:dyDescent="0.25">
      <c r="A51" s="23" t="s">
        <v>29</v>
      </c>
      <c r="B51" s="6">
        <v>30</v>
      </c>
      <c r="C51" s="5">
        <f t="shared" si="2"/>
        <v>3.541912632821724E-2</v>
      </c>
    </row>
    <row r="52" spans="1:44" s="102" customFormat="1" x14ac:dyDescent="0.25">
      <c r="A52" s="23" t="s">
        <v>24</v>
      </c>
      <c r="B52" s="6">
        <v>26</v>
      </c>
      <c r="C52" s="5">
        <f t="shared" si="2"/>
        <v>3.0696576151121605E-2</v>
      </c>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row>
    <row r="53" spans="1:44" x14ac:dyDescent="0.25">
      <c r="A53" s="24" t="s">
        <v>33</v>
      </c>
      <c r="B53" s="16">
        <v>95</v>
      </c>
      <c r="C53" s="17">
        <f t="shared" si="2"/>
        <v>0.11216056670602124</v>
      </c>
    </row>
    <row r="54" spans="1:44" ht="15.75" thickBot="1" x14ac:dyDescent="0.3">
      <c r="A54" s="104" t="s">
        <v>5</v>
      </c>
      <c r="B54" s="3">
        <f>SUM(B43:B53)</f>
        <v>847</v>
      </c>
      <c r="C54" s="2"/>
    </row>
    <row r="55" spans="1:44" ht="15.75" thickBot="1" x14ac:dyDescent="0.3"/>
    <row r="56" spans="1:44" ht="36" customHeight="1" thickBot="1" x14ac:dyDescent="0.35">
      <c r="A56" s="285" t="s">
        <v>42</v>
      </c>
      <c r="B56" s="286"/>
      <c r="C56" s="287"/>
      <c r="D56" s="102"/>
    </row>
    <row r="57" spans="1:44" x14ac:dyDescent="0.25">
      <c r="A57" s="14" t="s">
        <v>12</v>
      </c>
      <c r="B57" s="4" t="s">
        <v>1</v>
      </c>
      <c r="C57" s="13" t="s">
        <v>2</v>
      </c>
    </row>
    <row r="58" spans="1:44" x14ac:dyDescent="0.25">
      <c r="A58" s="103" t="s">
        <v>13</v>
      </c>
      <c r="B58" s="6">
        <v>100</v>
      </c>
      <c r="C58" s="5">
        <f t="shared" ref="C58:C67" si="3">B58/$B$68</f>
        <v>0.21551724137931033</v>
      </c>
    </row>
    <row r="59" spans="1:44" x14ac:dyDescent="0.25">
      <c r="A59" s="103" t="s">
        <v>370</v>
      </c>
      <c r="B59" s="6">
        <v>79</v>
      </c>
      <c r="C59" s="5">
        <f t="shared" si="3"/>
        <v>0.17025862068965517</v>
      </c>
    </row>
    <row r="60" spans="1:44" x14ac:dyDescent="0.25">
      <c r="A60" s="103" t="s">
        <v>793</v>
      </c>
      <c r="B60" s="6">
        <v>60</v>
      </c>
      <c r="C60" s="5">
        <f t="shared" si="3"/>
        <v>0.12931034482758622</v>
      </c>
    </row>
    <row r="61" spans="1:44" x14ac:dyDescent="0.25">
      <c r="A61" s="103" t="s">
        <v>15</v>
      </c>
      <c r="B61" s="6">
        <v>51</v>
      </c>
      <c r="C61" s="5">
        <f t="shared" si="3"/>
        <v>0.10991379310344827</v>
      </c>
    </row>
    <row r="62" spans="1:44" x14ac:dyDescent="0.25">
      <c r="A62" s="103" t="s">
        <v>21</v>
      </c>
      <c r="B62" s="6">
        <v>40</v>
      </c>
      <c r="C62" s="5">
        <f t="shared" si="3"/>
        <v>8.6206896551724144E-2</v>
      </c>
    </row>
    <row r="63" spans="1:44" x14ac:dyDescent="0.25">
      <c r="A63" s="103" t="s">
        <v>404</v>
      </c>
      <c r="B63" s="6">
        <v>40</v>
      </c>
      <c r="C63" s="5">
        <f t="shared" si="3"/>
        <v>8.6206896551724144E-2</v>
      </c>
    </row>
    <row r="64" spans="1:44" x14ac:dyDescent="0.25">
      <c r="A64" s="103" t="s">
        <v>29</v>
      </c>
      <c r="B64" s="6">
        <v>30</v>
      </c>
      <c r="C64" s="5">
        <f t="shared" si="3"/>
        <v>6.4655172413793108E-2</v>
      </c>
    </row>
    <row r="65" spans="1:3" x14ac:dyDescent="0.25">
      <c r="A65" s="103" t="s">
        <v>19</v>
      </c>
      <c r="B65" s="6">
        <v>26</v>
      </c>
      <c r="C65" s="5">
        <f t="shared" si="3"/>
        <v>5.6034482758620691E-2</v>
      </c>
    </row>
    <row r="66" spans="1:3" x14ac:dyDescent="0.25">
      <c r="A66" s="103" t="s">
        <v>24</v>
      </c>
      <c r="B66" s="6">
        <v>26</v>
      </c>
      <c r="C66" s="5">
        <f t="shared" si="3"/>
        <v>5.6034482758620691E-2</v>
      </c>
    </row>
    <row r="67" spans="1:3" x14ac:dyDescent="0.25">
      <c r="A67" s="15" t="s">
        <v>17</v>
      </c>
      <c r="B67" s="16">
        <v>12</v>
      </c>
      <c r="C67" s="17">
        <f t="shared" si="3"/>
        <v>2.5862068965517241E-2</v>
      </c>
    </row>
    <row r="68" spans="1:3" ht="15.75" thickBot="1" x14ac:dyDescent="0.3">
      <c r="A68" s="104" t="s">
        <v>5</v>
      </c>
      <c r="B68" s="3">
        <f>SUM(B58:B67)</f>
        <v>464</v>
      </c>
      <c r="C68" s="2"/>
    </row>
    <row r="69" spans="1:3" ht="15.75" thickBot="1" x14ac:dyDescent="0.3"/>
    <row r="70" spans="1:3" ht="18" thickBot="1" x14ac:dyDescent="0.35">
      <c r="A70" s="289" t="s">
        <v>44</v>
      </c>
      <c r="B70" s="290"/>
      <c r="C70" s="291"/>
    </row>
    <row r="71" spans="1:3" x14ac:dyDescent="0.25">
      <c r="A71" s="14" t="s">
        <v>45</v>
      </c>
      <c r="B71" s="4" t="s">
        <v>7</v>
      </c>
      <c r="C71" s="13" t="s">
        <v>2</v>
      </c>
    </row>
    <row r="72" spans="1:3" x14ac:dyDescent="0.25">
      <c r="A72" s="103" t="s">
        <v>46</v>
      </c>
      <c r="B72" s="6">
        <v>79</v>
      </c>
      <c r="C72" s="5">
        <f>B72/$B$79</f>
        <v>9.3270365997638729E-2</v>
      </c>
    </row>
    <row r="73" spans="1:3" x14ac:dyDescent="0.25">
      <c r="A73" s="103" t="s">
        <v>47</v>
      </c>
      <c r="B73" s="6">
        <v>54</v>
      </c>
      <c r="C73" s="5">
        <f t="shared" ref="C73:C78" si="4">B73/$B$79</f>
        <v>6.3754427390791027E-2</v>
      </c>
    </row>
    <row r="74" spans="1:3" x14ac:dyDescent="0.25">
      <c r="A74" s="103" t="s">
        <v>48</v>
      </c>
      <c r="B74" s="6">
        <v>191</v>
      </c>
      <c r="C74" s="5">
        <f t="shared" si="4"/>
        <v>0.22550177095631641</v>
      </c>
    </row>
    <row r="75" spans="1:3" x14ac:dyDescent="0.25">
      <c r="A75" s="103" t="s">
        <v>49</v>
      </c>
      <c r="B75" s="6">
        <v>117</v>
      </c>
      <c r="C75" s="5">
        <f t="shared" si="4"/>
        <v>0.13813459268004721</v>
      </c>
    </row>
    <row r="76" spans="1:3" x14ac:dyDescent="0.25">
      <c r="A76" s="103" t="s">
        <v>50</v>
      </c>
      <c r="B76" s="6">
        <v>65</v>
      </c>
      <c r="C76" s="5">
        <f t="shared" si="4"/>
        <v>7.6741440377804018E-2</v>
      </c>
    </row>
    <row r="77" spans="1:3" x14ac:dyDescent="0.25">
      <c r="A77" s="103" t="s">
        <v>51</v>
      </c>
      <c r="B77" s="6">
        <v>167</v>
      </c>
      <c r="C77" s="5">
        <f t="shared" si="4"/>
        <v>0.19716646989374262</v>
      </c>
    </row>
    <row r="78" spans="1:3" x14ac:dyDescent="0.25">
      <c r="A78" s="15" t="s">
        <v>52</v>
      </c>
      <c r="B78" s="16">
        <v>174</v>
      </c>
      <c r="C78" s="17">
        <f t="shared" si="4"/>
        <v>0.20543093270365997</v>
      </c>
    </row>
    <row r="79" spans="1:3" ht="15.75" thickBot="1" x14ac:dyDescent="0.3">
      <c r="A79" s="104" t="s">
        <v>5</v>
      </c>
      <c r="B79" s="3">
        <f>SUM(B72:B78)</f>
        <v>847</v>
      </c>
      <c r="C79" s="2"/>
    </row>
    <row r="80" spans="1:3" ht="15.75" thickBot="1" x14ac:dyDescent="0.3"/>
    <row r="81" spans="1:23" ht="34.5" customHeight="1" thickBot="1" x14ac:dyDescent="0.35">
      <c r="A81" s="285" t="s">
        <v>53</v>
      </c>
      <c r="B81" s="286"/>
      <c r="C81" s="287"/>
    </row>
    <row r="82" spans="1:23" x14ac:dyDescent="0.25">
      <c r="A82" s="14" t="s">
        <v>45</v>
      </c>
      <c r="B82" s="4" t="s">
        <v>7</v>
      </c>
      <c r="C82" s="13" t="s">
        <v>2</v>
      </c>
    </row>
    <row r="83" spans="1:23" x14ac:dyDescent="0.25">
      <c r="A83" s="103" t="s">
        <v>46</v>
      </c>
      <c r="B83" s="6">
        <v>60</v>
      </c>
      <c r="C83" s="5">
        <f>B83/$B$90</f>
        <v>0.12931034482758622</v>
      </c>
    </row>
    <row r="84" spans="1:23" x14ac:dyDescent="0.25">
      <c r="A84" s="103" t="s">
        <v>47</v>
      </c>
      <c r="B84" s="6">
        <v>10</v>
      </c>
      <c r="C84" s="5">
        <f t="shared" ref="C84:C89" si="5">B84/$B$90</f>
        <v>2.1551724137931036E-2</v>
      </c>
    </row>
    <row r="85" spans="1:23" x14ac:dyDescent="0.25">
      <c r="A85" s="103" t="s">
        <v>48</v>
      </c>
      <c r="B85" s="6">
        <v>130</v>
      </c>
      <c r="C85" s="5">
        <f t="shared" si="5"/>
        <v>0.28017241379310343</v>
      </c>
    </row>
    <row r="86" spans="1:23" x14ac:dyDescent="0.25">
      <c r="A86" s="103" t="s">
        <v>49</v>
      </c>
      <c r="B86" s="6">
        <v>117</v>
      </c>
      <c r="C86" s="5">
        <f t="shared" si="5"/>
        <v>0.25215517241379309</v>
      </c>
    </row>
    <row r="87" spans="1:23" x14ac:dyDescent="0.25">
      <c r="A87" s="103" t="s">
        <v>50</v>
      </c>
      <c r="B87" s="6">
        <v>12</v>
      </c>
      <c r="C87" s="5">
        <f t="shared" si="5"/>
        <v>2.5862068965517241E-2</v>
      </c>
    </row>
    <row r="88" spans="1:23" x14ac:dyDescent="0.25">
      <c r="A88" s="103" t="s">
        <v>51</v>
      </c>
      <c r="B88" s="6">
        <v>22</v>
      </c>
      <c r="C88" s="5">
        <f t="shared" si="5"/>
        <v>4.7413793103448273E-2</v>
      </c>
    </row>
    <row r="89" spans="1:23" x14ac:dyDescent="0.25">
      <c r="A89" s="15" t="s">
        <v>52</v>
      </c>
      <c r="B89" s="16">
        <v>113</v>
      </c>
      <c r="C89" s="17">
        <f t="shared" si="5"/>
        <v>0.24353448275862069</v>
      </c>
    </row>
    <row r="90" spans="1:23" ht="15.75" thickBot="1" x14ac:dyDescent="0.3">
      <c r="A90" s="104" t="s">
        <v>5</v>
      </c>
      <c r="B90" s="3">
        <f>SUM(B83:B89)</f>
        <v>464</v>
      </c>
      <c r="C90" s="2"/>
    </row>
    <row r="91" spans="1:23" x14ac:dyDescent="0.25">
      <c r="A91" s="256"/>
      <c r="B91" s="258"/>
      <c r="C91" s="259"/>
      <c r="D91" s="212"/>
      <c r="E91" s="212"/>
      <c r="F91" s="212"/>
      <c r="G91" s="212"/>
      <c r="H91" s="212"/>
      <c r="I91" s="212"/>
      <c r="J91" s="212"/>
      <c r="K91" s="212"/>
      <c r="L91" s="212"/>
      <c r="M91" s="212"/>
      <c r="N91" s="212"/>
      <c r="O91" s="212"/>
      <c r="P91" s="212"/>
      <c r="Q91" s="212"/>
      <c r="R91" s="212"/>
      <c r="S91" s="212"/>
      <c r="T91" s="212"/>
      <c r="U91" s="212"/>
      <c r="V91" s="212"/>
      <c r="W91" s="212"/>
    </row>
    <row r="92" spans="1:23" x14ac:dyDescent="0.25">
      <c r="A92" s="257" t="s">
        <v>831</v>
      </c>
      <c r="B92" s="258"/>
      <c r="C92" s="259"/>
      <c r="D92" s="212"/>
      <c r="E92" s="212"/>
      <c r="F92" s="212"/>
      <c r="G92" s="212"/>
      <c r="H92" s="212"/>
      <c r="I92" s="212"/>
      <c r="J92" s="212"/>
      <c r="K92" s="212"/>
      <c r="L92" s="212"/>
      <c r="M92" s="212"/>
      <c r="N92" s="212"/>
      <c r="O92" s="212"/>
      <c r="P92" s="212"/>
      <c r="Q92" s="212"/>
      <c r="R92" s="212"/>
      <c r="S92" s="212"/>
      <c r="T92" s="212"/>
      <c r="U92" s="212"/>
      <c r="V92" s="212"/>
      <c r="W92" s="212"/>
    </row>
    <row r="93" spans="1:23" x14ac:dyDescent="0.25">
      <c r="A93" s="260" t="s">
        <v>832</v>
      </c>
      <c r="B93" s="258"/>
      <c r="C93" s="259"/>
      <c r="D93" s="212"/>
      <c r="E93" s="212"/>
      <c r="F93" s="212"/>
      <c r="G93" s="212"/>
      <c r="H93" s="212"/>
      <c r="I93" s="212"/>
      <c r="J93" s="212"/>
      <c r="K93" s="212"/>
      <c r="L93" s="212"/>
      <c r="M93" s="212"/>
      <c r="N93" s="212"/>
      <c r="O93" s="212"/>
      <c r="P93" s="212"/>
      <c r="Q93" s="212"/>
      <c r="R93" s="212"/>
      <c r="S93" s="212"/>
      <c r="T93" s="212"/>
      <c r="U93" s="212"/>
      <c r="V93" s="212"/>
      <c r="W93" s="212"/>
    </row>
    <row r="94" spans="1:23" x14ac:dyDescent="0.25">
      <c r="A94" s="260" t="s">
        <v>833</v>
      </c>
      <c r="B94" s="258"/>
      <c r="C94" s="259"/>
      <c r="D94" s="212"/>
      <c r="E94" s="212"/>
      <c r="F94" s="212"/>
      <c r="G94" s="212"/>
      <c r="H94" s="212"/>
      <c r="I94" s="212"/>
      <c r="J94" s="212"/>
      <c r="K94" s="212"/>
      <c r="L94" s="212"/>
      <c r="M94" s="212"/>
      <c r="N94" s="212"/>
      <c r="O94" s="212"/>
      <c r="P94" s="212"/>
      <c r="Q94" s="212"/>
      <c r="R94" s="212"/>
      <c r="S94" s="212"/>
      <c r="T94" s="212"/>
      <c r="U94" s="212"/>
      <c r="V94" s="212"/>
      <c r="W94" s="212"/>
    </row>
    <row r="95" spans="1:23" ht="15.75" thickBot="1" x14ac:dyDescent="0.3"/>
    <row r="96" spans="1:23" ht="18" thickBot="1" x14ac:dyDescent="0.35">
      <c r="A96" s="289" t="s">
        <v>804</v>
      </c>
      <c r="B96" s="290"/>
      <c r="C96" s="291"/>
    </row>
    <row r="97" spans="1:15" x14ac:dyDescent="0.25">
      <c r="A97" s="14" t="s">
        <v>54</v>
      </c>
      <c r="B97" s="4" t="s">
        <v>1</v>
      </c>
      <c r="C97" s="13" t="s">
        <v>2</v>
      </c>
    </row>
    <row r="98" spans="1:15" x14ac:dyDescent="0.25">
      <c r="A98" s="103" t="s">
        <v>55</v>
      </c>
      <c r="B98" s="6">
        <v>35605</v>
      </c>
      <c r="C98" s="5">
        <f>B98/$B$100</f>
        <v>0.98077293887557504</v>
      </c>
    </row>
    <row r="99" spans="1:15" x14ac:dyDescent="0.25">
      <c r="A99" s="15" t="s">
        <v>58</v>
      </c>
      <c r="B99" s="16">
        <v>698</v>
      </c>
      <c r="C99" s="17">
        <f>B99/$B$100</f>
        <v>1.9227061124424977E-2</v>
      </c>
    </row>
    <row r="100" spans="1:15" ht="15.75" thickBot="1" x14ac:dyDescent="0.3">
      <c r="A100" s="104" t="s">
        <v>5</v>
      </c>
      <c r="B100" s="3">
        <f>SUM(B98:B99)</f>
        <v>36303</v>
      </c>
      <c r="C100" s="2"/>
    </row>
    <row r="101" spans="1:15" x14ac:dyDescent="0.25">
      <c r="A101" s="212" t="s">
        <v>838</v>
      </c>
      <c r="B101" s="212"/>
      <c r="C101" s="212"/>
      <c r="D101" s="212"/>
    </row>
    <row r="102" spans="1:15" ht="15.75" thickBot="1" x14ac:dyDescent="0.3"/>
    <row r="103" spans="1:15" ht="33" customHeight="1" thickBot="1" x14ac:dyDescent="0.35">
      <c r="A103" s="285" t="s">
        <v>56</v>
      </c>
      <c r="B103" s="286"/>
      <c r="C103" s="287"/>
    </row>
    <row r="104" spans="1:15" x14ac:dyDescent="0.25">
      <c r="A104" s="14" t="s">
        <v>6</v>
      </c>
      <c r="B104" s="4" t="s">
        <v>7</v>
      </c>
      <c r="C104" s="13" t="s">
        <v>2</v>
      </c>
    </row>
    <row r="105" spans="1:15" x14ac:dyDescent="0.25">
      <c r="A105" s="103" t="s">
        <v>36</v>
      </c>
      <c r="B105" s="6">
        <v>1374</v>
      </c>
      <c r="C105" s="5">
        <f>B105/$B$111</f>
        <v>7.1655801825293353E-2</v>
      </c>
    </row>
    <row r="106" spans="1:15" x14ac:dyDescent="0.25">
      <c r="A106" s="103" t="s">
        <v>37</v>
      </c>
      <c r="B106" s="6">
        <v>1780</v>
      </c>
      <c r="C106" s="5">
        <f t="shared" ref="C106:C110" si="6">B106/$B$111</f>
        <v>9.2829204693611472E-2</v>
      </c>
    </row>
    <row r="107" spans="1:15" x14ac:dyDescent="0.25">
      <c r="A107" s="103" t="s">
        <v>38</v>
      </c>
      <c r="B107" s="6">
        <v>1977</v>
      </c>
      <c r="C107" s="5">
        <f t="shared" si="6"/>
        <v>0.10310299869621904</v>
      </c>
    </row>
    <row r="108" spans="1:15" x14ac:dyDescent="0.25">
      <c r="A108" s="103" t="s">
        <v>39</v>
      </c>
      <c r="B108" s="6">
        <v>2505</v>
      </c>
      <c r="C108" s="5">
        <f t="shared" si="6"/>
        <v>0.13063885267275097</v>
      </c>
    </row>
    <row r="109" spans="1:15" x14ac:dyDescent="0.25">
      <c r="A109" s="103" t="s">
        <v>40</v>
      </c>
      <c r="B109" s="6">
        <v>2780</v>
      </c>
      <c r="C109" s="5">
        <f t="shared" si="6"/>
        <v>0.14498044328552803</v>
      </c>
    </row>
    <row r="110" spans="1:15" x14ac:dyDescent="0.25">
      <c r="A110" s="15" t="s">
        <v>8</v>
      </c>
      <c r="B110" s="16">
        <v>8759</v>
      </c>
      <c r="C110" s="17">
        <f t="shared" si="6"/>
        <v>0.45679269882659712</v>
      </c>
    </row>
    <row r="111" spans="1:15" ht="15.75" thickBot="1" x14ac:dyDescent="0.3">
      <c r="A111" s="104" t="s">
        <v>5</v>
      </c>
      <c r="B111" s="3">
        <f>SUM(B105:B110)</f>
        <v>19175</v>
      </c>
      <c r="C111" s="2"/>
    </row>
    <row r="112" spans="1:15" x14ac:dyDescent="0.25">
      <c r="A112" s="261" t="s">
        <v>834</v>
      </c>
      <c r="B112" s="212"/>
      <c r="C112" s="212"/>
      <c r="D112" s="212"/>
      <c r="E112" s="212"/>
      <c r="F112" s="212"/>
      <c r="G112" s="212"/>
      <c r="H112" s="212"/>
      <c r="I112" s="212"/>
      <c r="J112" s="212"/>
      <c r="K112" s="212"/>
      <c r="L112" s="212"/>
      <c r="M112" s="212"/>
      <c r="N112" s="212"/>
      <c r="O112" s="212"/>
    </row>
    <row r="113" spans="1:3" ht="15.75" thickBot="1" x14ac:dyDescent="0.3"/>
    <row r="114" spans="1:3" ht="34.5" customHeight="1" thickBot="1" x14ac:dyDescent="0.35">
      <c r="A114" s="285" t="s">
        <v>57</v>
      </c>
      <c r="B114" s="286"/>
      <c r="C114" s="287"/>
    </row>
    <row r="115" spans="1:3" x14ac:dyDescent="0.25">
      <c r="A115" s="14" t="s">
        <v>6</v>
      </c>
      <c r="B115" s="4" t="s">
        <v>7</v>
      </c>
      <c r="C115" s="13" t="s">
        <v>2</v>
      </c>
    </row>
    <row r="116" spans="1:3" x14ac:dyDescent="0.25">
      <c r="A116" s="103" t="s">
        <v>36</v>
      </c>
      <c r="B116" s="6">
        <v>125</v>
      </c>
      <c r="C116" s="5">
        <f>B116/$B$122</f>
        <v>0.34153005464480873</v>
      </c>
    </row>
    <row r="117" spans="1:3" x14ac:dyDescent="0.25">
      <c r="A117" s="103" t="s">
        <v>37</v>
      </c>
      <c r="B117" s="6">
        <v>92</v>
      </c>
      <c r="C117" s="5">
        <f t="shared" ref="C117:C121" si="7">B117/$B$122</f>
        <v>0.25136612021857924</v>
      </c>
    </row>
    <row r="118" spans="1:3" x14ac:dyDescent="0.25">
      <c r="A118" s="103" t="s">
        <v>38</v>
      </c>
      <c r="B118" s="6">
        <v>49</v>
      </c>
      <c r="C118" s="5">
        <f t="shared" si="7"/>
        <v>0.13387978142076504</v>
      </c>
    </row>
    <row r="119" spans="1:3" x14ac:dyDescent="0.25">
      <c r="A119" s="103" t="s">
        <v>39</v>
      </c>
      <c r="B119" s="6">
        <v>15</v>
      </c>
      <c r="C119" s="5">
        <f t="shared" si="7"/>
        <v>4.0983606557377046E-2</v>
      </c>
    </row>
    <row r="120" spans="1:3" x14ac:dyDescent="0.25">
      <c r="A120" s="103" t="s">
        <v>40</v>
      </c>
      <c r="B120" s="6">
        <v>25</v>
      </c>
      <c r="C120" s="5">
        <f t="shared" si="7"/>
        <v>6.8306010928961755E-2</v>
      </c>
    </row>
    <row r="121" spans="1:3" x14ac:dyDescent="0.25">
      <c r="A121" s="15" t="s">
        <v>8</v>
      </c>
      <c r="B121" s="16">
        <v>60</v>
      </c>
      <c r="C121" s="17">
        <f t="shared" si="7"/>
        <v>0.16393442622950818</v>
      </c>
    </row>
    <row r="122" spans="1:3" ht="15.75" thickBot="1" x14ac:dyDescent="0.3">
      <c r="A122" s="104" t="s">
        <v>5</v>
      </c>
      <c r="B122" s="3">
        <f>SUM(B116:B121)</f>
        <v>366</v>
      </c>
      <c r="C122" s="2"/>
    </row>
    <row r="123" spans="1:3" ht="15.75" thickBot="1" x14ac:dyDescent="0.3"/>
    <row r="124" spans="1:3" ht="40.5" customHeight="1" thickBot="1" x14ac:dyDescent="0.35">
      <c r="A124" s="285" t="s">
        <v>59</v>
      </c>
      <c r="B124" s="286"/>
      <c r="C124" s="287"/>
    </row>
    <row r="125" spans="1:3" x14ac:dyDescent="0.25">
      <c r="A125" s="14" t="s">
        <v>6</v>
      </c>
      <c r="B125" s="4" t="s">
        <v>7</v>
      </c>
      <c r="C125" s="13" t="s">
        <v>2</v>
      </c>
    </row>
    <row r="126" spans="1:3" x14ac:dyDescent="0.25">
      <c r="A126" s="103" t="s">
        <v>36</v>
      </c>
      <c r="B126" s="6">
        <f>B116</f>
        <v>125</v>
      </c>
      <c r="C126" s="5">
        <f>B126/$B$128</f>
        <v>0.57603686635944695</v>
      </c>
    </row>
    <row r="127" spans="1:3" x14ac:dyDescent="0.25">
      <c r="A127" s="15" t="s">
        <v>37</v>
      </c>
      <c r="B127" s="16">
        <f>B117</f>
        <v>92</v>
      </c>
      <c r="C127" s="17">
        <f>B127/$B$128</f>
        <v>0.42396313364055299</v>
      </c>
    </row>
    <row r="128" spans="1:3" ht="15.75" thickBot="1" x14ac:dyDescent="0.3">
      <c r="A128" s="104" t="s">
        <v>5</v>
      </c>
      <c r="B128" s="3">
        <f>SUM(B126:B127)</f>
        <v>217</v>
      </c>
      <c r="C128" s="2"/>
    </row>
    <row r="129" spans="1:7" ht="15.75" thickBot="1" x14ac:dyDescent="0.3"/>
    <row r="130" spans="1:7" ht="33" customHeight="1" thickBot="1" x14ac:dyDescent="0.35">
      <c r="A130" s="285" t="s">
        <v>60</v>
      </c>
      <c r="B130" s="286"/>
      <c r="C130" s="287"/>
    </row>
    <row r="131" spans="1:7" x14ac:dyDescent="0.25">
      <c r="A131" s="14" t="s">
        <v>12</v>
      </c>
      <c r="B131" s="4" t="s">
        <v>1</v>
      </c>
      <c r="C131" s="13" t="s">
        <v>2</v>
      </c>
    </row>
    <row r="132" spans="1:7" x14ac:dyDescent="0.25">
      <c r="A132" s="103" t="s">
        <v>13</v>
      </c>
      <c r="B132" s="6">
        <v>121</v>
      </c>
      <c r="C132" s="5">
        <f t="shared" ref="C132:C141" si="8">B132/$B$142</f>
        <v>0.33060109289617484</v>
      </c>
    </row>
    <row r="133" spans="1:7" x14ac:dyDescent="0.25">
      <c r="A133" s="103" t="s">
        <v>15</v>
      </c>
      <c r="B133" s="6">
        <v>92</v>
      </c>
      <c r="C133" s="5">
        <f t="shared" si="8"/>
        <v>0.25136612021857924</v>
      </c>
    </row>
    <row r="134" spans="1:7" x14ac:dyDescent="0.25">
      <c r="A134" s="103" t="s">
        <v>370</v>
      </c>
      <c r="B134" s="6">
        <v>36</v>
      </c>
      <c r="C134" s="5">
        <f t="shared" si="8"/>
        <v>9.8360655737704916E-2</v>
      </c>
    </row>
    <row r="135" spans="1:7" x14ac:dyDescent="0.25">
      <c r="A135" s="103" t="s">
        <v>24</v>
      </c>
      <c r="B135" s="6">
        <v>29</v>
      </c>
      <c r="C135" s="5">
        <f t="shared" si="8"/>
        <v>7.9234972677595633E-2</v>
      </c>
    </row>
    <row r="136" spans="1:7" x14ac:dyDescent="0.25">
      <c r="A136" s="103" t="s">
        <v>29</v>
      </c>
      <c r="B136" s="6">
        <v>19</v>
      </c>
      <c r="C136" s="5">
        <f t="shared" si="8"/>
        <v>5.1912568306010931E-2</v>
      </c>
    </row>
    <row r="137" spans="1:7" x14ac:dyDescent="0.25">
      <c r="A137" s="103" t="s">
        <v>25</v>
      </c>
      <c r="B137" s="6">
        <v>17</v>
      </c>
      <c r="C137" s="5">
        <f t="shared" si="8"/>
        <v>4.6448087431693992E-2</v>
      </c>
    </row>
    <row r="138" spans="1:7" x14ac:dyDescent="0.25">
      <c r="A138" s="103" t="s">
        <v>17</v>
      </c>
      <c r="B138" s="6">
        <v>16</v>
      </c>
      <c r="C138" s="5">
        <f t="shared" si="8"/>
        <v>4.3715846994535519E-2</v>
      </c>
    </row>
    <row r="139" spans="1:7" x14ac:dyDescent="0.25">
      <c r="A139" s="103" t="s">
        <v>19</v>
      </c>
      <c r="B139" s="6">
        <v>15</v>
      </c>
      <c r="C139" s="5">
        <f t="shared" si="8"/>
        <v>4.0983606557377046E-2</v>
      </c>
    </row>
    <row r="140" spans="1:7" x14ac:dyDescent="0.25">
      <c r="A140" s="103" t="s">
        <v>30</v>
      </c>
      <c r="B140" s="6">
        <v>11</v>
      </c>
      <c r="C140" s="5">
        <f t="shared" si="8"/>
        <v>3.0054644808743168E-2</v>
      </c>
    </row>
    <row r="141" spans="1:7" x14ac:dyDescent="0.25">
      <c r="A141" s="15" t="s">
        <v>20</v>
      </c>
      <c r="B141" s="16">
        <v>10</v>
      </c>
      <c r="C141" s="17">
        <f t="shared" si="8"/>
        <v>2.7322404371584699E-2</v>
      </c>
    </row>
    <row r="142" spans="1:7" ht="15.75" thickBot="1" x14ac:dyDescent="0.3">
      <c r="A142" s="104" t="s">
        <v>5</v>
      </c>
      <c r="B142" s="3">
        <f>SUM(B132:B141)</f>
        <v>366</v>
      </c>
      <c r="C142" s="2"/>
    </row>
    <row r="143" spans="1:7" x14ac:dyDescent="0.25">
      <c r="A143" s="262" t="s">
        <v>835</v>
      </c>
      <c r="B143" s="212"/>
      <c r="C143" s="212"/>
      <c r="D143" s="212"/>
      <c r="E143" s="212"/>
      <c r="F143" s="212"/>
      <c r="G143" s="212"/>
    </row>
    <row r="144" spans="1:7" ht="15.75" thickBot="1" x14ac:dyDescent="0.3"/>
    <row r="145" spans="1:10" ht="33" customHeight="1" thickBot="1" x14ac:dyDescent="0.35">
      <c r="A145" s="285" t="s">
        <v>61</v>
      </c>
      <c r="B145" s="286"/>
      <c r="C145" s="287"/>
    </row>
    <row r="146" spans="1:10" x14ac:dyDescent="0.25">
      <c r="A146" s="14" t="s">
        <v>12</v>
      </c>
      <c r="B146" s="4" t="s">
        <v>1</v>
      </c>
      <c r="C146" s="13" t="s">
        <v>2</v>
      </c>
    </row>
    <row r="147" spans="1:10" x14ac:dyDescent="0.25">
      <c r="A147" s="103" t="s">
        <v>13</v>
      </c>
      <c r="B147" s="6">
        <v>121</v>
      </c>
      <c r="C147" s="5">
        <f>B147/$B$152</f>
        <v>0.55760368663594473</v>
      </c>
    </row>
    <row r="148" spans="1:10" x14ac:dyDescent="0.25">
      <c r="A148" s="103" t="s">
        <v>370</v>
      </c>
      <c r="B148" s="6">
        <v>36</v>
      </c>
      <c r="C148" s="5">
        <f>B148/$B$152</f>
        <v>0.16589861751152074</v>
      </c>
    </row>
    <row r="149" spans="1:10" x14ac:dyDescent="0.25">
      <c r="A149" s="103" t="s">
        <v>15</v>
      </c>
      <c r="B149" s="6">
        <v>27</v>
      </c>
      <c r="C149" s="5">
        <f>B149/$B$152</f>
        <v>0.12442396313364056</v>
      </c>
    </row>
    <row r="150" spans="1:10" x14ac:dyDescent="0.25">
      <c r="A150" s="103" t="s">
        <v>29</v>
      </c>
      <c r="B150" s="6">
        <v>19</v>
      </c>
      <c r="C150" s="5">
        <f>B150/$B$152</f>
        <v>8.755760368663594E-2</v>
      </c>
    </row>
    <row r="151" spans="1:10" x14ac:dyDescent="0.25">
      <c r="A151" s="15" t="s">
        <v>24</v>
      </c>
      <c r="B151" s="16">
        <v>14</v>
      </c>
      <c r="C151" s="17">
        <f>B151/$B$152</f>
        <v>6.4516129032258063E-2</v>
      </c>
    </row>
    <row r="152" spans="1:10" ht="15.75" thickBot="1" x14ac:dyDescent="0.3">
      <c r="A152" s="104" t="s">
        <v>5</v>
      </c>
      <c r="B152" s="3">
        <f>SUM(B147:B151)</f>
        <v>217</v>
      </c>
      <c r="C152" s="2"/>
    </row>
    <row r="153" spans="1:10" x14ac:dyDescent="0.25">
      <c r="A153" s="263" t="s">
        <v>835</v>
      </c>
      <c r="B153" s="212"/>
      <c r="C153" s="212"/>
      <c r="D153" s="212"/>
      <c r="E153" s="212"/>
      <c r="F153" s="212"/>
      <c r="G153" s="212"/>
      <c r="H153" s="212"/>
      <c r="I153" s="212"/>
      <c r="J153" s="212"/>
    </row>
    <row r="154" spans="1:10" x14ac:dyDescent="0.25">
      <c r="A154" s="212"/>
      <c r="B154" s="212"/>
      <c r="C154" s="212"/>
      <c r="D154" s="212"/>
      <c r="E154" s="212"/>
      <c r="F154" s="212"/>
      <c r="G154" s="212"/>
      <c r="H154" s="212"/>
      <c r="I154" s="212"/>
      <c r="J154" s="212"/>
    </row>
    <row r="155" spans="1:10" x14ac:dyDescent="0.25">
      <c r="A155" s="212" t="s">
        <v>825</v>
      </c>
      <c r="B155" s="212"/>
      <c r="C155" s="212"/>
      <c r="D155" s="212"/>
      <c r="E155" s="212"/>
      <c r="F155" s="212"/>
      <c r="G155" s="212"/>
      <c r="H155" s="212"/>
      <c r="I155" s="212"/>
      <c r="J155" s="212"/>
    </row>
  </sheetData>
  <mergeCells count="17">
    <mergeCell ref="A114:C114"/>
    <mergeCell ref="A124:C124"/>
    <mergeCell ref="A130:C130"/>
    <mergeCell ref="A145:C145"/>
    <mergeCell ref="A41:C41"/>
    <mergeCell ref="A56:C56"/>
    <mergeCell ref="A70:C70"/>
    <mergeCell ref="A81:C81"/>
    <mergeCell ref="A96:C96"/>
    <mergeCell ref="A103:C103"/>
    <mergeCell ref="E18:G18"/>
    <mergeCell ref="A35:C35"/>
    <mergeCell ref="A1:F1"/>
    <mergeCell ref="A5:C5"/>
    <mergeCell ref="I3:J3"/>
    <mergeCell ref="A12:C12"/>
    <mergeCell ref="A24:C24"/>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53"/>
  <sheetViews>
    <sheetView workbookViewId="0">
      <selection activeCell="O8" sqref="O8"/>
    </sheetView>
  </sheetViews>
  <sheetFormatPr defaultRowHeight="15" x14ac:dyDescent="0.25"/>
  <cols>
    <col min="1" max="1" width="26.7109375" style="107" customWidth="1"/>
    <col min="2" max="2" width="10.7109375" style="107" bestFit="1" customWidth="1"/>
    <col min="3" max="3" width="7.85546875" style="107" customWidth="1"/>
    <col min="4" max="4" width="9.140625" style="107"/>
    <col min="5" max="5" width="33.85546875" style="107" bestFit="1" customWidth="1"/>
    <col min="6" max="6" width="18.5703125" style="107" bestFit="1" customWidth="1"/>
    <col min="7" max="7" width="20.7109375" style="107" customWidth="1"/>
    <col min="8" max="8" width="9.140625" style="212"/>
    <col min="9" max="9" width="16.28515625" style="107" bestFit="1" customWidth="1"/>
    <col min="10" max="16384" width="9.140625" style="107"/>
  </cols>
  <sheetData>
    <row r="1" spans="1:10" ht="21" x14ac:dyDescent="0.35">
      <c r="A1" s="288" t="s">
        <v>390</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387</v>
      </c>
      <c r="J4" s="111"/>
    </row>
    <row r="5" spans="1:10" ht="18" thickBot="1" x14ac:dyDescent="0.35">
      <c r="A5" s="289" t="s">
        <v>34</v>
      </c>
      <c r="B5" s="290"/>
      <c r="C5" s="291"/>
      <c r="I5" s="109" t="s">
        <v>388</v>
      </c>
      <c r="J5" s="111"/>
    </row>
    <row r="6" spans="1:10" x14ac:dyDescent="0.25">
      <c r="A6" s="14" t="s">
        <v>0</v>
      </c>
      <c r="B6" s="4" t="s">
        <v>1</v>
      </c>
      <c r="C6" s="13" t="s">
        <v>2</v>
      </c>
      <c r="I6" s="109" t="s">
        <v>389</v>
      </c>
      <c r="J6" s="111"/>
    </row>
    <row r="7" spans="1:10" x14ac:dyDescent="0.25">
      <c r="A7" s="109" t="s">
        <v>3</v>
      </c>
      <c r="B7" s="6">
        <v>98966</v>
      </c>
      <c r="C7" s="5">
        <f>B7/$B$9</f>
        <v>0.94092927295372653</v>
      </c>
      <c r="G7" s="212"/>
      <c r="I7" s="109"/>
      <c r="J7" s="111"/>
    </row>
    <row r="8" spans="1:10" x14ac:dyDescent="0.25">
      <c r="A8" s="15" t="s">
        <v>4</v>
      </c>
      <c r="B8" s="16">
        <v>6213</v>
      </c>
      <c r="C8" s="17">
        <f>B8/$B$9</f>
        <v>5.9070727046273495E-2</v>
      </c>
      <c r="I8" s="109"/>
      <c r="J8" s="111"/>
    </row>
    <row r="9" spans="1:10" ht="15.75" thickBot="1" x14ac:dyDescent="0.3">
      <c r="A9" s="110" t="s">
        <v>5</v>
      </c>
      <c r="B9" s="3">
        <f>SUM(B7:B8)</f>
        <v>105179</v>
      </c>
      <c r="C9" s="2"/>
      <c r="I9" s="109"/>
      <c r="J9" s="111"/>
    </row>
    <row r="10" spans="1:10" x14ac:dyDescent="0.25">
      <c r="A10" s="212" t="s">
        <v>854</v>
      </c>
      <c r="B10" s="264"/>
      <c r="C10" s="264"/>
      <c r="D10" s="212"/>
      <c r="I10" s="109"/>
      <c r="J10" s="111"/>
    </row>
    <row r="11" spans="1:10" ht="15.75" thickBot="1" x14ac:dyDescent="0.3">
      <c r="I11" s="109"/>
      <c r="J11" s="111"/>
    </row>
    <row r="12" spans="1:10" ht="18" thickBot="1" x14ac:dyDescent="0.35">
      <c r="A12" s="289" t="s">
        <v>35</v>
      </c>
      <c r="B12" s="290"/>
      <c r="C12" s="291"/>
      <c r="E12" s="253" t="s">
        <v>818</v>
      </c>
      <c r="F12" s="254"/>
      <c r="G12" s="255"/>
      <c r="I12" s="109"/>
      <c r="J12" s="111"/>
    </row>
    <row r="13" spans="1:10" x14ac:dyDescent="0.25">
      <c r="A13" s="14" t="s">
        <v>6</v>
      </c>
      <c r="B13" s="4" t="s">
        <v>7</v>
      </c>
      <c r="C13" s="13" t="s">
        <v>2</v>
      </c>
      <c r="E13" s="14" t="s">
        <v>0</v>
      </c>
      <c r="F13" s="4" t="s">
        <v>1</v>
      </c>
      <c r="G13" s="13" t="s">
        <v>2</v>
      </c>
      <c r="I13" s="109"/>
      <c r="J13" s="111"/>
    </row>
    <row r="14" spans="1:10" x14ac:dyDescent="0.25">
      <c r="A14" s="109" t="s">
        <v>36</v>
      </c>
      <c r="B14" s="6">
        <v>19173</v>
      </c>
      <c r="C14" s="5">
        <f>B14/$B$21</f>
        <v>0.18228924024757795</v>
      </c>
      <c r="E14" s="214" t="s">
        <v>3</v>
      </c>
      <c r="F14" s="6">
        <v>16555</v>
      </c>
      <c r="G14" s="5">
        <f>F14/F16</f>
        <v>0.86345381526104414</v>
      </c>
      <c r="I14" s="109"/>
      <c r="J14" s="111"/>
    </row>
    <row r="15" spans="1:10" x14ac:dyDescent="0.25">
      <c r="A15" s="109" t="s">
        <v>37</v>
      </c>
      <c r="B15" s="6">
        <v>19303</v>
      </c>
      <c r="C15" s="5">
        <f t="shared" ref="C15:C20" si="0">B15/$B$21</f>
        <v>0.18352522842012189</v>
      </c>
      <c r="E15" s="15" t="s">
        <v>4</v>
      </c>
      <c r="F15" s="16">
        <v>2618</v>
      </c>
      <c r="G15" s="17">
        <f>F15/F16</f>
        <v>0.13654618473895583</v>
      </c>
      <c r="I15" s="109"/>
      <c r="J15" s="111"/>
    </row>
    <row r="16" spans="1:10" ht="15.75" thickBot="1" x14ac:dyDescent="0.3">
      <c r="A16" s="109" t="s">
        <v>38</v>
      </c>
      <c r="B16" s="6">
        <v>16389</v>
      </c>
      <c r="C16" s="5">
        <f t="shared" si="0"/>
        <v>0.15582007815248292</v>
      </c>
      <c r="E16" s="215" t="s">
        <v>5</v>
      </c>
      <c r="F16" s="3">
        <f>SUM(F14:F15)</f>
        <v>19173</v>
      </c>
      <c r="G16" s="2"/>
      <c r="I16" s="109"/>
      <c r="J16" s="111"/>
    </row>
    <row r="17" spans="1:45" ht="15.75" thickBot="1" x14ac:dyDescent="0.3">
      <c r="A17" s="109" t="s">
        <v>39</v>
      </c>
      <c r="B17" s="6">
        <v>16172</v>
      </c>
      <c r="C17" s="5">
        <f t="shared" si="0"/>
        <v>0.15375692866446725</v>
      </c>
      <c r="E17" s="212"/>
      <c r="F17" s="212"/>
      <c r="G17" s="212"/>
      <c r="I17" s="109"/>
      <c r="J17" s="111"/>
    </row>
    <row r="18" spans="1:45" ht="18" thickBot="1" x14ac:dyDescent="0.35">
      <c r="A18" s="109" t="s">
        <v>40</v>
      </c>
      <c r="B18" s="6">
        <v>13184</v>
      </c>
      <c r="C18" s="5">
        <f t="shared" si="0"/>
        <v>0.12534821589861095</v>
      </c>
      <c r="E18" s="282" t="s">
        <v>829</v>
      </c>
      <c r="F18" s="283"/>
      <c r="G18" s="284"/>
      <c r="I18" s="109"/>
      <c r="J18" s="111"/>
    </row>
    <row r="19" spans="1:45" x14ac:dyDescent="0.25">
      <c r="A19" s="109" t="s">
        <v>8</v>
      </c>
      <c r="B19" s="6">
        <v>19250</v>
      </c>
      <c r="C19" s="5">
        <f t="shared" si="0"/>
        <v>0.18302132554977704</v>
      </c>
      <c r="E19" s="14" t="s">
        <v>0</v>
      </c>
      <c r="F19" s="4" t="s">
        <v>1</v>
      </c>
      <c r="G19" s="13" t="s">
        <v>2</v>
      </c>
      <c r="I19" s="109"/>
      <c r="J19" s="111"/>
    </row>
    <row r="20" spans="1:45" x14ac:dyDescent="0.25">
      <c r="A20" s="15" t="s">
        <v>9</v>
      </c>
      <c r="B20" s="16">
        <v>1708</v>
      </c>
      <c r="C20" s="17">
        <f t="shared" si="0"/>
        <v>1.6238983066962035E-2</v>
      </c>
      <c r="E20" s="214" t="s">
        <v>3</v>
      </c>
      <c r="F20" s="6">
        <v>17687</v>
      </c>
      <c r="G20" s="5">
        <f>F20/F22</f>
        <v>0.91628244314355278</v>
      </c>
      <c r="I20" s="109"/>
      <c r="J20" s="111"/>
    </row>
    <row r="21" spans="1:45" ht="15.75" thickBot="1" x14ac:dyDescent="0.3">
      <c r="A21" s="110" t="s">
        <v>5</v>
      </c>
      <c r="B21" s="3">
        <f>SUM(B14:B20)</f>
        <v>105179</v>
      </c>
      <c r="C21" s="2"/>
      <c r="E21" s="15" t="s">
        <v>4</v>
      </c>
      <c r="F21" s="16">
        <v>1616</v>
      </c>
      <c r="G21" s="17">
        <f>F21/F22</f>
        <v>8.3717556856447189E-2</v>
      </c>
      <c r="I21" s="109"/>
      <c r="J21" s="111"/>
    </row>
    <row r="22" spans="1:45" ht="15.75" thickBot="1" x14ac:dyDescent="0.3">
      <c r="A22" s="212" t="s">
        <v>854</v>
      </c>
      <c r="B22" s="264"/>
      <c r="C22" s="264"/>
      <c r="D22" s="212"/>
      <c r="E22" s="215" t="s">
        <v>5</v>
      </c>
      <c r="F22" s="3">
        <f>SUM(F20:F21)</f>
        <v>19303</v>
      </c>
      <c r="G22" s="2"/>
      <c r="I22" s="109"/>
      <c r="J22" s="111"/>
    </row>
    <row r="23" spans="1:45" ht="15.75" thickBot="1" x14ac:dyDescent="0.3">
      <c r="I23" s="109"/>
      <c r="J23" s="111"/>
    </row>
    <row r="24" spans="1:45" ht="18" thickBot="1" x14ac:dyDescent="0.35">
      <c r="A24" s="289" t="s">
        <v>10</v>
      </c>
      <c r="B24" s="290"/>
      <c r="C24" s="291"/>
      <c r="I24" s="109"/>
      <c r="J24" s="111"/>
    </row>
    <row r="25" spans="1:45" x14ac:dyDescent="0.25">
      <c r="A25" s="14" t="s">
        <v>6</v>
      </c>
      <c r="B25" s="4" t="s">
        <v>7</v>
      </c>
      <c r="C25" s="13" t="s">
        <v>2</v>
      </c>
      <c r="I25" s="109"/>
      <c r="J25" s="111"/>
    </row>
    <row r="26" spans="1:45" x14ac:dyDescent="0.25">
      <c r="A26" s="109" t="s">
        <v>36</v>
      </c>
      <c r="B26" s="6">
        <v>2618</v>
      </c>
      <c r="C26" s="5">
        <f>B26/$B$33</f>
        <v>0.42137453726058266</v>
      </c>
      <c r="I26" s="109"/>
      <c r="J26" s="111"/>
    </row>
    <row r="27" spans="1:45" x14ac:dyDescent="0.25">
      <c r="A27" s="109" t="s">
        <v>37</v>
      </c>
      <c r="B27" s="6">
        <v>1616</v>
      </c>
      <c r="C27" s="5">
        <f t="shared" ref="C27:C32" si="1">B27/$B$33</f>
        <v>0.26009979076130696</v>
      </c>
      <c r="I27" s="109"/>
      <c r="J27" s="111"/>
    </row>
    <row r="28" spans="1:45" x14ac:dyDescent="0.25">
      <c r="A28" s="109" t="s">
        <v>38</v>
      </c>
      <c r="B28" s="6">
        <v>752</v>
      </c>
      <c r="C28" s="5">
        <f t="shared" si="1"/>
        <v>0.1210365362948656</v>
      </c>
      <c r="I28" s="109"/>
      <c r="J28" s="111"/>
    </row>
    <row r="29" spans="1:45" ht="15.75" thickBot="1" x14ac:dyDescent="0.3">
      <c r="A29" s="109" t="s">
        <v>39</v>
      </c>
      <c r="B29" s="6">
        <v>593</v>
      </c>
      <c r="C29" s="5">
        <f t="shared" si="1"/>
        <v>9.5445034604860771E-2</v>
      </c>
      <c r="I29" s="110"/>
      <c r="J29" s="2"/>
    </row>
    <row r="30" spans="1:45" x14ac:dyDescent="0.25">
      <c r="A30" s="109" t="s">
        <v>40</v>
      </c>
      <c r="B30" s="6">
        <v>292</v>
      </c>
      <c r="C30" s="5">
        <f t="shared" si="1"/>
        <v>4.6998229518751003E-2</v>
      </c>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row>
    <row r="31" spans="1:45" ht="17.25" x14ac:dyDescent="0.3">
      <c r="A31" s="109" t="s">
        <v>8</v>
      </c>
      <c r="B31" s="6">
        <v>290</v>
      </c>
      <c r="C31" s="5">
        <f t="shared" si="1"/>
        <v>4.6676323837115723E-2</v>
      </c>
      <c r="H31" s="267"/>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row>
    <row r="32" spans="1:45" x14ac:dyDescent="0.25">
      <c r="A32" s="15" t="s">
        <v>9</v>
      </c>
      <c r="B32" s="16">
        <v>52</v>
      </c>
      <c r="C32" s="17">
        <f t="shared" si="1"/>
        <v>8.3695477225173027E-3</v>
      </c>
      <c r="H32" s="268"/>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row>
    <row r="33" spans="1:45" ht="15.75" thickBot="1" x14ac:dyDescent="0.3">
      <c r="A33" s="110" t="s">
        <v>5</v>
      </c>
      <c r="B33" s="3">
        <f>SUM(B26:B32)</f>
        <v>6213</v>
      </c>
      <c r="C33" s="2"/>
      <c r="H33" s="269"/>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row>
    <row r="34" spans="1:45" ht="15.75" thickBot="1" x14ac:dyDescent="0.3">
      <c r="H34" s="269"/>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row>
    <row r="35" spans="1:45" ht="34.5" customHeight="1" thickBot="1" x14ac:dyDescent="0.35">
      <c r="A35" s="285" t="s">
        <v>41</v>
      </c>
      <c r="B35" s="286"/>
      <c r="C35" s="287"/>
      <c r="H35" s="256"/>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row>
    <row r="36" spans="1:45" x14ac:dyDescent="0.25">
      <c r="A36" s="14" t="s">
        <v>6</v>
      </c>
      <c r="B36" s="4" t="s">
        <v>7</v>
      </c>
      <c r="C36" s="13" t="s">
        <v>2</v>
      </c>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row>
    <row r="37" spans="1:45" ht="17.25" x14ac:dyDescent="0.3">
      <c r="A37" s="109" t="s">
        <v>36</v>
      </c>
      <c r="B37" s="6">
        <f>B26</f>
        <v>2618</v>
      </c>
      <c r="C37" s="5">
        <f>B37/$B$39</f>
        <v>0.61832782239017481</v>
      </c>
      <c r="H37" s="267"/>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row>
    <row r="38" spans="1:45" x14ac:dyDescent="0.25">
      <c r="A38" s="15" t="s">
        <v>37</v>
      </c>
      <c r="B38" s="16">
        <f>B27</f>
        <v>1616</v>
      </c>
      <c r="C38" s="17">
        <f>B38/$B$39</f>
        <v>0.38167217760982525</v>
      </c>
      <c r="H38" s="268"/>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row>
    <row r="39" spans="1:45" ht="15.75" thickBot="1" x14ac:dyDescent="0.3">
      <c r="A39" s="110" t="s">
        <v>5</v>
      </c>
      <c r="B39" s="3">
        <f>SUM(B37:B38)</f>
        <v>4234</v>
      </c>
      <c r="C39" s="2"/>
      <c r="H39" s="269"/>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row>
    <row r="40" spans="1:45" ht="15.75" thickBot="1" x14ac:dyDescent="0.3">
      <c r="H40" s="269"/>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row>
    <row r="41" spans="1:45" ht="18" thickBot="1" x14ac:dyDescent="0.35">
      <c r="A41" s="289" t="s">
        <v>11</v>
      </c>
      <c r="B41" s="290"/>
      <c r="C41" s="291"/>
      <c r="E41" s="212"/>
      <c r="F41" s="212"/>
      <c r="G41" s="212"/>
      <c r="H41" s="256"/>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row>
    <row r="42" spans="1:45" x14ac:dyDescent="0.25">
      <c r="A42" s="14" t="s">
        <v>12</v>
      </c>
      <c r="B42" s="4" t="s">
        <v>1</v>
      </c>
      <c r="C42" s="13" t="s">
        <v>2</v>
      </c>
    </row>
    <row r="43" spans="1:45" x14ac:dyDescent="0.25">
      <c r="A43" s="23" t="s">
        <v>13</v>
      </c>
      <c r="B43" s="6">
        <v>4323</v>
      </c>
      <c r="C43" s="5">
        <f t="shared" ref="C43:C53" si="2">B43/$B$54</f>
        <v>0.69579913085465961</v>
      </c>
    </row>
    <row r="44" spans="1:45" x14ac:dyDescent="0.25">
      <c r="A44" s="23" t="s">
        <v>14</v>
      </c>
      <c r="B44" s="6">
        <v>473</v>
      </c>
      <c r="C44" s="5">
        <f t="shared" si="2"/>
        <v>7.6130693706743927E-2</v>
      </c>
    </row>
    <row r="45" spans="1:45" x14ac:dyDescent="0.25">
      <c r="A45" s="23" t="s">
        <v>25</v>
      </c>
      <c r="B45" s="6">
        <v>434</v>
      </c>
      <c r="C45" s="5">
        <f t="shared" si="2"/>
        <v>6.9853532914855951E-2</v>
      </c>
    </row>
    <row r="46" spans="1:45" x14ac:dyDescent="0.25">
      <c r="A46" s="23" t="s">
        <v>24</v>
      </c>
      <c r="B46" s="6">
        <v>221</v>
      </c>
      <c r="C46" s="5">
        <f t="shared" si="2"/>
        <v>3.5570577820698536E-2</v>
      </c>
    </row>
    <row r="47" spans="1:45" x14ac:dyDescent="0.25">
      <c r="A47" s="23" t="s">
        <v>18</v>
      </c>
      <c r="B47" s="6">
        <v>200</v>
      </c>
      <c r="C47" s="5">
        <f t="shared" si="2"/>
        <v>3.219056816352809E-2</v>
      </c>
    </row>
    <row r="48" spans="1:45" x14ac:dyDescent="0.25">
      <c r="A48" s="23" t="s">
        <v>391</v>
      </c>
      <c r="B48" s="6">
        <v>169</v>
      </c>
      <c r="C48" s="5">
        <f t="shared" si="2"/>
        <v>2.7201030098181232E-2</v>
      </c>
    </row>
    <row r="49" spans="1:45" x14ac:dyDescent="0.25">
      <c r="A49" s="23" t="s">
        <v>22</v>
      </c>
      <c r="B49" s="6">
        <v>102</v>
      </c>
      <c r="C49" s="5">
        <f t="shared" si="2"/>
        <v>1.6417189763399325E-2</v>
      </c>
    </row>
    <row r="50" spans="1:45" x14ac:dyDescent="0.25">
      <c r="A50" s="23" t="s">
        <v>19</v>
      </c>
      <c r="B50" s="6">
        <v>73</v>
      </c>
      <c r="C50" s="5">
        <f t="shared" si="2"/>
        <v>1.1749557379687751E-2</v>
      </c>
    </row>
    <row r="51" spans="1:45" x14ac:dyDescent="0.25">
      <c r="A51" s="23" t="s">
        <v>15</v>
      </c>
      <c r="B51" s="6">
        <v>48</v>
      </c>
      <c r="C51" s="5">
        <f t="shared" si="2"/>
        <v>7.7257363592467404E-3</v>
      </c>
    </row>
    <row r="52" spans="1:45" s="108" customFormat="1" x14ac:dyDescent="0.25">
      <c r="A52" s="23" t="s">
        <v>21</v>
      </c>
      <c r="B52" s="6">
        <v>42</v>
      </c>
      <c r="C52" s="5">
        <f t="shared" si="2"/>
        <v>6.7600193143408979E-3</v>
      </c>
      <c r="D52" s="107"/>
      <c r="E52" s="107"/>
      <c r="F52" s="107"/>
      <c r="G52" s="107"/>
      <c r="H52" s="212"/>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row>
    <row r="53" spans="1:45" x14ac:dyDescent="0.25">
      <c r="A53" s="24" t="s">
        <v>33</v>
      </c>
      <c r="B53" s="16">
        <v>128</v>
      </c>
      <c r="C53" s="17">
        <f t="shared" si="2"/>
        <v>2.0601963624657976E-2</v>
      </c>
    </row>
    <row r="54" spans="1:45" ht="15.75" thickBot="1" x14ac:dyDescent="0.3">
      <c r="A54" s="110" t="s">
        <v>5</v>
      </c>
      <c r="B54" s="3">
        <f>SUM(B43:B53)</f>
        <v>6213</v>
      </c>
      <c r="C54" s="2"/>
    </row>
    <row r="55" spans="1:45" ht="15.75" thickBot="1" x14ac:dyDescent="0.3"/>
    <row r="56" spans="1:45" ht="34.5" customHeight="1" thickBot="1" x14ac:dyDescent="0.35">
      <c r="A56" s="285" t="s">
        <v>42</v>
      </c>
      <c r="B56" s="286"/>
      <c r="C56" s="287"/>
      <c r="D56" s="108"/>
    </row>
    <row r="57" spans="1:45" x14ac:dyDescent="0.25">
      <c r="A57" s="14" t="s">
        <v>12</v>
      </c>
      <c r="B57" s="4" t="s">
        <v>1</v>
      </c>
      <c r="C57" s="13" t="s">
        <v>2</v>
      </c>
    </row>
    <row r="58" spans="1:45" x14ac:dyDescent="0.25">
      <c r="A58" s="109" t="s">
        <v>13</v>
      </c>
      <c r="B58" s="6">
        <v>3489</v>
      </c>
      <c r="C58" s="5">
        <f t="shared" ref="C58:C65" si="3">B58/$B$66</f>
        <v>0.82404345772319321</v>
      </c>
    </row>
    <row r="59" spans="1:45" x14ac:dyDescent="0.25">
      <c r="A59" s="109" t="s">
        <v>14</v>
      </c>
      <c r="B59" s="6">
        <v>248</v>
      </c>
      <c r="C59" s="5">
        <f t="shared" si="3"/>
        <v>5.8573452999527632E-2</v>
      </c>
    </row>
    <row r="60" spans="1:45" x14ac:dyDescent="0.25">
      <c r="A60" s="109" t="s">
        <v>391</v>
      </c>
      <c r="B60" s="6">
        <v>169</v>
      </c>
      <c r="C60" s="5">
        <f t="shared" si="3"/>
        <v>3.9914974019839393E-2</v>
      </c>
    </row>
    <row r="61" spans="1:45" x14ac:dyDescent="0.25">
      <c r="A61" s="109" t="s">
        <v>18</v>
      </c>
      <c r="B61" s="6">
        <v>121</v>
      </c>
      <c r="C61" s="5">
        <f t="shared" si="3"/>
        <v>2.857817666509211E-2</v>
      </c>
    </row>
    <row r="62" spans="1:45" x14ac:dyDescent="0.25">
      <c r="A62" s="109" t="s">
        <v>22</v>
      </c>
      <c r="B62" s="6">
        <v>102</v>
      </c>
      <c r="C62" s="5">
        <f t="shared" si="3"/>
        <v>2.4090694378837978E-2</v>
      </c>
    </row>
    <row r="63" spans="1:45" x14ac:dyDescent="0.25">
      <c r="A63" s="109" t="s">
        <v>25</v>
      </c>
      <c r="B63" s="6">
        <v>81</v>
      </c>
      <c r="C63" s="5">
        <f t="shared" si="3"/>
        <v>1.9130845536136042E-2</v>
      </c>
    </row>
    <row r="64" spans="1:45" x14ac:dyDescent="0.25">
      <c r="A64" s="109" t="s">
        <v>27</v>
      </c>
      <c r="B64" s="6">
        <v>17</v>
      </c>
      <c r="C64" s="5">
        <f t="shared" si="3"/>
        <v>4.0151157298063296E-3</v>
      </c>
    </row>
    <row r="65" spans="1:3" x14ac:dyDescent="0.25">
      <c r="A65" s="15" t="s">
        <v>403</v>
      </c>
      <c r="B65" s="16">
        <v>7</v>
      </c>
      <c r="C65" s="17">
        <f t="shared" si="3"/>
        <v>1.6532829475673122E-3</v>
      </c>
    </row>
    <row r="66" spans="1:3" ht="15.75" thickBot="1" x14ac:dyDescent="0.3">
      <c r="A66" s="110" t="s">
        <v>5</v>
      </c>
      <c r="B66" s="3">
        <f>SUM(B58:B65)</f>
        <v>4234</v>
      </c>
      <c r="C66" s="2"/>
    </row>
    <row r="67" spans="1:3" ht="15.75" thickBot="1" x14ac:dyDescent="0.3"/>
    <row r="68" spans="1:3" ht="18" thickBot="1" x14ac:dyDescent="0.35">
      <c r="A68" s="289" t="s">
        <v>44</v>
      </c>
      <c r="B68" s="290"/>
      <c r="C68" s="291"/>
    </row>
    <row r="69" spans="1:3" x14ac:dyDescent="0.25">
      <c r="A69" s="14" t="s">
        <v>45</v>
      </c>
      <c r="B69" s="4" t="s">
        <v>7</v>
      </c>
      <c r="C69" s="13" t="s">
        <v>2</v>
      </c>
    </row>
    <row r="70" spans="1:3" x14ac:dyDescent="0.25">
      <c r="A70" s="109" t="s">
        <v>46</v>
      </c>
      <c r="B70" s="6">
        <v>269</v>
      </c>
      <c r="C70" s="5">
        <f>B70/$B$77</f>
        <v>4.3296314179945276E-2</v>
      </c>
    </row>
    <row r="71" spans="1:3" x14ac:dyDescent="0.25">
      <c r="A71" s="109" t="s">
        <v>47</v>
      </c>
      <c r="B71" s="6">
        <v>294</v>
      </c>
      <c r="C71" s="5">
        <f t="shared" ref="C71:C76" si="4">B71/$B$77</f>
        <v>4.732013520038629E-2</v>
      </c>
    </row>
    <row r="72" spans="1:3" x14ac:dyDescent="0.25">
      <c r="A72" s="109" t="s">
        <v>48</v>
      </c>
      <c r="B72" s="6">
        <v>623</v>
      </c>
      <c r="C72" s="5">
        <f t="shared" si="4"/>
        <v>0.10027361982939</v>
      </c>
    </row>
    <row r="73" spans="1:3" x14ac:dyDescent="0.25">
      <c r="A73" s="109" t="s">
        <v>49</v>
      </c>
      <c r="B73" s="6">
        <v>1199</v>
      </c>
      <c r="C73" s="5">
        <f t="shared" si="4"/>
        <v>0.19298245614035087</v>
      </c>
    </row>
    <row r="74" spans="1:3" x14ac:dyDescent="0.25">
      <c r="A74" s="109" t="s">
        <v>50</v>
      </c>
      <c r="B74" s="6">
        <v>1306</v>
      </c>
      <c r="C74" s="5">
        <f t="shared" si="4"/>
        <v>0.21020441010783841</v>
      </c>
    </row>
    <row r="75" spans="1:3" x14ac:dyDescent="0.25">
      <c r="A75" s="109" t="s">
        <v>51</v>
      </c>
      <c r="B75" s="6">
        <v>1480</v>
      </c>
      <c r="C75" s="5">
        <f t="shared" si="4"/>
        <v>0.23821020441010785</v>
      </c>
    </row>
    <row r="76" spans="1:3" x14ac:dyDescent="0.25">
      <c r="A76" s="15" t="s">
        <v>52</v>
      </c>
      <c r="B76" s="16">
        <v>1042</v>
      </c>
      <c r="C76" s="17">
        <f t="shared" si="4"/>
        <v>0.16771286013198133</v>
      </c>
    </row>
    <row r="77" spans="1:3" ht="15.75" thickBot="1" x14ac:dyDescent="0.3">
      <c r="A77" s="110" t="s">
        <v>5</v>
      </c>
      <c r="B77" s="3">
        <f>SUM(B70:B76)</f>
        <v>6213</v>
      </c>
      <c r="C77" s="2"/>
    </row>
    <row r="78" spans="1:3" ht="15.75" thickBot="1" x14ac:dyDescent="0.3"/>
    <row r="79" spans="1:3" ht="33.75" customHeight="1" thickBot="1" x14ac:dyDescent="0.35">
      <c r="A79" s="285" t="s">
        <v>53</v>
      </c>
      <c r="B79" s="286"/>
      <c r="C79" s="287"/>
    </row>
    <row r="80" spans="1:3" x14ac:dyDescent="0.25">
      <c r="A80" s="14" t="s">
        <v>45</v>
      </c>
      <c r="B80" s="4" t="s">
        <v>7</v>
      </c>
      <c r="C80" s="13" t="s">
        <v>2</v>
      </c>
    </row>
    <row r="81" spans="1:18" x14ac:dyDescent="0.25">
      <c r="A81" s="109" t="s">
        <v>46</v>
      </c>
      <c r="B81" s="6">
        <v>244</v>
      </c>
      <c r="C81" s="5">
        <f>B81/$B$88</f>
        <v>5.7628719886632027E-2</v>
      </c>
    </row>
    <row r="82" spans="1:18" x14ac:dyDescent="0.25">
      <c r="A82" s="109" t="s">
        <v>47</v>
      </c>
      <c r="B82" s="6">
        <v>294</v>
      </c>
      <c r="C82" s="5">
        <f t="shared" ref="C82:C87" si="5">B82/$B$88</f>
        <v>6.9437883797827116E-2</v>
      </c>
    </row>
    <row r="83" spans="1:18" x14ac:dyDescent="0.25">
      <c r="A83" s="109" t="s">
        <v>48</v>
      </c>
      <c r="B83" s="6">
        <v>386</v>
      </c>
      <c r="C83" s="5">
        <f t="shared" si="5"/>
        <v>9.1166745394426069E-2</v>
      </c>
    </row>
    <row r="84" spans="1:18" x14ac:dyDescent="0.25">
      <c r="A84" s="109" t="s">
        <v>49</v>
      </c>
      <c r="B84" s="6">
        <v>896</v>
      </c>
      <c r="C84" s="5">
        <f t="shared" si="5"/>
        <v>0.21162021728861596</v>
      </c>
    </row>
    <row r="85" spans="1:18" x14ac:dyDescent="0.25">
      <c r="A85" s="109" t="s">
        <v>50</v>
      </c>
      <c r="B85" s="6">
        <v>994</v>
      </c>
      <c r="C85" s="5">
        <f t="shared" si="5"/>
        <v>0.23476617855455834</v>
      </c>
    </row>
    <row r="86" spans="1:18" x14ac:dyDescent="0.25">
      <c r="A86" s="109" t="s">
        <v>51</v>
      </c>
      <c r="B86" s="6">
        <v>805</v>
      </c>
      <c r="C86" s="5">
        <f t="shared" si="5"/>
        <v>0.1901275389702409</v>
      </c>
    </row>
    <row r="87" spans="1:18" x14ac:dyDescent="0.25">
      <c r="A87" s="15" t="s">
        <v>52</v>
      </c>
      <c r="B87" s="16">
        <v>615</v>
      </c>
      <c r="C87" s="17">
        <f t="shared" si="5"/>
        <v>0.14525271610769958</v>
      </c>
    </row>
    <row r="88" spans="1:18" ht="15.75" thickBot="1" x14ac:dyDescent="0.3">
      <c r="A88" s="110" t="s">
        <v>5</v>
      </c>
      <c r="B88" s="3">
        <f>SUM(B81:B87)</f>
        <v>4234</v>
      </c>
      <c r="C88" s="2"/>
    </row>
    <row r="89" spans="1:18" x14ac:dyDescent="0.25">
      <c r="A89" s="256"/>
      <c r="B89" s="6"/>
      <c r="C89" s="256"/>
      <c r="D89" s="212"/>
      <c r="E89" s="212"/>
      <c r="F89" s="212"/>
      <c r="G89" s="212"/>
      <c r="I89" s="212"/>
      <c r="J89" s="212"/>
      <c r="K89" s="212"/>
      <c r="L89" s="212"/>
      <c r="M89" s="212"/>
      <c r="N89" s="212"/>
      <c r="O89" s="212"/>
      <c r="P89" s="212"/>
      <c r="Q89" s="212"/>
      <c r="R89" s="212"/>
    </row>
    <row r="90" spans="1:18" x14ac:dyDescent="0.25">
      <c r="A90" s="257" t="s">
        <v>831</v>
      </c>
      <c r="B90" s="6"/>
      <c r="C90" s="256"/>
      <c r="D90" s="212"/>
      <c r="E90" s="212"/>
      <c r="F90" s="212"/>
      <c r="G90" s="212"/>
      <c r="I90" s="212"/>
      <c r="J90" s="212"/>
      <c r="K90" s="212"/>
      <c r="L90" s="212"/>
      <c r="M90" s="212"/>
      <c r="N90" s="212"/>
      <c r="O90" s="212"/>
      <c r="P90" s="212"/>
      <c r="Q90" s="212"/>
      <c r="R90" s="212"/>
    </row>
    <row r="91" spans="1:18" x14ac:dyDescent="0.25">
      <c r="A91" s="260" t="s">
        <v>832</v>
      </c>
      <c r="B91" s="6"/>
      <c r="C91" s="256"/>
      <c r="D91" s="212"/>
      <c r="E91" s="212"/>
      <c r="F91" s="212"/>
      <c r="G91" s="212"/>
      <c r="I91" s="212"/>
      <c r="J91" s="212"/>
      <c r="K91" s="212"/>
      <c r="L91" s="212"/>
      <c r="M91" s="212"/>
      <c r="N91" s="212"/>
      <c r="O91" s="212"/>
      <c r="P91" s="212"/>
      <c r="Q91" s="212"/>
      <c r="R91" s="212"/>
    </row>
    <row r="92" spans="1:18" x14ac:dyDescent="0.25">
      <c r="A92" s="260" t="s">
        <v>833</v>
      </c>
      <c r="B92" s="6"/>
      <c r="C92" s="256"/>
      <c r="D92" s="212"/>
      <c r="E92" s="212"/>
      <c r="F92" s="212"/>
      <c r="G92" s="212"/>
      <c r="I92" s="212"/>
      <c r="J92" s="212"/>
      <c r="K92" s="212"/>
      <c r="L92" s="212"/>
      <c r="M92" s="212"/>
      <c r="N92" s="212"/>
      <c r="O92" s="212"/>
      <c r="P92" s="212"/>
      <c r="Q92" s="212"/>
      <c r="R92" s="212"/>
    </row>
    <row r="93" spans="1:18" ht="15.75" thickBot="1" x14ac:dyDescent="0.3"/>
    <row r="94" spans="1:18" ht="18" thickBot="1" x14ac:dyDescent="0.35">
      <c r="A94" s="289" t="s">
        <v>804</v>
      </c>
      <c r="B94" s="290"/>
      <c r="C94" s="291"/>
    </row>
    <row r="95" spans="1:18" x14ac:dyDescent="0.25">
      <c r="A95" s="14" t="s">
        <v>54</v>
      </c>
      <c r="B95" s="4" t="s">
        <v>1</v>
      </c>
      <c r="C95" s="13" t="s">
        <v>2</v>
      </c>
    </row>
    <row r="96" spans="1:18" x14ac:dyDescent="0.25">
      <c r="A96" s="109" t="s">
        <v>55</v>
      </c>
      <c r="B96" s="6">
        <v>42261</v>
      </c>
      <c r="C96" s="5">
        <f>B96/$B$98</f>
        <v>0.90679111683295788</v>
      </c>
    </row>
    <row r="97" spans="1:11" x14ac:dyDescent="0.25">
      <c r="A97" s="15" t="s">
        <v>58</v>
      </c>
      <c r="B97" s="16">
        <v>4344</v>
      </c>
      <c r="C97" s="17">
        <f>B97/$B$98</f>
        <v>9.3208883167042164E-2</v>
      </c>
    </row>
    <row r="98" spans="1:11" ht="15.75" thickBot="1" x14ac:dyDescent="0.3">
      <c r="A98" s="110" t="s">
        <v>5</v>
      </c>
      <c r="B98" s="3">
        <f>SUM(B96:B97)</f>
        <v>46605</v>
      </c>
      <c r="C98" s="2"/>
    </row>
    <row r="99" spans="1:11" x14ac:dyDescent="0.25">
      <c r="A99" s="212" t="s">
        <v>838</v>
      </c>
      <c r="B99" s="212"/>
      <c r="C99" s="212"/>
      <c r="D99" s="212"/>
    </row>
    <row r="100" spans="1:11" ht="15.75" thickBot="1" x14ac:dyDescent="0.3"/>
    <row r="101" spans="1:11" ht="36" customHeight="1" thickBot="1" x14ac:dyDescent="0.35">
      <c r="A101" s="285" t="s">
        <v>56</v>
      </c>
      <c r="B101" s="286"/>
      <c r="C101" s="287"/>
    </row>
    <row r="102" spans="1:11" x14ac:dyDescent="0.25">
      <c r="A102" s="14" t="s">
        <v>6</v>
      </c>
      <c r="B102" s="4" t="s">
        <v>7</v>
      </c>
      <c r="C102" s="13" t="s">
        <v>2</v>
      </c>
    </row>
    <row r="103" spans="1:11" x14ac:dyDescent="0.25">
      <c r="A103" s="109" t="s">
        <v>36</v>
      </c>
      <c r="B103" s="6">
        <v>4380</v>
      </c>
      <c r="C103" s="5">
        <f>B103/$B$109</f>
        <v>0.15776961314026366</v>
      </c>
    </row>
    <row r="104" spans="1:11" x14ac:dyDescent="0.25">
      <c r="A104" s="109" t="s">
        <v>37</v>
      </c>
      <c r="B104" s="6">
        <v>4419</v>
      </c>
      <c r="C104" s="5">
        <f t="shared" ref="C104:C108" si="6">B104/$B$109</f>
        <v>0.15917441106548519</v>
      </c>
    </row>
    <row r="105" spans="1:11" x14ac:dyDescent="0.25">
      <c r="A105" s="109" t="s">
        <v>38</v>
      </c>
      <c r="B105" s="6">
        <v>4493</v>
      </c>
      <c r="C105" s="5">
        <f t="shared" si="6"/>
        <v>0.16183992507744399</v>
      </c>
    </row>
    <row r="106" spans="1:11" x14ac:dyDescent="0.25">
      <c r="A106" s="109" t="s">
        <v>39</v>
      </c>
      <c r="B106" s="6">
        <v>4361</v>
      </c>
      <c r="C106" s="5">
        <f t="shared" si="6"/>
        <v>0.15708522440746345</v>
      </c>
    </row>
    <row r="107" spans="1:11" x14ac:dyDescent="0.25">
      <c r="A107" s="109" t="s">
        <v>40</v>
      </c>
      <c r="B107" s="6">
        <v>3782</v>
      </c>
      <c r="C107" s="5">
        <f t="shared" si="6"/>
        <v>0.13622937828686693</v>
      </c>
    </row>
    <row r="108" spans="1:11" x14ac:dyDescent="0.25">
      <c r="A108" s="15" t="s">
        <v>8</v>
      </c>
      <c r="B108" s="16">
        <v>6327</v>
      </c>
      <c r="C108" s="17">
        <f t="shared" si="6"/>
        <v>0.22790144802247678</v>
      </c>
    </row>
    <row r="109" spans="1:11" ht="15.75" thickBot="1" x14ac:dyDescent="0.3">
      <c r="A109" s="110" t="s">
        <v>5</v>
      </c>
      <c r="B109" s="3">
        <f>SUM(B103:B108)</f>
        <v>27762</v>
      </c>
      <c r="C109" s="2"/>
    </row>
    <row r="110" spans="1:11" x14ac:dyDescent="0.25">
      <c r="A110" s="261" t="s">
        <v>834</v>
      </c>
      <c r="B110" s="261"/>
      <c r="C110" s="261"/>
      <c r="D110" s="261"/>
      <c r="E110" s="212"/>
      <c r="F110" s="212"/>
      <c r="G110" s="212"/>
      <c r="I110" s="212"/>
      <c r="J110" s="212"/>
      <c r="K110" s="212"/>
    </row>
    <row r="111" spans="1:11" ht="15.75" thickBot="1" x14ac:dyDescent="0.3"/>
    <row r="112" spans="1:11" ht="34.5" customHeight="1" thickBot="1" x14ac:dyDescent="0.35">
      <c r="A112" s="285" t="s">
        <v>57</v>
      </c>
      <c r="B112" s="286"/>
      <c r="C112" s="287"/>
    </row>
    <row r="113" spans="1:3" x14ac:dyDescent="0.25">
      <c r="A113" s="14" t="s">
        <v>6</v>
      </c>
      <c r="B113" s="4" t="s">
        <v>7</v>
      </c>
      <c r="C113" s="13" t="s">
        <v>2</v>
      </c>
    </row>
    <row r="114" spans="1:3" x14ac:dyDescent="0.25">
      <c r="A114" s="109" t="s">
        <v>36</v>
      </c>
      <c r="B114" s="6">
        <v>929</v>
      </c>
      <c r="C114" s="5">
        <f>B114/$B$120</f>
        <v>0.42150635208711434</v>
      </c>
    </row>
    <row r="115" spans="1:3" x14ac:dyDescent="0.25">
      <c r="A115" s="109" t="s">
        <v>37</v>
      </c>
      <c r="B115" s="6">
        <v>589</v>
      </c>
      <c r="C115" s="5">
        <f t="shared" ref="C115:C119" si="7">B115/$B$120</f>
        <v>0.26724137931034481</v>
      </c>
    </row>
    <row r="116" spans="1:3" x14ac:dyDescent="0.25">
      <c r="A116" s="109" t="s">
        <v>38</v>
      </c>
      <c r="B116" s="6">
        <v>343</v>
      </c>
      <c r="C116" s="5">
        <f t="shared" si="7"/>
        <v>0.15562613430127042</v>
      </c>
    </row>
    <row r="117" spans="1:3" x14ac:dyDescent="0.25">
      <c r="A117" s="109" t="s">
        <v>39</v>
      </c>
      <c r="B117" s="6">
        <v>148</v>
      </c>
      <c r="C117" s="5">
        <f t="shared" si="7"/>
        <v>6.7150635208711437E-2</v>
      </c>
    </row>
    <row r="118" spans="1:3" x14ac:dyDescent="0.25">
      <c r="A118" s="109" t="s">
        <v>40</v>
      </c>
      <c r="B118" s="6">
        <v>79</v>
      </c>
      <c r="C118" s="5">
        <f t="shared" si="7"/>
        <v>3.5843920145190562E-2</v>
      </c>
    </row>
    <row r="119" spans="1:3" x14ac:dyDescent="0.25">
      <c r="A119" s="15" t="s">
        <v>8</v>
      </c>
      <c r="B119" s="16">
        <v>116</v>
      </c>
      <c r="C119" s="17">
        <f t="shared" si="7"/>
        <v>5.2631578947368418E-2</v>
      </c>
    </row>
    <row r="120" spans="1:3" ht="15.75" thickBot="1" x14ac:dyDescent="0.3">
      <c r="A120" s="110" t="s">
        <v>5</v>
      </c>
      <c r="B120" s="3">
        <f>SUM(B114:B119)</f>
        <v>2204</v>
      </c>
      <c r="C120" s="2"/>
    </row>
    <row r="121" spans="1:3" ht="15.75" thickBot="1" x14ac:dyDescent="0.3"/>
    <row r="122" spans="1:3" ht="34.5" customHeight="1" thickBot="1" x14ac:dyDescent="0.35">
      <c r="A122" s="285" t="s">
        <v>59</v>
      </c>
      <c r="B122" s="286"/>
      <c r="C122" s="287"/>
    </row>
    <row r="123" spans="1:3" x14ac:dyDescent="0.25">
      <c r="A123" s="14" t="s">
        <v>6</v>
      </c>
      <c r="B123" s="4" t="s">
        <v>7</v>
      </c>
      <c r="C123" s="13" t="s">
        <v>2</v>
      </c>
    </row>
    <row r="124" spans="1:3" x14ac:dyDescent="0.25">
      <c r="A124" s="109" t="s">
        <v>36</v>
      </c>
      <c r="B124" s="6">
        <f>B114</f>
        <v>929</v>
      </c>
      <c r="C124" s="5">
        <f>B124/$B$126</f>
        <v>0.61198945981554675</v>
      </c>
    </row>
    <row r="125" spans="1:3" x14ac:dyDescent="0.25">
      <c r="A125" s="15" t="s">
        <v>37</v>
      </c>
      <c r="B125" s="16">
        <f>B115</f>
        <v>589</v>
      </c>
      <c r="C125" s="17">
        <f>B125/$B$126</f>
        <v>0.38801054018445325</v>
      </c>
    </row>
    <row r="126" spans="1:3" ht="15.75" thickBot="1" x14ac:dyDescent="0.3">
      <c r="A126" s="110" t="s">
        <v>5</v>
      </c>
      <c r="B126" s="3">
        <f>SUM(B124:B125)</f>
        <v>1518</v>
      </c>
      <c r="C126" s="2"/>
    </row>
    <row r="127" spans="1:3" ht="15.75" thickBot="1" x14ac:dyDescent="0.3"/>
    <row r="128" spans="1:3" ht="34.5" customHeight="1" thickBot="1" x14ac:dyDescent="0.35">
      <c r="A128" s="285" t="s">
        <v>60</v>
      </c>
      <c r="B128" s="286"/>
      <c r="C128" s="287"/>
    </row>
    <row r="129" spans="1:5" x14ac:dyDescent="0.25">
      <c r="A129" s="14" t="s">
        <v>12</v>
      </c>
      <c r="B129" s="4" t="s">
        <v>1</v>
      </c>
      <c r="C129" s="13" t="s">
        <v>2</v>
      </c>
    </row>
    <row r="130" spans="1:5" x14ac:dyDescent="0.25">
      <c r="A130" s="109" t="s">
        <v>13</v>
      </c>
      <c r="B130" s="6">
        <v>1395</v>
      </c>
      <c r="C130" s="5">
        <f t="shared" ref="C130:C138" si="8">B130/$B$139</f>
        <v>0.63294010889292196</v>
      </c>
    </row>
    <row r="131" spans="1:5" x14ac:dyDescent="0.25">
      <c r="A131" s="109" t="s">
        <v>25</v>
      </c>
      <c r="B131" s="6">
        <v>324</v>
      </c>
      <c r="C131" s="5">
        <f t="shared" si="8"/>
        <v>0.14700544464609799</v>
      </c>
    </row>
    <row r="132" spans="1:5" x14ac:dyDescent="0.25">
      <c r="A132" s="109" t="s">
        <v>14</v>
      </c>
      <c r="B132" s="6">
        <v>187</v>
      </c>
      <c r="C132" s="5">
        <f t="shared" si="8"/>
        <v>8.4845735027223229E-2</v>
      </c>
    </row>
    <row r="133" spans="1:5" x14ac:dyDescent="0.25">
      <c r="A133" s="214" t="s">
        <v>391</v>
      </c>
      <c r="B133" s="6">
        <v>83</v>
      </c>
      <c r="C133" s="5">
        <f t="shared" si="8"/>
        <v>3.7658802177858441E-2</v>
      </c>
    </row>
    <row r="134" spans="1:5" x14ac:dyDescent="0.25">
      <c r="A134" s="109" t="s">
        <v>18</v>
      </c>
      <c r="B134" s="6">
        <v>72</v>
      </c>
      <c r="C134" s="5">
        <f t="shared" si="8"/>
        <v>3.2667876588021776E-2</v>
      </c>
    </row>
    <row r="135" spans="1:5" x14ac:dyDescent="0.25">
      <c r="A135" s="109" t="s">
        <v>19</v>
      </c>
      <c r="B135" s="6">
        <v>64</v>
      </c>
      <c r="C135" s="5">
        <f t="shared" si="8"/>
        <v>2.9038112522686024E-2</v>
      </c>
    </row>
    <row r="136" spans="1:5" x14ac:dyDescent="0.25">
      <c r="A136" s="109" t="s">
        <v>15</v>
      </c>
      <c r="B136" s="6">
        <v>31</v>
      </c>
      <c r="C136" s="5">
        <f t="shared" si="8"/>
        <v>1.4065335753176044E-2</v>
      </c>
    </row>
    <row r="137" spans="1:5" x14ac:dyDescent="0.25">
      <c r="A137" s="109" t="s">
        <v>370</v>
      </c>
      <c r="B137" s="6">
        <v>31</v>
      </c>
      <c r="C137" s="5">
        <f t="shared" si="8"/>
        <v>1.4065335753176044E-2</v>
      </c>
    </row>
    <row r="138" spans="1:5" x14ac:dyDescent="0.25">
      <c r="A138" s="15" t="s">
        <v>27</v>
      </c>
      <c r="B138" s="16">
        <v>17</v>
      </c>
      <c r="C138" s="17">
        <f t="shared" si="8"/>
        <v>7.7132486388384758E-3</v>
      </c>
    </row>
    <row r="139" spans="1:5" ht="15.75" thickBot="1" x14ac:dyDescent="0.3">
      <c r="A139" s="110" t="s">
        <v>5</v>
      </c>
      <c r="B139" s="3">
        <f>SUM(B130:B138)</f>
        <v>2204</v>
      </c>
      <c r="C139" s="2"/>
    </row>
    <row r="140" spans="1:5" x14ac:dyDescent="0.25">
      <c r="A140" s="262" t="s">
        <v>835</v>
      </c>
      <c r="B140" s="212"/>
      <c r="C140" s="212"/>
      <c r="D140" s="212"/>
      <c r="E140" s="212"/>
    </row>
    <row r="141" spans="1:5" ht="15.75" thickBot="1" x14ac:dyDescent="0.3"/>
    <row r="142" spans="1:5" ht="31.5" customHeight="1" thickBot="1" x14ac:dyDescent="0.35">
      <c r="A142" s="285" t="s">
        <v>61</v>
      </c>
      <c r="B142" s="286"/>
      <c r="C142" s="287"/>
    </row>
    <row r="143" spans="1:5" x14ac:dyDescent="0.25">
      <c r="A143" s="14" t="s">
        <v>12</v>
      </c>
      <c r="B143" s="4" t="s">
        <v>1</v>
      </c>
      <c r="C143" s="13" t="s">
        <v>2</v>
      </c>
    </row>
    <row r="144" spans="1:5" x14ac:dyDescent="0.25">
      <c r="A144" s="109" t="s">
        <v>13</v>
      </c>
      <c r="B144" s="6">
        <v>1173</v>
      </c>
      <c r="C144" s="5">
        <f t="shared" ref="C144:C149" si="9">B144/$B$150</f>
        <v>0.77272727272727271</v>
      </c>
    </row>
    <row r="145" spans="1:6" x14ac:dyDescent="0.25">
      <c r="A145" s="109" t="s">
        <v>14</v>
      </c>
      <c r="B145" s="6">
        <v>97</v>
      </c>
      <c r="C145" s="5">
        <f t="shared" si="9"/>
        <v>6.3899868247694336E-2</v>
      </c>
    </row>
    <row r="146" spans="1:6" x14ac:dyDescent="0.25">
      <c r="A146" s="109" t="s">
        <v>391</v>
      </c>
      <c r="B146" s="6">
        <v>83</v>
      </c>
      <c r="C146" s="5">
        <f t="shared" si="9"/>
        <v>5.4677206851119896E-2</v>
      </c>
    </row>
    <row r="147" spans="1:6" x14ac:dyDescent="0.25">
      <c r="A147" s="109" t="s">
        <v>25</v>
      </c>
      <c r="B147" s="6">
        <v>78</v>
      </c>
      <c r="C147" s="5">
        <f t="shared" si="9"/>
        <v>5.1383399209486168E-2</v>
      </c>
    </row>
    <row r="148" spans="1:6" x14ac:dyDescent="0.25">
      <c r="A148" s="109" t="s">
        <v>18</v>
      </c>
      <c r="B148" s="6">
        <v>72</v>
      </c>
      <c r="C148" s="5">
        <f t="shared" si="9"/>
        <v>4.7430830039525688E-2</v>
      </c>
    </row>
    <row r="149" spans="1:6" x14ac:dyDescent="0.25">
      <c r="A149" s="15" t="s">
        <v>370</v>
      </c>
      <c r="B149" s="16">
        <v>15</v>
      </c>
      <c r="C149" s="17">
        <f t="shared" si="9"/>
        <v>9.881422924901186E-3</v>
      </c>
    </row>
    <row r="150" spans="1:6" ht="15.75" thickBot="1" x14ac:dyDescent="0.3">
      <c r="A150" s="110" t="s">
        <v>5</v>
      </c>
      <c r="B150" s="3">
        <f>SUM(B144:B149)</f>
        <v>1518</v>
      </c>
      <c r="C150" s="2"/>
    </row>
    <row r="151" spans="1:6" x14ac:dyDescent="0.25">
      <c r="A151" s="263" t="s">
        <v>835</v>
      </c>
      <c r="B151" s="212"/>
      <c r="C151" s="212"/>
      <c r="D151" s="212"/>
      <c r="E151" s="212"/>
      <c r="F151" s="212"/>
    </row>
    <row r="152" spans="1:6" x14ac:dyDescent="0.25">
      <c r="A152" s="212"/>
      <c r="B152" s="212"/>
      <c r="C152" s="212"/>
      <c r="D152" s="212"/>
      <c r="E152" s="212"/>
      <c r="F152" s="212"/>
    </row>
    <row r="153" spans="1:6" x14ac:dyDescent="0.25">
      <c r="A153" s="212" t="s">
        <v>825</v>
      </c>
      <c r="B153" s="212"/>
      <c r="C153" s="212"/>
      <c r="D153" s="212"/>
      <c r="E153" s="212"/>
      <c r="F153" s="212"/>
    </row>
  </sheetData>
  <mergeCells count="17">
    <mergeCell ref="A112:C112"/>
    <mergeCell ref="A122:C122"/>
    <mergeCell ref="A128:C128"/>
    <mergeCell ref="A142:C142"/>
    <mergeCell ref="A41:C41"/>
    <mergeCell ref="A56:C56"/>
    <mergeCell ref="A68:C68"/>
    <mergeCell ref="A79:C79"/>
    <mergeCell ref="A94:C94"/>
    <mergeCell ref="A101:C101"/>
    <mergeCell ref="E18:G18"/>
    <mergeCell ref="A35:C35"/>
    <mergeCell ref="A1:F1"/>
    <mergeCell ref="A5:C5"/>
    <mergeCell ref="I3:J3"/>
    <mergeCell ref="A12:C12"/>
    <mergeCell ref="A24:C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02"/>
  <sheetViews>
    <sheetView topLeftCell="A52" zoomScaleNormal="100" workbookViewId="0">
      <selection activeCell="A5" sqref="A5:C5"/>
    </sheetView>
  </sheetViews>
  <sheetFormatPr defaultRowHeight="15" x14ac:dyDescent="0.25"/>
  <cols>
    <col min="1" max="1" width="26.7109375" customWidth="1"/>
    <col min="2" max="2" width="10.7109375" bestFit="1" customWidth="1"/>
    <col min="3" max="3" width="7.85546875" customWidth="1"/>
    <col min="5" max="5" width="31.5703125" customWidth="1"/>
    <col min="6" max="6" width="16.42578125" customWidth="1"/>
    <col min="7" max="7" width="25.42578125" customWidth="1"/>
  </cols>
  <sheetData>
    <row r="1" spans="1:61" s="7" customFormat="1" ht="21" x14ac:dyDescent="0.35">
      <c r="A1" s="288" t="s">
        <v>43</v>
      </c>
      <c r="B1" s="288"/>
      <c r="C1" s="288"/>
      <c r="D1" s="288"/>
      <c r="E1" s="288"/>
      <c r="F1" s="288"/>
      <c r="G1" s="288"/>
    </row>
    <row r="2" spans="1:61" s="212" customFormat="1" ht="21" x14ac:dyDescent="0.35">
      <c r="A2" s="252" t="s">
        <v>827</v>
      </c>
      <c r="G2" s="244"/>
    </row>
    <row r="3" spans="1:61" s="212" customFormat="1" ht="21" x14ac:dyDescent="0.35">
      <c r="A3" s="212" t="s">
        <v>828</v>
      </c>
      <c r="G3" s="244"/>
    </row>
    <row r="4" spans="1:61" ht="15.75" thickBot="1" x14ac:dyDescent="0.3"/>
    <row r="5" spans="1:61" ht="18" customHeight="1" thickBot="1" x14ac:dyDescent="0.35">
      <c r="A5" s="289" t="s">
        <v>34</v>
      </c>
      <c r="B5" s="290"/>
      <c r="C5" s="291"/>
      <c r="BI5" s="243"/>
    </row>
    <row r="6" spans="1:61" x14ac:dyDescent="0.25">
      <c r="A6" s="14" t="s">
        <v>0</v>
      </c>
      <c r="B6" s="4" t="s">
        <v>1</v>
      </c>
      <c r="C6" s="13" t="s">
        <v>2</v>
      </c>
      <c r="BI6" s="243"/>
    </row>
    <row r="7" spans="1:61" x14ac:dyDescent="0.25">
      <c r="A7" s="11" t="s">
        <v>3</v>
      </c>
      <c r="B7" s="6">
        <v>5874818</v>
      </c>
      <c r="C7" s="5">
        <f>B7/$B$9</f>
        <v>0.95598477211464683</v>
      </c>
      <c r="BI7" s="243"/>
    </row>
    <row r="8" spans="1:61" x14ac:dyDescent="0.25">
      <c r="A8" s="15" t="s">
        <v>4</v>
      </c>
      <c r="B8" s="16">
        <v>270487</v>
      </c>
      <c r="C8" s="17">
        <f>B8/$B$9</f>
        <v>4.4015227885353128E-2</v>
      </c>
      <c r="BI8" s="243"/>
    </row>
    <row r="9" spans="1:61" ht="15.75" thickBot="1" x14ac:dyDescent="0.3">
      <c r="A9" s="12" t="s">
        <v>5</v>
      </c>
      <c r="B9" s="3">
        <f>SUM(B7:B8)</f>
        <v>6145305</v>
      </c>
      <c r="C9" s="2"/>
      <c r="BI9" s="243"/>
    </row>
    <row r="10" spans="1:61" x14ac:dyDescent="0.25">
      <c r="A10" s="212" t="s">
        <v>830</v>
      </c>
      <c r="BI10" s="243"/>
    </row>
    <row r="11" spans="1:61" ht="15.75" thickBot="1" x14ac:dyDescent="0.3">
      <c r="A11" s="212"/>
      <c r="B11" s="212"/>
      <c r="C11" s="212"/>
      <c r="D11" s="212"/>
      <c r="E11" s="212"/>
      <c r="F11" s="212"/>
      <c r="G11" s="212"/>
      <c r="BI11" s="243"/>
    </row>
    <row r="12" spans="1:61" ht="18" thickBot="1" x14ac:dyDescent="0.35">
      <c r="A12" s="289" t="s">
        <v>35</v>
      </c>
      <c r="B12" s="290"/>
      <c r="C12" s="291"/>
      <c r="E12" s="253" t="s">
        <v>818</v>
      </c>
      <c r="F12" s="254"/>
      <c r="G12" s="255"/>
      <c r="BI12" s="243"/>
    </row>
    <row r="13" spans="1:61" x14ac:dyDescent="0.25">
      <c r="A13" s="14" t="s">
        <v>6</v>
      </c>
      <c r="B13" s="4" t="s">
        <v>7</v>
      </c>
      <c r="C13" s="13" t="s">
        <v>2</v>
      </c>
      <c r="E13" s="14" t="s">
        <v>0</v>
      </c>
      <c r="F13" s="4" t="s">
        <v>1</v>
      </c>
      <c r="G13" s="13" t="s">
        <v>2</v>
      </c>
      <c r="BI13" s="243"/>
    </row>
    <row r="14" spans="1:61" s="1" customFormat="1" x14ac:dyDescent="0.25">
      <c r="A14" s="11" t="s">
        <v>36</v>
      </c>
      <c r="B14" s="6">
        <v>628980</v>
      </c>
      <c r="C14" s="5">
        <f>B14/$B$21</f>
        <v>0.10235130721746113</v>
      </c>
      <c r="D14"/>
      <c r="E14" s="214" t="s">
        <v>3</v>
      </c>
      <c r="F14" s="6">
        <v>558976</v>
      </c>
      <c r="G14" s="5">
        <v>0.88870199999999999</v>
      </c>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row>
    <row r="15" spans="1:61" s="1" customFormat="1" ht="15.75" customHeight="1" x14ac:dyDescent="0.25">
      <c r="A15" s="11" t="s">
        <v>37</v>
      </c>
      <c r="B15" s="6">
        <v>761062</v>
      </c>
      <c r="C15" s="5">
        <f t="shared" ref="C15:C20" si="0">B15/$B$21</f>
        <v>0.12384446337488537</v>
      </c>
      <c r="E15" s="15" t="s">
        <v>4</v>
      </c>
      <c r="F15" s="16">
        <v>70004</v>
      </c>
      <c r="G15" s="17">
        <v>0.12242699999999999</v>
      </c>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s="243"/>
    </row>
    <row r="16" spans="1:61" s="1" customFormat="1" ht="15.75" thickBot="1" x14ac:dyDescent="0.3">
      <c r="A16" s="11" t="s">
        <v>38</v>
      </c>
      <c r="B16" s="6">
        <v>794965</v>
      </c>
      <c r="C16" s="5">
        <f t="shared" si="0"/>
        <v>0.12936135797979106</v>
      </c>
      <c r="E16" s="215" t="s">
        <v>5</v>
      </c>
      <c r="F16" s="3">
        <v>628980</v>
      </c>
      <c r="G16" s="2"/>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s="243"/>
    </row>
    <row r="17" spans="1:61" s="1" customFormat="1" ht="15.75" thickBot="1" x14ac:dyDescent="0.3">
      <c r="A17" s="11" t="s">
        <v>39</v>
      </c>
      <c r="B17" s="6">
        <v>791653</v>
      </c>
      <c r="C17" s="5">
        <f t="shared" si="0"/>
        <v>0.12882240995361499</v>
      </c>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s="243"/>
    </row>
    <row r="18" spans="1:61" s="1" customFormat="1" ht="18" thickBot="1" x14ac:dyDescent="0.35">
      <c r="A18" s="11" t="s">
        <v>40</v>
      </c>
      <c r="B18" s="6">
        <v>709294</v>
      </c>
      <c r="C18" s="5">
        <f t="shared" si="0"/>
        <v>0.11542047140052447</v>
      </c>
      <c r="E18" s="282" t="s">
        <v>829</v>
      </c>
      <c r="F18" s="283"/>
      <c r="G18" s="284"/>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s="243"/>
    </row>
    <row r="19" spans="1:61" s="1" customFormat="1" x14ac:dyDescent="0.25">
      <c r="A19" s="11" t="s">
        <v>8</v>
      </c>
      <c r="B19" s="6">
        <v>2240174</v>
      </c>
      <c r="C19" s="5">
        <f t="shared" si="0"/>
        <v>0.36453422572191291</v>
      </c>
      <c r="E19" s="14" t="s">
        <v>0</v>
      </c>
      <c r="F19" s="4" t="s">
        <v>1</v>
      </c>
      <c r="G19" s="13" t="s">
        <v>2</v>
      </c>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s="243"/>
    </row>
    <row r="20" spans="1:61" x14ac:dyDescent="0.25">
      <c r="A20" s="15" t="s">
        <v>9</v>
      </c>
      <c r="B20" s="16">
        <v>219177</v>
      </c>
      <c r="C20" s="17">
        <f t="shared" si="0"/>
        <v>3.5665764351810042E-2</v>
      </c>
      <c r="D20" s="1"/>
      <c r="E20" s="214" t="s">
        <v>3</v>
      </c>
      <c r="F20" s="6">
        <v>689058</v>
      </c>
      <c r="G20" s="5">
        <v>0.90539000000000003</v>
      </c>
      <c r="BI20" s="243"/>
    </row>
    <row r="21" spans="1:61" ht="15.75" thickBot="1" x14ac:dyDescent="0.3">
      <c r="A21" s="12" t="s">
        <v>5</v>
      </c>
      <c r="B21" s="3">
        <f>SUM(B14:B20)</f>
        <v>6145305</v>
      </c>
      <c r="C21" s="2"/>
      <c r="E21" s="15" t="s">
        <v>4</v>
      </c>
      <c r="F21" s="16">
        <v>72004</v>
      </c>
      <c r="G21" s="17">
        <v>9.461E-2</v>
      </c>
      <c r="BI21" s="243"/>
    </row>
    <row r="22" spans="1:61" ht="15.75" thickBot="1" x14ac:dyDescent="0.3">
      <c r="A22" s="212" t="s">
        <v>830</v>
      </c>
      <c r="B22" s="212"/>
      <c r="C22" s="212"/>
      <c r="E22" s="215" t="s">
        <v>5</v>
      </c>
      <c r="F22" s="3">
        <f>SUM(F20:F21)</f>
        <v>761062</v>
      </c>
      <c r="G22" s="2"/>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243"/>
    </row>
    <row r="23" spans="1:61" ht="15.75" thickBot="1" x14ac:dyDescent="0.3">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243"/>
    </row>
    <row r="24" spans="1:61" ht="18" thickBot="1" x14ac:dyDescent="0.35">
      <c r="A24" s="289" t="s">
        <v>10</v>
      </c>
      <c r="B24" s="290"/>
      <c r="C24" s="29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row>
    <row r="25" spans="1:61" x14ac:dyDescent="0.25">
      <c r="A25" s="14" t="s">
        <v>6</v>
      </c>
      <c r="B25" s="4" t="s">
        <v>7</v>
      </c>
      <c r="C25" s="13" t="s">
        <v>2</v>
      </c>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row>
    <row r="26" spans="1:61" x14ac:dyDescent="0.25">
      <c r="A26" s="11" t="s">
        <v>36</v>
      </c>
      <c r="B26" s="6">
        <v>70004</v>
      </c>
      <c r="C26" s="5">
        <f>B26/$B$33</f>
        <v>0.25880726245623636</v>
      </c>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row>
    <row r="27" spans="1:61" x14ac:dyDescent="0.25">
      <c r="A27" s="11" t="s">
        <v>37</v>
      </c>
      <c r="B27" s="6">
        <v>72004</v>
      </c>
      <c r="C27" s="5">
        <f t="shared" ref="C27:C32" si="1">B27/$B$33</f>
        <v>0.26620133315094624</v>
      </c>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row>
    <row r="28" spans="1:61" x14ac:dyDescent="0.25">
      <c r="A28" s="11" t="s">
        <v>38</v>
      </c>
      <c r="B28" s="6">
        <v>48838</v>
      </c>
      <c r="C28" s="5">
        <f t="shared" si="1"/>
        <v>0.18055581229412135</v>
      </c>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row>
    <row r="29" spans="1:61" x14ac:dyDescent="0.25">
      <c r="A29" s="11" t="s">
        <v>39</v>
      </c>
      <c r="B29" s="6">
        <v>30305</v>
      </c>
      <c r="C29" s="5">
        <f t="shared" si="1"/>
        <v>0.11203865620159194</v>
      </c>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row>
    <row r="30" spans="1:61" x14ac:dyDescent="0.25">
      <c r="A30" s="11" t="s">
        <v>40</v>
      </c>
      <c r="B30" s="6">
        <v>17887</v>
      </c>
      <c r="C30" s="5">
        <f t="shared" si="1"/>
        <v>6.61288712581381E-2</v>
      </c>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row>
    <row r="31" spans="1:61" x14ac:dyDescent="0.25">
      <c r="A31" s="11" t="s">
        <v>8</v>
      </c>
      <c r="B31" s="6">
        <v>27092</v>
      </c>
      <c r="C31" s="5">
        <f t="shared" si="1"/>
        <v>0.10016008163054047</v>
      </c>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row>
    <row r="32" spans="1:61" x14ac:dyDescent="0.25">
      <c r="A32" s="15" t="s">
        <v>9</v>
      </c>
      <c r="B32" s="16">
        <v>4357</v>
      </c>
      <c r="C32" s="17">
        <f t="shared" si="1"/>
        <v>1.6107983008425544E-2</v>
      </c>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row>
    <row r="33" spans="1:60" ht="15.75" thickBot="1" x14ac:dyDescent="0.3">
      <c r="A33" s="12" t="s">
        <v>5</v>
      </c>
      <c r="B33" s="3">
        <f>SUM(B26:B32)</f>
        <v>270487</v>
      </c>
      <c r="C33" s="2"/>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row>
    <row r="34" spans="1:60" ht="15.75" thickBot="1" x14ac:dyDescent="0.3">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row>
    <row r="35" spans="1:60" ht="31.5" customHeight="1" thickBot="1" x14ac:dyDescent="0.35">
      <c r="A35" s="285" t="s">
        <v>41</v>
      </c>
      <c r="B35" s="286"/>
      <c r="C35" s="287"/>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row>
    <row r="36" spans="1:60" x14ac:dyDescent="0.25">
      <c r="A36" s="14" t="s">
        <v>6</v>
      </c>
      <c r="B36" s="4" t="s">
        <v>7</v>
      </c>
      <c r="C36" s="13" t="s">
        <v>2</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row>
    <row r="37" spans="1:60" x14ac:dyDescent="0.25">
      <c r="A37" s="11" t="s">
        <v>36</v>
      </c>
      <c r="B37" s="6">
        <f>B26</f>
        <v>70004</v>
      </c>
      <c r="C37" s="5">
        <f>B37/$B$39</f>
        <v>0.49295814320319981</v>
      </c>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row>
    <row r="38" spans="1:60" x14ac:dyDescent="0.25">
      <c r="A38" s="15" t="s">
        <v>37</v>
      </c>
      <c r="B38" s="16">
        <f>B27</f>
        <v>72004</v>
      </c>
      <c r="C38" s="17">
        <f>B38/$B$39</f>
        <v>0.50704185679680014</v>
      </c>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row>
    <row r="39" spans="1:60" ht="15.75" thickBot="1" x14ac:dyDescent="0.3">
      <c r="A39" s="12" t="s">
        <v>5</v>
      </c>
      <c r="B39" s="3">
        <f>SUM(B37:B38)</f>
        <v>142008</v>
      </c>
      <c r="C39" s="2"/>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row>
    <row r="40" spans="1:60" ht="15.75" thickBot="1" x14ac:dyDescent="0.3">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row>
    <row r="41" spans="1:60" ht="18" thickBot="1" x14ac:dyDescent="0.35">
      <c r="A41" s="289" t="s">
        <v>11</v>
      </c>
      <c r="B41" s="290"/>
      <c r="C41" s="29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row>
    <row r="42" spans="1:60" s="1" customFormat="1" x14ac:dyDescent="0.25">
      <c r="A42" s="14" t="s">
        <v>12</v>
      </c>
      <c r="B42" s="4" t="s">
        <v>1</v>
      </c>
      <c r="C42" s="13" t="s">
        <v>2</v>
      </c>
      <c r="D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row>
    <row r="43" spans="1:60" s="1" customFormat="1" x14ac:dyDescent="0.25">
      <c r="A43" s="11" t="s">
        <v>13</v>
      </c>
      <c r="B43" s="6">
        <v>119011</v>
      </c>
      <c r="C43" s="5">
        <f>B43/$B$64</f>
        <v>0.43998787372406067</v>
      </c>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row>
    <row r="44" spans="1:60" s="1" customFormat="1" x14ac:dyDescent="0.25">
      <c r="A44" s="11" t="s">
        <v>14</v>
      </c>
      <c r="B44" s="6">
        <v>45251</v>
      </c>
      <c r="C44" s="5">
        <f t="shared" ref="C44:C63" si="2">B44/$B$64</f>
        <v>0.16729454650315911</v>
      </c>
      <c r="E44"/>
      <c r="F44"/>
      <c r="G44"/>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row>
    <row r="45" spans="1:60" s="1" customFormat="1" x14ac:dyDescent="0.25">
      <c r="A45" s="11" t="s">
        <v>15</v>
      </c>
      <c r="B45" s="6">
        <v>17151</v>
      </c>
      <c r="C45" s="5">
        <f t="shared" si="2"/>
        <v>6.3407853242484852E-2</v>
      </c>
      <c r="E45" s="8"/>
      <c r="F45" s="8"/>
      <c r="G45" s="8"/>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row>
    <row r="46" spans="1:60" s="1" customFormat="1" x14ac:dyDescent="0.25">
      <c r="A46" s="11" t="s">
        <v>17</v>
      </c>
      <c r="B46" s="6">
        <v>14516</v>
      </c>
      <c r="C46" s="5">
        <f t="shared" si="2"/>
        <v>5.3666165102204545E-2</v>
      </c>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row>
    <row r="47" spans="1:60" s="1" customFormat="1" x14ac:dyDescent="0.25">
      <c r="A47" s="11" t="s">
        <v>16</v>
      </c>
      <c r="B47" s="6">
        <v>10340</v>
      </c>
      <c r="C47" s="5">
        <f t="shared" si="2"/>
        <v>3.8227345491650244E-2</v>
      </c>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row>
    <row r="48" spans="1:60" s="1" customFormat="1" x14ac:dyDescent="0.25">
      <c r="A48" s="11" t="s">
        <v>18</v>
      </c>
      <c r="B48" s="6">
        <v>8561</v>
      </c>
      <c r="C48" s="5">
        <f t="shared" si="2"/>
        <v>3.1650319608705776E-2</v>
      </c>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row>
    <row r="49" spans="1:60" s="1" customFormat="1" x14ac:dyDescent="0.25">
      <c r="A49" s="11" t="s">
        <v>22</v>
      </c>
      <c r="B49" s="6">
        <v>6937</v>
      </c>
      <c r="C49" s="5">
        <f t="shared" si="2"/>
        <v>2.5646334204601329E-2</v>
      </c>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row>
    <row r="50" spans="1:60" s="1" customFormat="1" x14ac:dyDescent="0.25">
      <c r="A50" s="11" t="s">
        <v>21</v>
      </c>
      <c r="B50" s="6">
        <v>6547</v>
      </c>
      <c r="C50" s="5">
        <f t="shared" si="2"/>
        <v>2.4204490419132897E-2</v>
      </c>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row>
    <row r="51" spans="1:60" s="1" customFormat="1" x14ac:dyDescent="0.25">
      <c r="A51" s="11" t="s">
        <v>20</v>
      </c>
      <c r="B51" s="6">
        <v>4779</v>
      </c>
      <c r="C51" s="5">
        <f t="shared" si="2"/>
        <v>1.7668131925009337E-2</v>
      </c>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row>
    <row r="52" spans="1:60" s="1" customFormat="1" x14ac:dyDescent="0.25">
      <c r="A52" s="11" t="s">
        <v>19</v>
      </c>
      <c r="B52" s="6">
        <v>3927</v>
      </c>
      <c r="C52" s="5">
        <f t="shared" si="2"/>
        <v>1.4518257809062912E-2</v>
      </c>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row>
    <row r="53" spans="1:60" s="1" customFormat="1" x14ac:dyDescent="0.25">
      <c r="A53" s="11" t="s">
        <v>23</v>
      </c>
      <c r="B53" s="6">
        <v>3400</v>
      </c>
      <c r="C53" s="5">
        <f t="shared" si="2"/>
        <v>1.256992018100685E-2</v>
      </c>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row>
    <row r="54" spans="1:60" s="1" customFormat="1" x14ac:dyDescent="0.25">
      <c r="A54" s="11" t="s">
        <v>24</v>
      </c>
      <c r="B54" s="6">
        <v>3267</v>
      </c>
      <c r="C54" s="5">
        <f t="shared" si="2"/>
        <v>1.2078214479808641E-2</v>
      </c>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row>
    <row r="55" spans="1:60" s="1" customFormat="1" x14ac:dyDescent="0.25">
      <c r="A55" s="11" t="s">
        <v>26</v>
      </c>
      <c r="B55" s="6">
        <v>3187</v>
      </c>
      <c r="C55" s="5">
        <f t="shared" si="2"/>
        <v>1.1782451652020244E-2</v>
      </c>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row>
    <row r="56" spans="1:60" s="1" customFormat="1" x14ac:dyDescent="0.25">
      <c r="A56" s="11" t="s">
        <v>25</v>
      </c>
      <c r="B56" s="6">
        <v>2767</v>
      </c>
      <c r="C56" s="5">
        <f t="shared" si="2"/>
        <v>1.0229696806131163E-2</v>
      </c>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row>
    <row r="57" spans="1:60" s="1" customFormat="1" x14ac:dyDescent="0.25">
      <c r="A57" s="11" t="s">
        <v>27</v>
      </c>
      <c r="B57" s="6">
        <v>2224</v>
      </c>
      <c r="C57" s="5">
        <f t="shared" si="2"/>
        <v>8.2222066125174215E-3</v>
      </c>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row>
    <row r="58" spans="1:60" s="1" customFormat="1" x14ac:dyDescent="0.25">
      <c r="A58" s="11" t="s">
        <v>28</v>
      </c>
      <c r="B58" s="6">
        <v>1831</v>
      </c>
      <c r="C58" s="5">
        <f t="shared" si="2"/>
        <v>6.7692717210069246E-3</v>
      </c>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1" customFormat="1" x14ac:dyDescent="0.25">
      <c r="A59" s="11" t="s">
        <v>30</v>
      </c>
      <c r="B59" s="6">
        <v>1325</v>
      </c>
      <c r="C59" s="5">
        <f t="shared" si="2"/>
        <v>4.8985718352453165E-3</v>
      </c>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1" customFormat="1" x14ac:dyDescent="0.25">
      <c r="A60" s="11" t="s">
        <v>228</v>
      </c>
      <c r="B60" s="6">
        <v>967</v>
      </c>
      <c r="C60" s="5">
        <f t="shared" si="2"/>
        <v>3.5750331808922426E-3</v>
      </c>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60" s="1" customFormat="1" x14ac:dyDescent="0.25">
      <c r="A61" s="11" t="s">
        <v>29</v>
      </c>
      <c r="B61" s="6">
        <v>879</v>
      </c>
      <c r="C61" s="5">
        <f t="shared" si="2"/>
        <v>3.2496940703250063E-3</v>
      </c>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row>
    <row r="62" spans="1:60" x14ac:dyDescent="0.25">
      <c r="A62" s="11" t="s">
        <v>518</v>
      </c>
      <c r="B62" s="6">
        <v>853</v>
      </c>
      <c r="C62" s="5">
        <f t="shared" si="2"/>
        <v>3.1535711512937774E-3</v>
      </c>
      <c r="D62" s="1"/>
    </row>
    <row r="63" spans="1:60" x14ac:dyDescent="0.25">
      <c r="A63" s="15" t="s">
        <v>33</v>
      </c>
      <c r="B63" s="16">
        <v>12767</v>
      </c>
      <c r="C63" s="17">
        <f t="shared" si="2"/>
        <v>4.7200050279680723E-2</v>
      </c>
    </row>
    <row r="64" spans="1:60" s="8" customFormat="1" ht="15.75" thickBot="1" x14ac:dyDescent="0.3">
      <c r="A64" s="12" t="s">
        <v>5</v>
      </c>
      <c r="B64" s="3">
        <f>SUM(B43:B63)</f>
        <v>270487</v>
      </c>
      <c r="C64" s="2"/>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row>
    <row r="65" spans="1:4" ht="15.75" thickBot="1" x14ac:dyDescent="0.3">
      <c r="D65" s="8"/>
    </row>
    <row r="66" spans="1:4" ht="34.5" customHeight="1" thickBot="1" x14ac:dyDescent="0.35">
      <c r="A66" s="285" t="s">
        <v>42</v>
      </c>
      <c r="B66" s="286"/>
      <c r="C66" s="287"/>
    </row>
    <row r="67" spans="1:4" x14ac:dyDescent="0.25">
      <c r="A67" s="14" t="s">
        <v>12</v>
      </c>
      <c r="B67" s="4" t="s">
        <v>1</v>
      </c>
      <c r="C67" s="13" t="s">
        <v>2</v>
      </c>
    </row>
    <row r="68" spans="1:4" x14ac:dyDescent="0.25">
      <c r="A68" s="11" t="s">
        <v>13</v>
      </c>
      <c r="B68" s="6">
        <v>74234</v>
      </c>
      <c r="C68" s="5">
        <f>B68/$B$89</f>
        <v>0.52274519745366455</v>
      </c>
    </row>
    <row r="69" spans="1:4" x14ac:dyDescent="0.25">
      <c r="A69" s="11" t="s">
        <v>14</v>
      </c>
      <c r="B69" s="6">
        <v>19061</v>
      </c>
      <c r="C69" s="5">
        <f t="shared" ref="C69:C88" si="3">B69/$B$89</f>
        <v>0.13422483240380823</v>
      </c>
    </row>
    <row r="70" spans="1:4" x14ac:dyDescent="0.25">
      <c r="A70" s="11" t="s">
        <v>15</v>
      </c>
      <c r="B70" s="6">
        <v>7538</v>
      </c>
      <c r="C70" s="5">
        <f t="shared" si="3"/>
        <v>5.3081516534279762E-2</v>
      </c>
    </row>
    <row r="71" spans="1:4" x14ac:dyDescent="0.25">
      <c r="A71" s="11" t="s">
        <v>17</v>
      </c>
      <c r="B71" s="6">
        <v>7502</v>
      </c>
      <c r="C71" s="5">
        <f t="shared" si="3"/>
        <v>5.2828009689594953E-2</v>
      </c>
    </row>
    <row r="72" spans="1:4" x14ac:dyDescent="0.25">
      <c r="A72" s="11" t="s">
        <v>18</v>
      </c>
      <c r="B72" s="6">
        <v>5094</v>
      </c>
      <c r="C72" s="5">
        <f t="shared" si="3"/>
        <v>3.5871218522900115E-2</v>
      </c>
    </row>
    <row r="73" spans="1:4" x14ac:dyDescent="0.25">
      <c r="A73" s="11" t="s">
        <v>16</v>
      </c>
      <c r="B73" s="6">
        <v>4634</v>
      </c>
      <c r="C73" s="5">
        <f t="shared" si="3"/>
        <v>3.2631964396372039E-2</v>
      </c>
    </row>
    <row r="74" spans="1:4" x14ac:dyDescent="0.25">
      <c r="A74" s="11" t="s">
        <v>22</v>
      </c>
      <c r="B74" s="6">
        <v>3823</v>
      </c>
      <c r="C74" s="5">
        <f t="shared" si="3"/>
        <v>2.692101853416709E-2</v>
      </c>
    </row>
    <row r="75" spans="1:4" x14ac:dyDescent="0.25">
      <c r="A75" s="11" t="s">
        <v>21</v>
      </c>
      <c r="B75" s="6">
        <v>2662</v>
      </c>
      <c r="C75" s="5">
        <f t="shared" si="3"/>
        <v>1.874542279308208E-2</v>
      </c>
    </row>
    <row r="76" spans="1:4" x14ac:dyDescent="0.25">
      <c r="A76" s="11" t="s">
        <v>23</v>
      </c>
      <c r="B76" s="6">
        <v>1866</v>
      </c>
      <c r="C76" s="5">
        <f t="shared" si="3"/>
        <v>1.3140104782829136E-2</v>
      </c>
    </row>
    <row r="77" spans="1:4" x14ac:dyDescent="0.25">
      <c r="A77" s="11" t="s">
        <v>20</v>
      </c>
      <c r="B77" s="6">
        <v>1639</v>
      </c>
      <c r="C77" s="5">
        <f t="shared" si="3"/>
        <v>1.1541603289955495E-2</v>
      </c>
    </row>
    <row r="78" spans="1:4" x14ac:dyDescent="0.25">
      <c r="A78" s="11" t="s">
        <v>24</v>
      </c>
      <c r="B78" s="6">
        <v>1477</v>
      </c>
      <c r="C78" s="5">
        <f t="shared" si="3"/>
        <v>1.0400822488873866E-2</v>
      </c>
    </row>
    <row r="79" spans="1:4" x14ac:dyDescent="0.25">
      <c r="A79" s="11" t="s">
        <v>26</v>
      </c>
      <c r="B79" s="6">
        <v>1219</v>
      </c>
      <c r="C79" s="5">
        <f t="shared" si="3"/>
        <v>8.5840234352994194E-3</v>
      </c>
    </row>
    <row r="80" spans="1:4" x14ac:dyDescent="0.25">
      <c r="A80" s="11" t="s">
        <v>27</v>
      </c>
      <c r="B80" s="6">
        <v>995</v>
      </c>
      <c r="C80" s="5">
        <f t="shared" si="3"/>
        <v>7.0066475128161797E-3</v>
      </c>
    </row>
    <row r="81" spans="1:3" x14ac:dyDescent="0.25">
      <c r="A81" s="11" t="s">
        <v>19</v>
      </c>
      <c r="B81" s="6">
        <v>964</v>
      </c>
      <c r="C81" s="5">
        <f t="shared" si="3"/>
        <v>6.7883499521153735E-3</v>
      </c>
    </row>
    <row r="82" spans="1:3" x14ac:dyDescent="0.25">
      <c r="A82" s="11" t="s">
        <v>407</v>
      </c>
      <c r="B82" s="6">
        <v>845</v>
      </c>
      <c r="C82" s="5">
        <f t="shared" si="3"/>
        <v>5.9503689932961521E-3</v>
      </c>
    </row>
    <row r="83" spans="1:3" x14ac:dyDescent="0.25">
      <c r="A83" s="11" t="s">
        <v>25</v>
      </c>
      <c r="B83" s="6">
        <v>827</v>
      </c>
      <c r="C83" s="5">
        <f t="shared" si="3"/>
        <v>5.8236155709537494E-3</v>
      </c>
    </row>
    <row r="84" spans="1:3" x14ac:dyDescent="0.25">
      <c r="A84" s="11" t="s">
        <v>28</v>
      </c>
      <c r="B84" s="6">
        <v>680</v>
      </c>
      <c r="C84" s="5">
        <f t="shared" si="3"/>
        <v>4.7884626218241228E-3</v>
      </c>
    </row>
    <row r="85" spans="1:3" x14ac:dyDescent="0.25">
      <c r="A85" s="11" t="s">
        <v>541</v>
      </c>
      <c r="B85" s="6">
        <v>454</v>
      </c>
      <c r="C85" s="5">
        <f t="shared" si="3"/>
        <v>3.197002985747282E-3</v>
      </c>
    </row>
    <row r="86" spans="1:3" x14ac:dyDescent="0.25">
      <c r="A86" s="11" t="s">
        <v>402</v>
      </c>
      <c r="B86" s="6">
        <v>447</v>
      </c>
      <c r="C86" s="5">
        <f t="shared" si="3"/>
        <v>3.1477099881696805E-3</v>
      </c>
    </row>
    <row r="87" spans="1:3" x14ac:dyDescent="0.25">
      <c r="A87" s="11" t="s">
        <v>518</v>
      </c>
      <c r="B87" s="6">
        <v>385</v>
      </c>
      <c r="C87" s="5">
        <f t="shared" si="3"/>
        <v>2.7111148667680694E-3</v>
      </c>
    </row>
    <row r="88" spans="1:3" x14ac:dyDescent="0.25">
      <c r="A88" s="15" t="s">
        <v>33</v>
      </c>
      <c r="B88" s="16">
        <v>5662</v>
      </c>
      <c r="C88" s="17">
        <f t="shared" si="3"/>
        <v>3.9870993183482618E-2</v>
      </c>
    </row>
    <row r="89" spans="1:3" ht="15.75" thickBot="1" x14ac:dyDescent="0.3">
      <c r="A89" s="12" t="s">
        <v>5</v>
      </c>
      <c r="B89" s="3">
        <f>SUM(B68:B88)</f>
        <v>142008</v>
      </c>
      <c r="C89" s="2"/>
    </row>
    <row r="90" spans="1:3" ht="15.75" thickBot="1" x14ac:dyDescent="0.3"/>
    <row r="91" spans="1:3" ht="18" thickBot="1" x14ac:dyDescent="0.35">
      <c r="A91" s="289" t="s">
        <v>44</v>
      </c>
      <c r="B91" s="290"/>
      <c r="C91" s="291"/>
    </row>
    <row r="92" spans="1:3" x14ac:dyDescent="0.25">
      <c r="A92" s="14" t="s">
        <v>45</v>
      </c>
      <c r="B92" s="4" t="s">
        <v>7</v>
      </c>
      <c r="C92" s="13" t="s">
        <v>2</v>
      </c>
    </row>
    <row r="93" spans="1:3" x14ac:dyDescent="0.25">
      <c r="A93" s="11" t="s">
        <v>46</v>
      </c>
      <c r="B93" s="6">
        <v>12896</v>
      </c>
      <c r="C93" s="5">
        <f>B93/$B$100</f>
        <v>4.7676967839489513E-2</v>
      </c>
    </row>
    <row r="94" spans="1:3" x14ac:dyDescent="0.25">
      <c r="A94" s="11" t="s">
        <v>47</v>
      </c>
      <c r="B94" s="6">
        <v>17097</v>
      </c>
      <c r="C94" s="5">
        <f t="shared" ref="C94:C99" si="4">B94/$B$100</f>
        <v>6.3208213333727684E-2</v>
      </c>
    </row>
    <row r="95" spans="1:3" x14ac:dyDescent="0.25">
      <c r="A95" s="11" t="s">
        <v>48</v>
      </c>
      <c r="B95" s="6">
        <v>40325</v>
      </c>
      <c r="C95" s="5">
        <f t="shared" si="4"/>
        <v>0.1490829503820886</v>
      </c>
    </row>
    <row r="96" spans="1:3" x14ac:dyDescent="0.25">
      <c r="A96" s="11" t="s">
        <v>49</v>
      </c>
      <c r="B96" s="6">
        <v>47381</v>
      </c>
      <c r="C96" s="5">
        <f t="shared" si="4"/>
        <v>0.17516923179302518</v>
      </c>
    </row>
    <row r="97" spans="1:3" x14ac:dyDescent="0.25">
      <c r="A97" s="11" t="s">
        <v>50</v>
      </c>
      <c r="B97" s="6">
        <v>49252</v>
      </c>
      <c r="C97" s="5">
        <f t="shared" si="4"/>
        <v>0.18208638492792631</v>
      </c>
    </row>
    <row r="98" spans="1:3" x14ac:dyDescent="0.25">
      <c r="A98" s="11" t="s">
        <v>51</v>
      </c>
      <c r="B98" s="6">
        <v>44742</v>
      </c>
      <c r="C98" s="5">
        <f t="shared" si="4"/>
        <v>0.16541275551135545</v>
      </c>
    </row>
    <row r="99" spans="1:3" x14ac:dyDescent="0.25">
      <c r="A99" s="15" t="s">
        <v>52</v>
      </c>
      <c r="B99" s="16">
        <v>58794</v>
      </c>
      <c r="C99" s="17">
        <f t="shared" si="4"/>
        <v>0.21736349621238729</v>
      </c>
    </row>
    <row r="100" spans="1:3" ht="15.75" thickBot="1" x14ac:dyDescent="0.3">
      <c r="A100" s="12" t="s">
        <v>5</v>
      </c>
      <c r="B100" s="3">
        <f>SUM(B93:B99)</f>
        <v>270487</v>
      </c>
      <c r="C100" s="2"/>
    </row>
    <row r="101" spans="1:3" ht="15.75" thickBot="1" x14ac:dyDescent="0.3"/>
    <row r="102" spans="1:3" ht="33.75" customHeight="1" thickBot="1" x14ac:dyDescent="0.35">
      <c r="A102" s="285" t="s">
        <v>53</v>
      </c>
      <c r="B102" s="286"/>
      <c r="C102" s="287"/>
    </row>
    <row r="103" spans="1:3" x14ac:dyDescent="0.25">
      <c r="A103" s="14" t="s">
        <v>45</v>
      </c>
      <c r="B103" s="4" t="s">
        <v>7</v>
      </c>
      <c r="C103" s="13" t="s">
        <v>2</v>
      </c>
    </row>
    <row r="104" spans="1:3" x14ac:dyDescent="0.25">
      <c r="A104" s="11" t="s">
        <v>46</v>
      </c>
      <c r="B104" s="6">
        <v>6933</v>
      </c>
      <c r="C104" s="5">
        <f>B104/$B$111</f>
        <v>4.882119317221565E-2</v>
      </c>
    </row>
    <row r="105" spans="1:3" x14ac:dyDescent="0.25">
      <c r="A105" s="11" t="s">
        <v>47</v>
      </c>
      <c r="B105" s="6">
        <v>9970</v>
      </c>
      <c r="C105" s="5">
        <f t="shared" ref="C105:C110" si="5">B105/$B$111</f>
        <v>7.0207312264097793E-2</v>
      </c>
    </row>
    <row r="106" spans="1:3" x14ac:dyDescent="0.25">
      <c r="A106" s="11" t="s">
        <v>48</v>
      </c>
      <c r="B106" s="6">
        <v>22706</v>
      </c>
      <c r="C106" s="5">
        <f t="shared" si="5"/>
        <v>0.1598924004281449</v>
      </c>
    </row>
    <row r="107" spans="1:3" x14ac:dyDescent="0.25">
      <c r="A107" s="11" t="s">
        <v>49</v>
      </c>
      <c r="B107" s="6">
        <v>25636</v>
      </c>
      <c r="C107" s="5">
        <f t="shared" si="5"/>
        <v>0.18052504084276944</v>
      </c>
    </row>
    <row r="108" spans="1:3" x14ac:dyDescent="0.25">
      <c r="A108" s="11" t="s">
        <v>50</v>
      </c>
      <c r="B108" s="6">
        <v>22811</v>
      </c>
      <c r="C108" s="5">
        <f t="shared" si="5"/>
        <v>0.16063179539180891</v>
      </c>
    </row>
    <row r="109" spans="1:3" x14ac:dyDescent="0.25">
      <c r="A109" s="11" t="s">
        <v>51</v>
      </c>
      <c r="B109" s="6">
        <v>21342</v>
      </c>
      <c r="C109" s="5">
        <f t="shared" si="5"/>
        <v>0.15028730775730945</v>
      </c>
    </row>
    <row r="110" spans="1:3" x14ac:dyDescent="0.25">
      <c r="A110" s="15" t="s">
        <v>52</v>
      </c>
      <c r="B110" s="16">
        <v>32610</v>
      </c>
      <c r="C110" s="17">
        <f t="shared" si="5"/>
        <v>0.22963495014365387</v>
      </c>
    </row>
    <row r="111" spans="1:3" ht="15.75" thickBot="1" x14ac:dyDescent="0.3">
      <c r="A111" s="12" t="s">
        <v>5</v>
      </c>
      <c r="B111" s="3">
        <f>SUM(B104:B110)</f>
        <v>142008</v>
      </c>
      <c r="C111" s="2"/>
    </row>
    <row r="112" spans="1:3" s="212" customFormat="1" x14ac:dyDescent="0.25">
      <c r="A112" s="256"/>
      <c r="B112" s="6"/>
      <c r="C112" s="256"/>
    </row>
    <row r="113" spans="1:18" x14ac:dyDescent="0.25">
      <c r="A113" s="257" t="s">
        <v>831</v>
      </c>
      <c r="B113" s="258"/>
      <c r="C113" s="259"/>
      <c r="D113" s="212"/>
      <c r="E113" s="212"/>
      <c r="F113" s="212"/>
      <c r="G113" s="212"/>
      <c r="H113" s="212"/>
      <c r="I113" s="212"/>
      <c r="J113" s="212"/>
      <c r="K113" s="212"/>
      <c r="L113" s="212"/>
      <c r="M113" s="212"/>
      <c r="N113" s="212"/>
      <c r="O113" s="212"/>
      <c r="P113" s="212"/>
      <c r="Q113" s="212"/>
      <c r="R113" s="212"/>
    </row>
    <row r="114" spans="1:18" x14ac:dyDescent="0.25">
      <c r="A114" s="260" t="s">
        <v>832</v>
      </c>
      <c r="B114" s="258"/>
      <c r="C114" s="259"/>
      <c r="D114" s="212"/>
      <c r="E114" s="212"/>
      <c r="F114" s="212"/>
      <c r="G114" s="212"/>
      <c r="H114" s="212"/>
      <c r="I114" s="212"/>
      <c r="J114" s="212"/>
      <c r="K114" s="212"/>
      <c r="L114" s="212"/>
      <c r="M114" s="212"/>
      <c r="N114" s="212"/>
      <c r="O114" s="212"/>
      <c r="P114" s="212"/>
      <c r="Q114" s="212"/>
      <c r="R114" s="212"/>
    </row>
    <row r="115" spans="1:18" x14ac:dyDescent="0.25">
      <c r="A115" s="260" t="s">
        <v>833</v>
      </c>
      <c r="B115" s="258"/>
      <c r="C115" s="259"/>
      <c r="D115" s="212"/>
      <c r="E115" s="212"/>
      <c r="F115" s="212"/>
      <c r="G115" s="212"/>
      <c r="H115" s="212"/>
      <c r="I115" s="212"/>
      <c r="J115" s="212"/>
      <c r="K115" s="212"/>
      <c r="L115" s="212"/>
      <c r="M115" s="212"/>
      <c r="N115" s="212"/>
      <c r="O115" s="212"/>
      <c r="P115" s="212"/>
      <c r="Q115" s="212"/>
      <c r="R115" s="212"/>
    </row>
    <row r="116" spans="1:18" ht="15.75" thickBot="1" x14ac:dyDescent="0.3">
      <c r="A116" s="212"/>
      <c r="B116" s="212"/>
      <c r="C116" s="212"/>
      <c r="D116" s="212"/>
      <c r="E116" s="212"/>
      <c r="F116" s="212"/>
      <c r="G116" s="212"/>
      <c r="H116" s="212"/>
      <c r="I116" s="212"/>
      <c r="J116" s="212"/>
      <c r="K116" s="212"/>
      <c r="L116" s="212"/>
      <c r="M116" s="212"/>
      <c r="N116" s="212"/>
      <c r="O116" s="212"/>
      <c r="P116" s="212"/>
      <c r="Q116" s="212"/>
      <c r="R116" s="212"/>
    </row>
    <row r="117" spans="1:18" ht="18" thickBot="1" x14ac:dyDescent="0.35">
      <c r="A117" s="289" t="s">
        <v>804</v>
      </c>
      <c r="B117" s="290"/>
      <c r="C117" s="291"/>
    </row>
    <row r="118" spans="1:18" x14ac:dyDescent="0.25">
      <c r="A118" s="14" t="s">
        <v>54</v>
      </c>
      <c r="B118" s="4" t="s">
        <v>1</v>
      </c>
      <c r="C118" s="13" t="s">
        <v>2</v>
      </c>
    </row>
    <row r="119" spans="1:18" x14ac:dyDescent="0.25">
      <c r="A119" s="11" t="s">
        <v>55</v>
      </c>
      <c r="B119" s="6">
        <v>2377148</v>
      </c>
      <c r="C119" s="5">
        <f>B119/$B$121</f>
        <v>0.94241329207641122</v>
      </c>
    </row>
    <row r="120" spans="1:18" x14ac:dyDescent="0.25">
      <c r="A120" s="15" t="s">
        <v>58</v>
      </c>
      <c r="B120" s="16">
        <v>145257</v>
      </c>
      <c r="C120" s="17">
        <f>B120/$B$121</f>
        <v>5.7586707923588797E-2</v>
      </c>
    </row>
    <row r="121" spans="1:18" ht="15.75" thickBot="1" x14ac:dyDescent="0.3">
      <c r="A121" s="12" t="s">
        <v>5</v>
      </c>
      <c r="B121" s="3">
        <f>SUM(B119:B120)</f>
        <v>2522405</v>
      </c>
      <c r="C121" s="2"/>
    </row>
    <row r="122" spans="1:18" ht="15.75" thickBot="1" x14ac:dyDescent="0.3"/>
    <row r="123" spans="1:18" ht="32.25" customHeight="1" thickBot="1" x14ac:dyDescent="0.35">
      <c r="A123" s="285" t="s">
        <v>56</v>
      </c>
      <c r="B123" s="286"/>
      <c r="C123" s="287"/>
    </row>
    <row r="124" spans="1:18" x14ac:dyDescent="0.25">
      <c r="A124" s="14" t="s">
        <v>6</v>
      </c>
      <c r="B124" s="4" t="s">
        <v>7</v>
      </c>
      <c r="C124" s="13" t="s">
        <v>2</v>
      </c>
    </row>
    <row r="125" spans="1:18" x14ac:dyDescent="0.25">
      <c r="A125" s="11" t="s">
        <v>36</v>
      </c>
      <c r="B125" s="6">
        <v>123191</v>
      </c>
      <c r="C125" s="5">
        <f>B125/$B$131</f>
        <v>7.6991728409335936E-2</v>
      </c>
    </row>
    <row r="126" spans="1:18" x14ac:dyDescent="0.25">
      <c r="A126" s="11" t="s">
        <v>37</v>
      </c>
      <c r="B126" s="6">
        <v>176893</v>
      </c>
      <c r="C126" s="5">
        <f t="shared" ref="C126:C130" si="6">B126/$B$131</f>
        <v>0.11055432469508861</v>
      </c>
    </row>
    <row r="127" spans="1:18" x14ac:dyDescent="0.25">
      <c r="A127" s="11" t="s">
        <v>38</v>
      </c>
      <c r="B127" s="6">
        <v>203248</v>
      </c>
      <c r="C127" s="5">
        <f t="shared" si="6"/>
        <v>0.12702563349384866</v>
      </c>
    </row>
    <row r="128" spans="1:18" x14ac:dyDescent="0.25">
      <c r="A128" s="11" t="s">
        <v>39</v>
      </c>
      <c r="B128" s="6">
        <v>205586</v>
      </c>
      <c r="C128" s="5">
        <f t="shared" si="6"/>
        <v>0.12848683326510651</v>
      </c>
    </row>
    <row r="129" spans="1:11" x14ac:dyDescent="0.25">
      <c r="A129" s="11" t="s">
        <v>40</v>
      </c>
      <c r="B129" s="6">
        <v>191795</v>
      </c>
      <c r="C129" s="5">
        <f t="shared" si="6"/>
        <v>0.11986775454593748</v>
      </c>
    </row>
    <row r="130" spans="1:11" x14ac:dyDescent="0.25">
      <c r="A130" s="15" t="s">
        <v>8</v>
      </c>
      <c r="B130" s="16">
        <v>699342</v>
      </c>
      <c r="C130" s="17">
        <f t="shared" si="6"/>
        <v>0.4370737255906828</v>
      </c>
    </row>
    <row r="131" spans="1:11" ht="15.75" thickBot="1" x14ac:dyDescent="0.3">
      <c r="A131" s="12" t="s">
        <v>5</v>
      </c>
      <c r="B131" s="3">
        <f>SUM(B125:B130)</f>
        <v>1600055</v>
      </c>
      <c r="C131" s="2"/>
    </row>
    <row r="132" spans="1:11" x14ac:dyDescent="0.25">
      <c r="A132" s="261" t="s">
        <v>834</v>
      </c>
      <c r="B132" s="212"/>
      <c r="C132" s="212"/>
      <c r="D132" s="212"/>
      <c r="E132" s="212"/>
      <c r="F132" s="212"/>
      <c r="G132" s="212"/>
      <c r="H132" s="212"/>
      <c r="I132" s="212"/>
      <c r="J132" s="212"/>
      <c r="K132" s="212"/>
    </row>
    <row r="133" spans="1:11" ht="15.75" thickBot="1" x14ac:dyDescent="0.3"/>
    <row r="134" spans="1:11" ht="35.25" customHeight="1" thickBot="1" x14ac:dyDescent="0.35">
      <c r="A134" s="285" t="s">
        <v>57</v>
      </c>
      <c r="B134" s="286"/>
      <c r="C134" s="287"/>
    </row>
    <row r="135" spans="1:11" x14ac:dyDescent="0.25">
      <c r="A135" s="14" t="s">
        <v>6</v>
      </c>
      <c r="B135" s="4" t="s">
        <v>7</v>
      </c>
      <c r="C135" s="13" t="s">
        <v>2</v>
      </c>
    </row>
    <row r="136" spans="1:11" x14ac:dyDescent="0.25">
      <c r="A136" s="11" t="s">
        <v>36</v>
      </c>
      <c r="B136" s="6">
        <v>22068</v>
      </c>
      <c r="C136" s="5">
        <f>B136/$B$142</f>
        <v>0.24646794062789684</v>
      </c>
    </row>
    <row r="137" spans="1:11" x14ac:dyDescent="0.25">
      <c r="A137" s="11" t="s">
        <v>37</v>
      </c>
      <c r="B137" s="6">
        <v>25369</v>
      </c>
      <c r="C137" s="5">
        <f t="shared" ref="C137:C141" si="7">B137/$B$142</f>
        <v>0.2833353809039838</v>
      </c>
    </row>
    <row r="138" spans="1:11" x14ac:dyDescent="0.25">
      <c r="A138" s="11" t="s">
        <v>38</v>
      </c>
      <c r="B138" s="6">
        <v>15944</v>
      </c>
      <c r="C138" s="5">
        <f t="shared" si="7"/>
        <v>0.17807163518992147</v>
      </c>
    </row>
    <row r="139" spans="1:11" x14ac:dyDescent="0.25">
      <c r="A139" s="11" t="s">
        <v>39</v>
      </c>
      <c r="B139" s="6">
        <v>10262</v>
      </c>
      <c r="C139" s="5">
        <f t="shared" si="7"/>
        <v>0.11461183644750216</v>
      </c>
    </row>
    <row r="140" spans="1:11" x14ac:dyDescent="0.25">
      <c r="A140" s="11" t="s">
        <v>40</v>
      </c>
      <c r="B140" s="6">
        <v>5846</v>
      </c>
      <c r="C140" s="5">
        <f t="shared" si="7"/>
        <v>6.529144376067994E-2</v>
      </c>
    </row>
    <row r="141" spans="1:11" x14ac:dyDescent="0.25">
      <c r="A141" s="15" t="s">
        <v>8</v>
      </c>
      <c r="B141" s="16">
        <v>10048</v>
      </c>
      <c r="C141" s="17">
        <f t="shared" si="7"/>
        <v>0.11222176307001575</v>
      </c>
    </row>
    <row r="142" spans="1:11" ht="15.75" thickBot="1" x14ac:dyDescent="0.3">
      <c r="A142" s="12" t="s">
        <v>5</v>
      </c>
      <c r="B142" s="3">
        <f>SUM(B136:B141)</f>
        <v>89537</v>
      </c>
      <c r="C142" s="2"/>
    </row>
    <row r="143" spans="1:11" ht="15.75" thickBot="1" x14ac:dyDescent="0.3"/>
    <row r="144" spans="1:11" ht="35.25" customHeight="1" thickBot="1" x14ac:dyDescent="0.35">
      <c r="A144" s="285" t="s">
        <v>59</v>
      </c>
      <c r="B144" s="286"/>
      <c r="C144" s="287"/>
    </row>
    <row r="145" spans="1:3" x14ac:dyDescent="0.25">
      <c r="A145" s="14" t="s">
        <v>6</v>
      </c>
      <c r="B145" s="4" t="s">
        <v>7</v>
      </c>
      <c r="C145" s="13" t="s">
        <v>2</v>
      </c>
    </row>
    <row r="146" spans="1:3" x14ac:dyDescent="0.25">
      <c r="A146" s="11" t="s">
        <v>36</v>
      </c>
      <c r="B146" s="6">
        <f>B136</f>
        <v>22068</v>
      </c>
      <c r="C146" s="5">
        <f>B146/$B$148</f>
        <v>0.46520648438982232</v>
      </c>
    </row>
    <row r="147" spans="1:3" x14ac:dyDescent="0.25">
      <c r="A147" s="15" t="s">
        <v>37</v>
      </c>
      <c r="B147" s="16">
        <f>B137</f>
        <v>25369</v>
      </c>
      <c r="C147" s="17">
        <f>B147/$B$148</f>
        <v>0.53479351561017774</v>
      </c>
    </row>
    <row r="148" spans="1:3" ht="15.75" thickBot="1" x14ac:dyDescent="0.3">
      <c r="A148" s="12" t="s">
        <v>5</v>
      </c>
      <c r="B148" s="3">
        <f>SUM(B146:B147)</f>
        <v>47437</v>
      </c>
      <c r="C148" s="2"/>
    </row>
    <row r="149" spans="1:3" ht="15.75" thickBot="1" x14ac:dyDescent="0.3"/>
    <row r="150" spans="1:3" ht="33.75" customHeight="1" thickBot="1" x14ac:dyDescent="0.35">
      <c r="A150" s="285" t="s">
        <v>60</v>
      </c>
      <c r="B150" s="286"/>
      <c r="C150" s="287"/>
    </row>
    <row r="151" spans="1:3" x14ac:dyDescent="0.25">
      <c r="A151" s="14" t="s">
        <v>12</v>
      </c>
      <c r="B151" s="4" t="s">
        <v>1</v>
      </c>
      <c r="C151" s="13" t="s">
        <v>2</v>
      </c>
    </row>
    <row r="152" spans="1:3" x14ac:dyDescent="0.25">
      <c r="A152" s="11" t="s">
        <v>13</v>
      </c>
      <c r="B152" s="6">
        <v>35652</v>
      </c>
      <c r="C152" s="5">
        <f>B152/$B$173</f>
        <v>0.39818175726236082</v>
      </c>
    </row>
    <row r="153" spans="1:3" x14ac:dyDescent="0.25">
      <c r="A153" s="11" t="s">
        <v>14</v>
      </c>
      <c r="B153" s="6">
        <v>15313</v>
      </c>
      <c r="C153" s="5">
        <f t="shared" ref="C153:C172" si="8">B153/$B$173</f>
        <v>0.17102426929649195</v>
      </c>
    </row>
    <row r="154" spans="1:3" x14ac:dyDescent="0.25">
      <c r="A154" s="11" t="s">
        <v>15</v>
      </c>
      <c r="B154" s="6">
        <v>6632</v>
      </c>
      <c r="C154" s="5">
        <f t="shared" si="8"/>
        <v>7.4069937567709437E-2</v>
      </c>
    </row>
    <row r="155" spans="1:3" x14ac:dyDescent="0.25">
      <c r="A155" s="11" t="s">
        <v>17</v>
      </c>
      <c r="B155" s="6">
        <v>4126</v>
      </c>
      <c r="C155" s="5">
        <f t="shared" si="8"/>
        <v>4.6081508203312596E-2</v>
      </c>
    </row>
    <row r="156" spans="1:3" x14ac:dyDescent="0.25">
      <c r="A156" s="11" t="s">
        <v>18</v>
      </c>
      <c r="B156" s="6">
        <v>3789</v>
      </c>
      <c r="C156" s="5">
        <f t="shared" si="8"/>
        <v>4.2317701062130737E-2</v>
      </c>
    </row>
    <row r="157" spans="1:3" x14ac:dyDescent="0.25">
      <c r="A157" s="11" t="s">
        <v>16</v>
      </c>
      <c r="B157" s="6">
        <v>3214</v>
      </c>
      <c r="C157" s="5">
        <f t="shared" si="8"/>
        <v>3.5895774931034095E-2</v>
      </c>
    </row>
    <row r="158" spans="1:3" x14ac:dyDescent="0.25">
      <c r="A158" s="11" t="s">
        <v>22</v>
      </c>
      <c r="B158" s="6">
        <v>2130</v>
      </c>
      <c r="C158" s="5">
        <f t="shared" si="8"/>
        <v>2.3789048103018864E-2</v>
      </c>
    </row>
    <row r="159" spans="1:3" x14ac:dyDescent="0.25">
      <c r="A159" s="11" t="s">
        <v>19</v>
      </c>
      <c r="B159" s="6">
        <v>1729</v>
      </c>
      <c r="C159" s="5">
        <f t="shared" si="8"/>
        <v>1.9310452662027987E-2</v>
      </c>
    </row>
    <row r="160" spans="1:3" x14ac:dyDescent="0.25">
      <c r="A160" s="11" t="s">
        <v>24</v>
      </c>
      <c r="B160" s="6">
        <v>1586</v>
      </c>
      <c r="C160" s="5">
        <f t="shared" si="8"/>
        <v>1.7713347554642215E-2</v>
      </c>
    </row>
    <row r="161" spans="1:5" x14ac:dyDescent="0.25">
      <c r="A161" s="11" t="s">
        <v>23</v>
      </c>
      <c r="B161" s="6">
        <v>1515</v>
      </c>
      <c r="C161" s="5">
        <f t="shared" si="8"/>
        <v>1.6920379284541587E-2</v>
      </c>
    </row>
    <row r="162" spans="1:5" x14ac:dyDescent="0.25">
      <c r="A162" s="11" t="s">
        <v>20</v>
      </c>
      <c r="B162" s="6">
        <v>1377</v>
      </c>
      <c r="C162" s="5">
        <f t="shared" si="8"/>
        <v>1.5379117013078392E-2</v>
      </c>
    </row>
    <row r="163" spans="1:5" x14ac:dyDescent="0.25">
      <c r="A163" s="11" t="s">
        <v>25</v>
      </c>
      <c r="B163" s="6">
        <v>1314</v>
      </c>
      <c r="C163" s="5">
        <f t="shared" si="8"/>
        <v>1.467549728045389E-2</v>
      </c>
    </row>
    <row r="164" spans="1:5" x14ac:dyDescent="0.25">
      <c r="A164" s="11" t="s">
        <v>806</v>
      </c>
      <c r="B164" s="6">
        <v>1157</v>
      </c>
      <c r="C164" s="5">
        <f t="shared" si="8"/>
        <v>1.2922032232484894E-2</v>
      </c>
    </row>
    <row r="165" spans="1:5" x14ac:dyDescent="0.25">
      <c r="A165" s="11" t="s">
        <v>26</v>
      </c>
      <c r="B165" s="6">
        <v>997</v>
      </c>
      <c r="C165" s="5">
        <f t="shared" si="8"/>
        <v>1.1135061482962351E-2</v>
      </c>
    </row>
    <row r="166" spans="1:5" x14ac:dyDescent="0.25">
      <c r="A166" s="11" t="s">
        <v>27</v>
      </c>
      <c r="B166" s="6">
        <v>834</v>
      </c>
      <c r="C166" s="5">
        <f t="shared" si="8"/>
        <v>9.3145850318862595E-3</v>
      </c>
    </row>
    <row r="167" spans="1:5" x14ac:dyDescent="0.25">
      <c r="A167" s="11" t="s">
        <v>28</v>
      </c>
      <c r="B167" s="6">
        <v>719</v>
      </c>
      <c r="C167" s="5">
        <f t="shared" si="8"/>
        <v>8.0301998056669308E-3</v>
      </c>
    </row>
    <row r="168" spans="1:5" x14ac:dyDescent="0.25">
      <c r="A168" s="11" t="s">
        <v>29</v>
      </c>
      <c r="B168" s="6">
        <v>610</v>
      </c>
      <c r="C168" s="5">
        <f t="shared" si="8"/>
        <v>6.812825982554698E-3</v>
      </c>
    </row>
    <row r="169" spans="1:5" x14ac:dyDescent="0.25">
      <c r="A169" s="11" t="s">
        <v>31</v>
      </c>
      <c r="B169" s="6">
        <v>495</v>
      </c>
      <c r="C169" s="5">
        <f t="shared" si="8"/>
        <v>5.5284407563353701E-3</v>
      </c>
    </row>
    <row r="170" spans="1:5" x14ac:dyDescent="0.25">
      <c r="A170" s="11" t="s">
        <v>30</v>
      </c>
      <c r="B170" s="6">
        <v>490</v>
      </c>
      <c r="C170" s="5">
        <f t="shared" si="8"/>
        <v>5.4725979204127903E-3</v>
      </c>
    </row>
    <row r="171" spans="1:5" x14ac:dyDescent="0.25">
      <c r="A171" s="11" t="s">
        <v>32</v>
      </c>
      <c r="B171" s="6">
        <v>464</v>
      </c>
      <c r="C171" s="5">
        <f t="shared" si="8"/>
        <v>5.1822151736153768E-3</v>
      </c>
    </row>
    <row r="172" spans="1:5" x14ac:dyDescent="0.25">
      <c r="A172" s="15" t="s">
        <v>33</v>
      </c>
      <c r="B172" s="16">
        <v>5394</v>
      </c>
      <c r="C172" s="17">
        <f t="shared" si="8"/>
        <v>6.0243251393278754E-2</v>
      </c>
    </row>
    <row r="173" spans="1:5" x14ac:dyDescent="0.25">
      <c r="A173" s="15" t="s">
        <v>5</v>
      </c>
      <c r="B173" s="16">
        <f>SUM(B152:B172)</f>
        <v>89537</v>
      </c>
      <c r="C173" s="18"/>
    </row>
    <row r="174" spans="1:5" x14ac:dyDescent="0.25">
      <c r="A174" s="262" t="s">
        <v>835</v>
      </c>
      <c r="B174" s="212"/>
      <c r="C174" s="212"/>
      <c r="D174" s="212"/>
      <c r="E174" s="212"/>
    </row>
    <row r="175" spans="1:5" ht="15.75" thickBot="1" x14ac:dyDescent="0.3">
      <c r="A175" s="9"/>
      <c r="B175" s="9"/>
      <c r="C175" s="9"/>
    </row>
    <row r="176" spans="1:5" ht="37.5" customHeight="1" thickBot="1" x14ac:dyDescent="0.35">
      <c r="A176" s="285" t="s">
        <v>61</v>
      </c>
      <c r="B176" s="286"/>
      <c r="C176" s="287"/>
    </row>
    <row r="177" spans="1:3" x14ac:dyDescent="0.25">
      <c r="A177" s="14" t="s">
        <v>12</v>
      </c>
      <c r="B177" s="4" t="s">
        <v>1</v>
      </c>
      <c r="C177" s="13" t="s">
        <v>2</v>
      </c>
    </row>
    <row r="178" spans="1:3" x14ac:dyDescent="0.25">
      <c r="A178" s="11" t="s">
        <v>13</v>
      </c>
      <c r="B178" s="6">
        <v>24092</v>
      </c>
      <c r="C178" s="5">
        <f>B178/$B$199</f>
        <v>0.50787360077576571</v>
      </c>
    </row>
    <row r="179" spans="1:3" x14ac:dyDescent="0.25">
      <c r="A179" s="11" t="s">
        <v>14</v>
      </c>
      <c r="B179" s="6">
        <v>5631</v>
      </c>
      <c r="C179" s="5">
        <f t="shared" ref="C179:C198" si="9">B179/$B$199</f>
        <v>0.11870480848282985</v>
      </c>
    </row>
    <row r="180" spans="1:3" x14ac:dyDescent="0.25">
      <c r="A180" s="11" t="s">
        <v>15</v>
      </c>
      <c r="B180" s="6">
        <v>2802</v>
      </c>
      <c r="C180" s="5">
        <f t="shared" si="9"/>
        <v>5.9067816261567978E-2</v>
      </c>
    </row>
    <row r="181" spans="1:3" x14ac:dyDescent="0.25">
      <c r="A181" s="11" t="s">
        <v>17</v>
      </c>
      <c r="B181" s="6">
        <v>2026</v>
      </c>
      <c r="C181" s="5">
        <f t="shared" si="9"/>
        <v>4.2709277568143009E-2</v>
      </c>
    </row>
    <row r="182" spans="1:3" x14ac:dyDescent="0.25">
      <c r="A182" s="11" t="s">
        <v>18</v>
      </c>
      <c r="B182" s="6">
        <v>1851</v>
      </c>
      <c r="C182" s="5">
        <f t="shared" si="9"/>
        <v>3.9020174125682483E-2</v>
      </c>
    </row>
    <row r="183" spans="1:3" x14ac:dyDescent="0.25">
      <c r="A183" s="11" t="s">
        <v>16</v>
      </c>
      <c r="B183" s="6">
        <v>1832</v>
      </c>
      <c r="C183" s="5">
        <f t="shared" si="9"/>
        <v>3.8619642894786768E-2</v>
      </c>
    </row>
    <row r="184" spans="1:3" x14ac:dyDescent="0.25">
      <c r="A184" s="11" t="s">
        <v>22</v>
      </c>
      <c r="B184" s="6">
        <v>1026</v>
      </c>
      <c r="C184" s="5">
        <f t="shared" si="9"/>
        <v>2.1628686468368574E-2</v>
      </c>
    </row>
    <row r="185" spans="1:3" x14ac:dyDescent="0.25">
      <c r="A185" s="11" t="s">
        <v>23</v>
      </c>
      <c r="B185" s="6">
        <v>857</v>
      </c>
      <c r="C185" s="5">
        <f t="shared" si="9"/>
        <v>1.8066066572506694E-2</v>
      </c>
    </row>
    <row r="186" spans="1:3" x14ac:dyDescent="0.25">
      <c r="A186" s="11" t="s">
        <v>24</v>
      </c>
      <c r="B186" s="6">
        <v>779</v>
      </c>
      <c r="C186" s="5">
        <f t="shared" si="9"/>
        <v>1.6421780466724288E-2</v>
      </c>
    </row>
    <row r="187" spans="1:3" x14ac:dyDescent="0.25">
      <c r="A187" s="11" t="s">
        <v>19</v>
      </c>
      <c r="B187" s="6">
        <v>653</v>
      </c>
      <c r="C187" s="5">
        <f t="shared" si="9"/>
        <v>1.3765625988152707E-2</v>
      </c>
    </row>
    <row r="188" spans="1:3" x14ac:dyDescent="0.25">
      <c r="A188" s="11" t="s">
        <v>806</v>
      </c>
      <c r="B188" s="6">
        <v>609</v>
      </c>
      <c r="C188" s="5">
        <f t="shared" si="9"/>
        <v>1.2838079979762633E-2</v>
      </c>
    </row>
    <row r="189" spans="1:3" x14ac:dyDescent="0.25">
      <c r="A189" s="11" t="s">
        <v>20</v>
      </c>
      <c r="B189" s="6">
        <v>451</v>
      </c>
      <c r="C189" s="5">
        <f t="shared" si="9"/>
        <v>9.5073465859982706E-3</v>
      </c>
    </row>
    <row r="190" spans="1:3" x14ac:dyDescent="0.25">
      <c r="A190" s="11" t="s">
        <v>26</v>
      </c>
      <c r="B190" s="6">
        <v>445</v>
      </c>
      <c r="C190" s="5">
        <f t="shared" si="9"/>
        <v>9.3808630393996256E-3</v>
      </c>
    </row>
    <row r="191" spans="1:3" x14ac:dyDescent="0.25">
      <c r="A191" s="11" t="s">
        <v>25</v>
      </c>
      <c r="B191" s="6">
        <v>410</v>
      </c>
      <c r="C191" s="5">
        <f t="shared" si="9"/>
        <v>8.6430423509075201E-3</v>
      </c>
    </row>
    <row r="192" spans="1:3" x14ac:dyDescent="0.25">
      <c r="A192" s="11" t="s">
        <v>28</v>
      </c>
      <c r="B192" s="6">
        <v>354</v>
      </c>
      <c r="C192" s="5">
        <f t="shared" si="9"/>
        <v>7.4625292493201512E-3</v>
      </c>
    </row>
    <row r="193" spans="1:7" x14ac:dyDescent="0.25">
      <c r="A193" s="11" t="s">
        <v>27</v>
      </c>
      <c r="B193" s="6">
        <v>345</v>
      </c>
      <c r="C193" s="5">
        <f t="shared" si="9"/>
        <v>7.2728039294221811E-3</v>
      </c>
    </row>
    <row r="194" spans="1:7" x14ac:dyDescent="0.25">
      <c r="A194" s="11" t="s">
        <v>31</v>
      </c>
      <c r="B194" s="6">
        <v>323</v>
      </c>
      <c r="C194" s="5">
        <f t="shared" si="9"/>
        <v>6.8090309252271438E-3</v>
      </c>
    </row>
    <row r="195" spans="1:7" x14ac:dyDescent="0.25">
      <c r="A195" s="11" t="s">
        <v>541</v>
      </c>
      <c r="B195" s="6">
        <v>242</v>
      </c>
      <c r="C195" s="5">
        <f t="shared" si="9"/>
        <v>5.1015030461454142E-3</v>
      </c>
    </row>
    <row r="196" spans="1:7" x14ac:dyDescent="0.25">
      <c r="A196" s="11" t="s">
        <v>402</v>
      </c>
      <c r="B196" s="6">
        <v>223</v>
      </c>
      <c r="C196" s="5">
        <f t="shared" si="9"/>
        <v>4.7009718152496993E-3</v>
      </c>
    </row>
    <row r="197" spans="1:7" x14ac:dyDescent="0.25">
      <c r="A197" s="11" t="s">
        <v>488</v>
      </c>
      <c r="B197" s="6">
        <v>213</v>
      </c>
      <c r="C197" s="5">
        <f t="shared" si="9"/>
        <v>4.4901659042519554E-3</v>
      </c>
    </row>
    <row r="198" spans="1:7" x14ac:dyDescent="0.25">
      <c r="A198" s="15" t="s">
        <v>33</v>
      </c>
      <c r="B198" s="16">
        <v>2273</v>
      </c>
      <c r="C198" s="17">
        <f t="shared" si="9"/>
        <v>4.7916183569787295E-2</v>
      </c>
    </row>
    <row r="199" spans="1:7" ht="15.75" thickBot="1" x14ac:dyDescent="0.3">
      <c r="A199" s="12" t="s">
        <v>5</v>
      </c>
      <c r="B199" s="3">
        <f>SUM(B178:B198)</f>
        <v>47437</v>
      </c>
      <c r="C199" s="2"/>
    </row>
    <row r="200" spans="1:7" x14ac:dyDescent="0.25">
      <c r="A200" s="263" t="s">
        <v>835</v>
      </c>
      <c r="B200" s="212"/>
      <c r="C200" s="212"/>
      <c r="D200" s="212"/>
      <c r="E200" s="212"/>
      <c r="F200" s="212"/>
      <c r="G200" s="212"/>
    </row>
    <row r="201" spans="1:7" x14ac:dyDescent="0.25">
      <c r="A201" s="212"/>
      <c r="B201" s="212"/>
      <c r="C201" s="212"/>
      <c r="D201" s="212"/>
      <c r="E201" s="212"/>
      <c r="F201" s="212"/>
      <c r="G201" s="212"/>
    </row>
    <row r="202" spans="1:7" x14ac:dyDescent="0.25">
      <c r="A202" s="212" t="s">
        <v>825</v>
      </c>
      <c r="B202" s="212"/>
      <c r="C202" s="212"/>
      <c r="D202" s="212"/>
      <c r="E202" s="212"/>
      <c r="F202" s="212"/>
      <c r="G202" s="212"/>
    </row>
  </sheetData>
  <mergeCells count="16">
    <mergeCell ref="A123:C123"/>
    <mergeCell ref="A134:C134"/>
    <mergeCell ref="A144:C144"/>
    <mergeCell ref="A150:C150"/>
    <mergeCell ref="A176:C176"/>
    <mergeCell ref="A117:C117"/>
    <mergeCell ref="A12:C12"/>
    <mergeCell ref="A5:C5"/>
    <mergeCell ref="A24:C24"/>
    <mergeCell ref="A35:C35"/>
    <mergeCell ref="A41:C41"/>
    <mergeCell ref="E18:G18"/>
    <mergeCell ref="A66:C66"/>
    <mergeCell ref="A1:G1"/>
    <mergeCell ref="A91:C91"/>
    <mergeCell ref="A102:C102"/>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63"/>
  <sheetViews>
    <sheetView workbookViewId="0">
      <selection activeCell="E8" sqref="E8"/>
    </sheetView>
  </sheetViews>
  <sheetFormatPr defaultRowHeight="15" x14ac:dyDescent="0.25"/>
  <cols>
    <col min="1" max="1" width="26.7109375" style="106" customWidth="1"/>
    <col min="2" max="2" width="10.7109375" style="106" bestFit="1" customWidth="1"/>
    <col min="3" max="3" width="7.85546875" style="106" customWidth="1"/>
    <col min="4" max="4" width="9.140625" style="106"/>
    <col min="5" max="5" width="33.85546875" style="106" bestFit="1" customWidth="1"/>
    <col min="6" max="6" width="18.5703125" style="106" bestFit="1" customWidth="1"/>
    <col min="7" max="7" width="20.85546875" style="106" customWidth="1"/>
    <col min="8" max="8" width="9.140625" style="212"/>
    <col min="9" max="9" width="21" style="106" bestFit="1" customWidth="1"/>
    <col min="10" max="16384" width="9.140625" style="106"/>
  </cols>
  <sheetData>
    <row r="1" spans="1:10" ht="21" x14ac:dyDescent="0.35">
      <c r="A1" s="288" t="s">
        <v>392</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393</v>
      </c>
      <c r="J4" s="115"/>
    </row>
    <row r="5" spans="1:10" ht="18" thickBot="1" x14ac:dyDescent="0.35">
      <c r="A5" s="289" t="s">
        <v>34</v>
      </c>
      <c r="B5" s="290"/>
      <c r="C5" s="291"/>
      <c r="I5" s="113" t="s">
        <v>394</v>
      </c>
      <c r="J5" s="115"/>
    </row>
    <row r="6" spans="1:10" x14ac:dyDescent="0.25">
      <c r="A6" s="14" t="s">
        <v>0</v>
      </c>
      <c r="B6" s="4" t="s">
        <v>1</v>
      </c>
      <c r="C6" s="13" t="s">
        <v>2</v>
      </c>
      <c r="I6" s="113" t="s">
        <v>395</v>
      </c>
      <c r="J6" s="115"/>
    </row>
    <row r="7" spans="1:10" x14ac:dyDescent="0.25">
      <c r="A7" s="113" t="s">
        <v>3</v>
      </c>
      <c r="B7" s="6">
        <v>107563</v>
      </c>
      <c r="C7" s="5">
        <f>B7/$B$9</f>
        <v>0.96252382529015401</v>
      </c>
      <c r="I7" s="113" t="s">
        <v>396</v>
      </c>
      <c r="J7" s="115"/>
    </row>
    <row r="8" spans="1:10" x14ac:dyDescent="0.25">
      <c r="A8" s="15" t="s">
        <v>4</v>
      </c>
      <c r="B8" s="16">
        <v>4188</v>
      </c>
      <c r="C8" s="17">
        <f>B8/$B$9</f>
        <v>3.7476174709845995E-2</v>
      </c>
      <c r="I8" s="113" t="s">
        <v>397</v>
      </c>
      <c r="J8" s="115"/>
    </row>
    <row r="9" spans="1:10" ht="15.75" thickBot="1" x14ac:dyDescent="0.3">
      <c r="A9" s="114" t="s">
        <v>5</v>
      </c>
      <c r="B9" s="3">
        <f>SUM(B7:B8)</f>
        <v>111751</v>
      </c>
      <c r="C9" s="2"/>
      <c r="I9" s="113" t="s">
        <v>398</v>
      </c>
      <c r="J9" s="115"/>
    </row>
    <row r="10" spans="1:10" x14ac:dyDescent="0.25">
      <c r="A10" s="212" t="s">
        <v>855</v>
      </c>
      <c r="B10" s="264"/>
      <c r="C10" s="264"/>
      <c r="D10" s="212"/>
      <c r="I10" s="113" t="s">
        <v>399</v>
      </c>
      <c r="J10" s="115"/>
    </row>
    <row r="11" spans="1:10" ht="15.75" thickBot="1" x14ac:dyDescent="0.3">
      <c r="I11" s="113" t="s">
        <v>400</v>
      </c>
      <c r="J11" s="115"/>
    </row>
    <row r="12" spans="1:10" ht="18" thickBot="1" x14ac:dyDescent="0.35">
      <c r="A12" s="289" t="s">
        <v>35</v>
      </c>
      <c r="B12" s="290"/>
      <c r="C12" s="291"/>
      <c r="E12" s="253" t="s">
        <v>818</v>
      </c>
      <c r="F12" s="254"/>
      <c r="G12" s="255"/>
      <c r="I12" s="113" t="s">
        <v>401</v>
      </c>
      <c r="J12" s="115"/>
    </row>
    <row r="13" spans="1:10" x14ac:dyDescent="0.25">
      <c r="A13" s="14" t="s">
        <v>6</v>
      </c>
      <c r="B13" s="4" t="s">
        <v>7</v>
      </c>
      <c r="C13" s="13" t="s">
        <v>2</v>
      </c>
      <c r="E13" s="14" t="s">
        <v>0</v>
      </c>
      <c r="F13" s="4" t="s">
        <v>1</v>
      </c>
      <c r="G13" s="13" t="s">
        <v>2</v>
      </c>
      <c r="I13" s="113"/>
      <c r="J13" s="115"/>
    </row>
    <row r="14" spans="1:10" x14ac:dyDescent="0.25">
      <c r="A14" s="113" t="s">
        <v>36</v>
      </c>
      <c r="B14" s="6">
        <v>9188</v>
      </c>
      <c r="C14" s="5">
        <f>B14/$B$21</f>
        <v>8.2218503637551343E-2</v>
      </c>
      <c r="E14" s="214" t="s">
        <v>3</v>
      </c>
      <c r="F14" s="6">
        <v>8142</v>
      </c>
      <c r="G14" s="5">
        <f>F14/F16</f>
        <v>0.88615585546364828</v>
      </c>
      <c r="I14" s="113"/>
      <c r="J14" s="115"/>
    </row>
    <row r="15" spans="1:10" x14ac:dyDescent="0.25">
      <c r="A15" s="113" t="s">
        <v>37</v>
      </c>
      <c r="B15" s="6">
        <v>16280</v>
      </c>
      <c r="C15" s="5">
        <f t="shared" ref="C15:C20" si="0">B15/$B$21</f>
        <v>0.1456810229886086</v>
      </c>
      <c r="E15" s="15" t="s">
        <v>4</v>
      </c>
      <c r="F15" s="16">
        <v>1046</v>
      </c>
      <c r="G15" s="17">
        <f>F15/F16</f>
        <v>0.11384414453635176</v>
      </c>
      <c r="I15" s="113"/>
      <c r="J15" s="115"/>
    </row>
    <row r="16" spans="1:10" ht="15.75" thickBot="1" x14ac:dyDescent="0.3">
      <c r="A16" s="113" t="s">
        <v>38</v>
      </c>
      <c r="B16" s="6">
        <v>16745</v>
      </c>
      <c r="C16" s="5">
        <f t="shared" si="0"/>
        <v>0.14984205957888519</v>
      </c>
      <c r="E16" s="215" t="s">
        <v>5</v>
      </c>
      <c r="F16" s="3">
        <f>SUM(F14:F15)</f>
        <v>9188</v>
      </c>
      <c r="G16" s="2"/>
      <c r="I16" s="113"/>
      <c r="J16" s="115"/>
    </row>
    <row r="17" spans="1:44" ht="15.75" thickBot="1" x14ac:dyDescent="0.3">
      <c r="A17" s="113" t="s">
        <v>39</v>
      </c>
      <c r="B17" s="6">
        <v>18263</v>
      </c>
      <c r="C17" s="5">
        <f t="shared" si="0"/>
        <v>0.16342583064133653</v>
      </c>
      <c r="E17" s="212"/>
      <c r="F17" s="212"/>
      <c r="G17" s="212"/>
      <c r="I17" s="113"/>
      <c r="J17" s="115"/>
    </row>
    <row r="18" spans="1:44" ht="18" thickBot="1" x14ac:dyDescent="0.35">
      <c r="A18" s="113" t="s">
        <v>40</v>
      </c>
      <c r="B18" s="6">
        <v>14141</v>
      </c>
      <c r="C18" s="5">
        <f t="shared" si="0"/>
        <v>0.12654025467333627</v>
      </c>
      <c r="E18" s="282" t="s">
        <v>829</v>
      </c>
      <c r="F18" s="283"/>
      <c r="G18" s="284"/>
      <c r="I18" s="113"/>
      <c r="J18" s="115"/>
    </row>
    <row r="19" spans="1:44" x14ac:dyDescent="0.25">
      <c r="A19" s="113" t="s">
        <v>8</v>
      </c>
      <c r="B19" s="6">
        <v>33339</v>
      </c>
      <c r="C19" s="5">
        <f t="shared" si="0"/>
        <v>0.2983329008241537</v>
      </c>
      <c r="E19" s="14" t="s">
        <v>0</v>
      </c>
      <c r="F19" s="4" t="s">
        <v>1</v>
      </c>
      <c r="G19" s="13" t="s">
        <v>2</v>
      </c>
      <c r="I19" s="113"/>
      <c r="J19" s="115"/>
    </row>
    <row r="20" spans="1:44" x14ac:dyDescent="0.25">
      <c r="A20" s="15" t="s">
        <v>9</v>
      </c>
      <c r="B20" s="16">
        <v>3795</v>
      </c>
      <c r="C20" s="17">
        <f t="shared" si="0"/>
        <v>3.3959427656128353E-2</v>
      </c>
      <c r="E20" s="214" t="s">
        <v>3</v>
      </c>
      <c r="F20" s="6">
        <v>15322</v>
      </c>
      <c r="G20" s="5">
        <f>F20/F22</f>
        <v>0.94115479115479117</v>
      </c>
      <c r="I20" s="113"/>
      <c r="J20" s="115"/>
    </row>
    <row r="21" spans="1:44" ht="15.75" thickBot="1" x14ac:dyDescent="0.3">
      <c r="A21" s="114" t="s">
        <v>5</v>
      </c>
      <c r="B21" s="3">
        <f>SUM(B14:B20)</f>
        <v>111751</v>
      </c>
      <c r="C21" s="2"/>
      <c r="E21" s="15" t="s">
        <v>4</v>
      </c>
      <c r="F21" s="16">
        <v>958</v>
      </c>
      <c r="G21" s="17">
        <f>F21/F22</f>
        <v>5.8845208845208843E-2</v>
      </c>
      <c r="I21" s="113"/>
      <c r="J21" s="115"/>
    </row>
    <row r="22" spans="1:44" ht="15.75" thickBot="1" x14ac:dyDescent="0.3">
      <c r="A22" s="212" t="s">
        <v>855</v>
      </c>
      <c r="B22" s="264"/>
      <c r="C22" s="264"/>
      <c r="D22" s="212"/>
      <c r="E22" s="215" t="s">
        <v>5</v>
      </c>
      <c r="F22" s="3">
        <f>SUM(F20:F21)</f>
        <v>16280</v>
      </c>
      <c r="G22" s="2"/>
      <c r="I22" s="113"/>
      <c r="J22" s="115"/>
    </row>
    <row r="23" spans="1:44" ht="15.75" thickBot="1" x14ac:dyDescent="0.3">
      <c r="I23" s="113"/>
      <c r="J23" s="115"/>
    </row>
    <row r="24" spans="1:44" ht="18" thickBot="1" x14ac:dyDescent="0.35">
      <c r="A24" s="289" t="s">
        <v>10</v>
      </c>
      <c r="B24" s="290"/>
      <c r="C24" s="291"/>
      <c r="I24" s="113"/>
      <c r="J24" s="115"/>
    </row>
    <row r="25" spans="1:44" x14ac:dyDescent="0.25">
      <c r="A25" s="14" t="s">
        <v>6</v>
      </c>
      <c r="B25" s="4" t="s">
        <v>7</v>
      </c>
      <c r="C25" s="13" t="s">
        <v>2</v>
      </c>
      <c r="I25" s="113"/>
      <c r="J25" s="115"/>
    </row>
    <row r="26" spans="1:44" x14ac:dyDescent="0.25">
      <c r="A26" s="113" t="s">
        <v>36</v>
      </c>
      <c r="B26" s="6">
        <v>1046</v>
      </c>
      <c r="C26" s="5">
        <f>B26/$B$33</f>
        <v>0.24976122254059216</v>
      </c>
      <c r="I26" s="113"/>
      <c r="J26" s="115"/>
    </row>
    <row r="27" spans="1:44" x14ac:dyDescent="0.25">
      <c r="A27" s="113" t="s">
        <v>37</v>
      </c>
      <c r="B27" s="6">
        <v>958</v>
      </c>
      <c r="C27" s="5">
        <f t="shared" ref="C27:C32" si="1">B27/$B$33</f>
        <v>0.22874880611270296</v>
      </c>
      <c r="I27" s="113"/>
      <c r="J27" s="115"/>
    </row>
    <row r="28" spans="1:44" x14ac:dyDescent="0.25">
      <c r="A28" s="113" t="s">
        <v>38</v>
      </c>
      <c r="B28" s="6">
        <v>651</v>
      </c>
      <c r="C28" s="5">
        <f t="shared" si="1"/>
        <v>0.15544412607449856</v>
      </c>
      <c r="I28" s="113"/>
      <c r="J28" s="115"/>
    </row>
    <row r="29" spans="1:44" ht="15.75" thickBot="1" x14ac:dyDescent="0.3">
      <c r="A29" s="113" t="s">
        <v>39</v>
      </c>
      <c r="B29" s="6">
        <v>606</v>
      </c>
      <c r="C29" s="5">
        <f t="shared" si="1"/>
        <v>0.14469914040114612</v>
      </c>
      <c r="I29" s="114"/>
      <c r="J29" s="2"/>
    </row>
    <row r="30" spans="1:44" x14ac:dyDescent="0.25">
      <c r="A30" s="113" t="s">
        <v>40</v>
      </c>
      <c r="B30" s="6">
        <v>445</v>
      </c>
      <c r="C30" s="5">
        <f t="shared" si="1"/>
        <v>0.1062559694364852</v>
      </c>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row>
    <row r="31" spans="1:44" ht="17.25" x14ac:dyDescent="0.3">
      <c r="A31" s="113" t="s">
        <v>8</v>
      </c>
      <c r="B31" s="6">
        <v>482</v>
      </c>
      <c r="C31" s="5">
        <f t="shared" si="1"/>
        <v>0.11509073543457497</v>
      </c>
      <c r="H31" s="267"/>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row>
    <row r="32" spans="1:44" x14ac:dyDescent="0.25">
      <c r="A32" s="15" t="s">
        <v>9</v>
      </c>
      <c r="B32" s="16">
        <v>0</v>
      </c>
      <c r="C32" s="17">
        <f t="shared" si="1"/>
        <v>0</v>
      </c>
      <c r="H32" s="268"/>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row>
    <row r="33" spans="1:44" ht="15.75" thickBot="1" x14ac:dyDescent="0.3">
      <c r="A33" s="114" t="s">
        <v>5</v>
      </c>
      <c r="B33" s="3">
        <f>SUM(B26:B32)</f>
        <v>4188</v>
      </c>
      <c r="C33" s="2"/>
      <c r="H33" s="269"/>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row>
    <row r="34" spans="1:44" ht="15.75" thickBot="1" x14ac:dyDescent="0.3">
      <c r="H34" s="269"/>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row>
    <row r="35" spans="1:44" ht="33.75" customHeight="1" thickBot="1" x14ac:dyDescent="0.35">
      <c r="A35" s="285" t="s">
        <v>41</v>
      </c>
      <c r="B35" s="286"/>
      <c r="C35" s="287"/>
      <c r="H35" s="256"/>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row>
    <row r="36" spans="1:44" x14ac:dyDescent="0.25">
      <c r="A36" s="14" t="s">
        <v>6</v>
      </c>
      <c r="B36" s="4" t="s">
        <v>7</v>
      </c>
      <c r="C36" s="13" t="s">
        <v>2</v>
      </c>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row>
    <row r="37" spans="1:44" ht="17.25" x14ac:dyDescent="0.3">
      <c r="A37" s="113" t="s">
        <v>36</v>
      </c>
      <c r="B37" s="6">
        <f>B26</f>
        <v>1046</v>
      </c>
      <c r="C37" s="5">
        <f>B37/$B$39</f>
        <v>0.52195608782435132</v>
      </c>
      <c r="H37" s="266"/>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row>
    <row r="38" spans="1:44" x14ac:dyDescent="0.25">
      <c r="A38" s="15" t="s">
        <v>37</v>
      </c>
      <c r="B38" s="16">
        <f>B27</f>
        <v>958</v>
      </c>
      <c r="C38" s="17">
        <f>B38/$B$39</f>
        <v>0.47804391217564868</v>
      </c>
      <c r="H38" s="268"/>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row>
    <row r="39" spans="1:44" ht="15.75" thickBot="1" x14ac:dyDescent="0.3">
      <c r="A39" s="114" t="s">
        <v>5</v>
      </c>
      <c r="B39" s="3">
        <f>SUM(B37:B38)</f>
        <v>2004</v>
      </c>
      <c r="C39" s="2"/>
      <c r="H39" s="269"/>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row>
    <row r="40" spans="1:44" ht="15.75" thickBot="1" x14ac:dyDescent="0.3">
      <c r="H40" s="269"/>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row>
    <row r="41" spans="1:44" ht="18" thickBot="1" x14ac:dyDescent="0.35">
      <c r="A41" s="289" t="s">
        <v>11</v>
      </c>
      <c r="B41" s="290"/>
      <c r="C41" s="291"/>
      <c r="E41" s="212"/>
      <c r="F41" s="212"/>
      <c r="G41" s="212"/>
      <c r="H41" s="256"/>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row>
    <row r="42" spans="1:44" x14ac:dyDescent="0.25">
      <c r="A42" s="14" t="s">
        <v>12</v>
      </c>
      <c r="B42" s="4" t="s">
        <v>1</v>
      </c>
      <c r="C42" s="13" t="s">
        <v>2</v>
      </c>
    </row>
    <row r="43" spans="1:44" x14ac:dyDescent="0.25">
      <c r="A43" s="23" t="s">
        <v>18</v>
      </c>
      <c r="B43" s="6">
        <v>1330</v>
      </c>
      <c r="C43" s="5">
        <f t="shared" ref="C43:C53" si="2">B43/$B$54</f>
        <v>0.31757402101241644</v>
      </c>
    </row>
    <row r="44" spans="1:44" x14ac:dyDescent="0.25">
      <c r="A44" s="23" t="s">
        <v>13</v>
      </c>
      <c r="B44" s="6">
        <v>800</v>
      </c>
      <c r="C44" s="5">
        <f t="shared" si="2"/>
        <v>0.19102196752626552</v>
      </c>
    </row>
    <row r="45" spans="1:44" x14ac:dyDescent="0.25">
      <c r="A45" s="23" t="s">
        <v>402</v>
      </c>
      <c r="B45" s="6">
        <v>462</v>
      </c>
      <c r="C45" s="5">
        <f t="shared" si="2"/>
        <v>0.11031518624641834</v>
      </c>
    </row>
    <row r="46" spans="1:44" x14ac:dyDescent="0.25">
      <c r="A46" s="23" t="s">
        <v>404</v>
      </c>
      <c r="B46" s="6">
        <v>246</v>
      </c>
      <c r="C46" s="5">
        <f t="shared" si="2"/>
        <v>5.8739255014326648E-2</v>
      </c>
    </row>
    <row r="47" spans="1:44" x14ac:dyDescent="0.25">
      <c r="A47" s="23" t="s">
        <v>15</v>
      </c>
      <c r="B47" s="6">
        <v>195</v>
      </c>
      <c r="C47" s="5">
        <f t="shared" si="2"/>
        <v>4.6561604584527218E-2</v>
      </c>
    </row>
    <row r="48" spans="1:44" x14ac:dyDescent="0.25">
      <c r="A48" s="23" t="s">
        <v>25</v>
      </c>
      <c r="B48" s="6">
        <v>157</v>
      </c>
      <c r="C48" s="5">
        <f t="shared" si="2"/>
        <v>3.7488061127029605E-2</v>
      </c>
    </row>
    <row r="49" spans="1:44" x14ac:dyDescent="0.25">
      <c r="A49" s="23" t="s">
        <v>403</v>
      </c>
      <c r="B49" s="6">
        <v>153</v>
      </c>
      <c r="C49" s="5">
        <f t="shared" si="2"/>
        <v>3.6532951289398284E-2</v>
      </c>
    </row>
    <row r="50" spans="1:44" x14ac:dyDescent="0.25">
      <c r="A50" s="23" t="s">
        <v>23</v>
      </c>
      <c r="B50" s="6">
        <v>152</v>
      </c>
      <c r="C50" s="5">
        <f t="shared" si="2"/>
        <v>3.629417382999045E-2</v>
      </c>
    </row>
    <row r="51" spans="1:44" x14ac:dyDescent="0.25">
      <c r="A51" s="23" t="s">
        <v>19</v>
      </c>
      <c r="B51" s="6">
        <v>136</v>
      </c>
      <c r="C51" s="5">
        <f t="shared" si="2"/>
        <v>3.2473734479465138E-2</v>
      </c>
    </row>
    <row r="52" spans="1:44" s="112" customFormat="1" x14ac:dyDescent="0.25">
      <c r="A52" s="23" t="s">
        <v>170</v>
      </c>
      <c r="B52" s="6">
        <v>109</v>
      </c>
      <c r="C52" s="5">
        <f t="shared" si="2"/>
        <v>2.6026743075453676E-2</v>
      </c>
      <c r="D52" s="106"/>
      <c r="E52" s="106"/>
      <c r="F52" s="106"/>
      <c r="G52" s="106"/>
      <c r="H52" s="212"/>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row>
    <row r="53" spans="1:44" x14ac:dyDescent="0.25">
      <c r="A53" s="24" t="s">
        <v>33</v>
      </c>
      <c r="B53" s="16">
        <v>448</v>
      </c>
      <c r="C53" s="17">
        <f t="shared" si="2"/>
        <v>0.1069723018147087</v>
      </c>
    </row>
    <row r="54" spans="1:44" ht="15.75" thickBot="1" x14ac:dyDescent="0.3">
      <c r="A54" s="114" t="s">
        <v>5</v>
      </c>
      <c r="B54" s="3">
        <f>SUM(B43:B53)</f>
        <v>4188</v>
      </c>
      <c r="C54" s="2"/>
    </row>
    <row r="55" spans="1:44" ht="15.75" thickBot="1" x14ac:dyDescent="0.3"/>
    <row r="56" spans="1:44" ht="30.75" customHeight="1" thickBot="1" x14ac:dyDescent="0.35">
      <c r="A56" s="285" t="s">
        <v>42</v>
      </c>
      <c r="B56" s="286"/>
      <c r="C56" s="287"/>
      <c r="D56" s="112"/>
    </row>
    <row r="57" spans="1:44" x14ac:dyDescent="0.25">
      <c r="A57" s="14" t="s">
        <v>12</v>
      </c>
      <c r="B57" s="4" t="s">
        <v>1</v>
      </c>
      <c r="C57" s="13" t="s">
        <v>2</v>
      </c>
    </row>
    <row r="58" spans="1:44" x14ac:dyDescent="0.25">
      <c r="A58" s="113" t="s">
        <v>18</v>
      </c>
      <c r="B58" s="6">
        <v>609</v>
      </c>
      <c r="C58" s="5">
        <f t="shared" ref="C58:C68" si="3">B58/$B$69</f>
        <v>0.30389221556886226</v>
      </c>
    </row>
    <row r="59" spans="1:44" x14ac:dyDescent="0.25">
      <c r="A59" s="113" t="s">
        <v>13</v>
      </c>
      <c r="B59" s="6">
        <v>304</v>
      </c>
      <c r="C59" s="5">
        <f t="shared" si="3"/>
        <v>0.15169660678642716</v>
      </c>
    </row>
    <row r="60" spans="1:44" x14ac:dyDescent="0.25">
      <c r="A60" s="113" t="s">
        <v>402</v>
      </c>
      <c r="B60" s="6">
        <v>249</v>
      </c>
      <c r="C60" s="5">
        <f t="shared" si="3"/>
        <v>0.12425149700598802</v>
      </c>
    </row>
    <row r="61" spans="1:44" x14ac:dyDescent="0.25">
      <c r="A61" s="113" t="s">
        <v>404</v>
      </c>
      <c r="B61" s="6">
        <v>246</v>
      </c>
      <c r="C61" s="5">
        <f t="shared" si="3"/>
        <v>0.12275449101796407</v>
      </c>
    </row>
    <row r="62" spans="1:44" x14ac:dyDescent="0.25">
      <c r="A62" s="113" t="s">
        <v>403</v>
      </c>
      <c r="B62" s="6">
        <v>153</v>
      </c>
      <c r="C62" s="5">
        <f t="shared" si="3"/>
        <v>7.6347305389221562E-2</v>
      </c>
    </row>
    <row r="63" spans="1:44" x14ac:dyDescent="0.25">
      <c r="A63" s="113" t="s">
        <v>25</v>
      </c>
      <c r="B63" s="6">
        <v>113</v>
      </c>
      <c r="C63" s="5">
        <f t="shared" si="3"/>
        <v>5.6387225548902194E-2</v>
      </c>
    </row>
    <row r="64" spans="1:44" x14ac:dyDescent="0.25">
      <c r="A64" s="113" t="s">
        <v>170</v>
      </c>
      <c r="B64" s="6">
        <v>69</v>
      </c>
      <c r="C64" s="5">
        <f t="shared" si="3"/>
        <v>3.4431137724550899E-2</v>
      </c>
    </row>
    <row r="65" spans="1:3" x14ac:dyDescent="0.25">
      <c r="A65" s="113" t="s">
        <v>28</v>
      </c>
      <c r="B65" s="6">
        <v>55</v>
      </c>
      <c r="C65" s="5">
        <f t="shared" si="3"/>
        <v>2.7445109780439122E-2</v>
      </c>
    </row>
    <row r="66" spans="1:3" x14ac:dyDescent="0.25">
      <c r="A66" s="113" t="s">
        <v>798</v>
      </c>
      <c r="B66" s="6">
        <v>54</v>
      </c>
      <c r="C66" s="5">
        <f t="shared" si="3"/>
        <v>2.6946107784431138E-2</v>
      </c>
    </row>
    <row r="67" spans="1:3" x14ac:dyDescent="0.25">
      <c r="A67" s="113" t="s">
        <v>15</v>
      </c>
      <c r="B67" s="6">
        <v>38</v>
      </c>
      <c r="C67" s="5">
        <f t="shared" si="3"/>
        <v>1.8962075848303395E-2</v>
      </c>
    </row>
    <row r="68" spans="1:3" x14ac:dyDescent="0.25">
      <c r="A68" s="15" t="s">
        <v>33</v>
      </c>
      <c r="B68" s="16">
        <v>114</v>
      </c>
      <c r="C68" s="17">
        <f t="shared" si="3"/>
        <v>5.6886227544910177E-2</v>
      </c>
    </row>
    <row r="69" spans="1:3" ht="15.75" thickBot="1" x14ac:dyDescent="0.3">
      <c r="A69" s="114" t="s">
        <v>5</v>
      </c>
      <c r="B69" s="3">
        <f>SUM(B58:B68)</f>
        <v>2004</v>
      </c>
      <c r="C69" s="2"/>
    </row>
    <row r="70" spans="1:3" ht="15.75" thickBot="1" x14ac:dyDescent="0.3"/>
    <row r="71" spans="1:3" ht="18" thickBot="1" x14ac:dyDescent="0.35">
      <c r="A71" s="289" t="s">
        <v>44</v>
      </c>
      <c r="B71" s="290"/>
      <c r="C71" s="291"/>
    </row>
    <row r="72" spans="1:3" x14ac:dyDescent="0.25">
      <c r="A72" s="14" t="s">
        <v>45</v>
      </c>
      <c r="B72" s="4" t="s">
        <v>7</v>
      </c>
      <c r="C72" s="13" t="s">
        <v>2</v>
      </c>
    </row>
    <row r="73" spans="1:3" x14ac:dyDescent="0.25">
      <c r="A73" s="113" t="s">
        <v>46</v>
      </c>
      <c r="B73" s="6">
        <v>299</v>
      </c>
      <c r="C73" s="5">
        <f>B73/$B$80</f>
        <v>7.1394460362941739E-2</v>
      </c>
    </row>
    <row r="74" spans="1:3" x14ac:dyDescent="0.25">
      <c r="A74" s="113" t="s">
        <v>47</v>
      </c>
      <c r="B74" s="6">
        <v>211</v>
      </c>
      <c r="C74" s="5">
        <f t="shared" ref="C74:C79" si="4">B74/$B$80</f>
        <v>5.038204393505253E-2</v>
      </c>
    </row>
    <row r="75" spans="1:3" x14ac:dyDescent="0.25">
      <c r="A75" s="113" t="s">
        <v>48</v>
      </c>
      <c r="B75" s="6">
        <v>682</v>
      </c>
      <c r="C75" s="5">
        <f t="shared" si="4"/>
        <v>0.16284622731614135</v>
      </c>
    </row>
    <row r="76" spans="1:3" x14ac:dyDescent="0.25">
      <c r="A76" s="113" t="s">
        <v>49</v>
      </c>
      <c r="B76" s="6">
        <v>787</v>
      </c>
      <c r="C76" s="5">
        <f t="shared" si="4"/>
        <v>0.1879178605539637</v>
      </c>
    </row>
    <row r="77" spans="1:3" x14ac:dyDescent="0.25">
      <c r="A77" s="113" t="s">
        <v>50</v>
      </c>
      <c r="B77" s="6">
        <v>896</v>
      </c>
      <c r="C77" s="5">
        <f t="shared" si="4"/>
        <v>0.21394460362941739</v>
      </c>
    </row>
    <row r="78" spans="1:3" x14ac:dyDescent="0.25">
      <c r="A78" s="113" t="s">
        <v>51</v>
      </c>
      <c r="B78" s="6">
        <v>420</v>
      </c>
      <c r="C78" s="5">
        <f t="shared" si="4"/>
        <v>0.10028653295128939</v>
      </c>
    </row>
    <row r="79" spans="1:3" x14ac:dyDescent="0.25">
      <c r="A79" s="15" t="s">
        <v>52</v>
      </c>
      <c r="B79" s="16">
        <v>893</v>
      </c>
      <c r="C79" s="17">
        <f t="shared" si="4"/>
        <v>0.2132282712511939</v>
      </c>
    </row>
    <row r="80" spans="1:3" ht="15.75" thickBot="1" x14ac:dyDescent="0.3">
      <c r="A80" s="114" t="s">
        <v>5</v>
      </c>
      <c r="B80" s="3">
        <f>SUM(B73:B79)</f>
        <v>4188</v>
      </c>
      <c r="C80" s="2"/>
    </row>
    <row r="81" spans="1:22" ht="15.75" thickBot="1" x14ac:dyDescent="0.3"/>
    <row r="82" spans="1:22" ht="32.25" customHeight="1" thickBot="1" x14ac:dyDescent="0.35">
      <c r="A82" s="285" t="s">
        <v>53</v>
      </c>
      <c r="B82" s="286"/>
      <c r="C82" s="287"/>
    </row>
    <row r="83" spans="1:22" x14ac:dyDescent="0.25">
      <c r="A83" s="14" t="s">
        <v>45</v>
      </c>
      <c r="B83" s="4" t="s">
        <v>7</v>
      </c>
      <c r="C83" s="13" t="s">
        <v>2</v>
      </c>
    </row>
    <row r="84" spans="1:22" x14ac:dyDescent="0.25">
      <c r="A84" s="113" t="s">
        <v>46</v>
      </c>
      <c r="B84" s="6">
        <v>231</v>
      </c>
      <c r="C84" s="5">
        <f>B84/$B$91</f>
        <v>0.11526946107784432</v>
      </c>
    </row>
    <row r="85" spans="1:22" x14ac:dyDescent="0.25">
      <c r="A85" s="113" t="s">
        <v>47</v>
      </c>
      <c r="B85" s="6">
        <v>170</v>
      </c>
      <c r="C85" s="5">
        <f t="shared" ref="C85:C90" si="5">B85/$B$91</f>
        <v>8.4830339321357279E-2</v>
      </c>
    </row>
    <row r="86" spans="1:22" x14ac:dyDescent="0.25">
      <c r="A86" s="113" t="s">
        <v>48</v>
      </c>
      <c r="B86" s="6">
        <v>371</v>
      </c>
      <c r="C86" s="5">
        <f t="shared" si="5"/>
        <v>0.18512974051896208</v>
      </c>
    </row>
    <row r="87" spans="1:22" x14ac:dyDescent="0.25">
      <c r="A87" s="113" t="s">
        <v>49</v>
      </c>
      <c r="B87" s="6">
        <v>270</v>
      </c>
      <c r="C87" s="5">
        <f t="shared" si="5"/>
        <v>0.1347305389221557</v>
      </c>
    </row>
    <row r="88" spans="1:22" x14ac:dyDescent="0.25">
      <c r="A88" s="113" t="s">
        <v>50</v>
      </c>
      <c r="B88" s="6">
        <v>320</v>
      </c>
      <c r="C88" s="5">
        <f t="shared" si="5"/>
        <v>0.15968063872255489</v>
      </c>
    </row>
    <row r="89" spans="1:22" x14ac:dyDescent="0.25">
      <c r="A89" s="113" t="s">
        <v>51</v>
      </c>
      <c r="B89" s="6">
        <v>118</v>
      </c>
      <c r="C89" s="5">
        <f t="shared" si="5"/>
        <v>5.8882235528942117E-2</v>
      </c>
    </row>
    <row r="90" spans="1:22" x14ac:dyDescent="0.25">
      <c r="A90" s="15" t="s">
        <v>52</v>
      </c>
      <c r="B90" s="16">
        <v>524</v>
      </c>
      <c r="C90" s="17">
        <f t="shared" si="5"/>
        <v>0.26147704590818366</v>
      </c>
    </row>
    <row r="91" spans="1:22" ht="15.75" thickBot="1" x14ac:dyDescent="0.3">
      <c r="A91" s="114" t="s">
        <v>5</v>
      </c>
      <c r="B91" s="3">
        <f>SUM(B84:B90)</f>
        <v>2004</v>
      </c>
      <c r="C91" s="2"/>
    </row>
    <row r="92" spans="1:22" x14ac:dyDescent="0.25">
      <c r="A92" s="256"/>
      <c r="B92" s="258"/>
      <c r="C92" s="259"/>
      <c r="D92" s="212"/>
      <c r="E92" s="212"/>
      <c r="F92" s="212"/>
      <c r="G92" s="212"/>
      <c r="I92" s="212"/>
      <c r="J92" s="212"/>
      <c r="K92" s="212"/>
      <c r="L92" s="212"/>
      <c r="M92" s="212"/>
      <c r="N92" s="212"/>
      <c r="O92" s="212"/>
      <c r="P92" s="212"/>
      <c r="Q92" s="212"/>
      <c r="R92" s="212"/>
      <c r="S92" s="212"/>
      <c r="T92" s="212"/>
      <c r="U92" s="212"/>
      <c r="V92" s="212"/>
    </row>
    <row r="93" spans="1:22" x14ac:dyDescent="0.25">
      <c r="A93" s="257" t="s">
        <v>831</v>
      </c>
      <c r="B93" s="258"/>
      <c r="C93" s="259"/>
      <c r="D93" s="212"/>
      <c r="E93" s="212"/>
      <c r="F93" s="212"/>
      <c r="G93" s="212"/>
      <c r="I93" s="212"/>
      <c r="J93" s="212"/>
      <c r="K93" s="212"/>
      <c r="L93" s="212"/>
      <c r="M93" s="212"/>
      <c r="N93" s="212"/>
      <c r="O93" s="212"/>
      <c r="P93" s="212"/>
      <c r="Q93" s="212"/>
      <c r="R93" s="212"/>
      <c r="S93" s="212"/>
      <c r="T93" s="212"/>
      <c r="U93" s="212"/>
      <c r="V93" s="212"/>
    </row>
    <row r="94" spans="1:22" x14ac:dyDescent="0.25">
      <c r="A94" s="260" t="s">
        <v>832</v>
      </c>
      <c r="B94" s="258"/>
      <c r="C94" s="259"/>
      <c r="D94" s="212"/>
      <c r="E94" s="212"/>
      <c r="F94" s="212"/>
      <c r="G94" s="212"/>
      <c r="I94" s="212"/>
      <c r="J94" s="212"/>
      <c r="K94" s="212"/>
      <c r="L94" s="212"/>
      <c r="M94" s="212"/>
      <c r="N94" s="212"/>
      <c r="O94" s="212"/>
      <c r="P94" s="212"/>
      <c r="Q94" s="212"/>
      <c r="R94" s="212"/>
      <c r="S94" s="212"/>
      <c r="T94" s="212"/>
      <c r="U94" s="212"/>
      <c r="V94" s="212"/>
    </row>
    <row r="95" spans="1:22" x14ac:dyDescent="0.25">
      <c r="A95" s="260" t="s">
        <v>833</v>
      </c>
      <c r="B95" s="258"/>
      <c r="C95" s="259"/>
      <c r="D95" s="212"/>
      <c r="E95" s="212"/>
      <c r="F95" s="212"/>
      <c r="G95" s="212"/>
      <c r="I95" s="212"/>
      <c r="J95" s="212"/>
      <c r="K95" s="212"/>
      <c r="L95" s="212"/>
      <c r="M95" s="212"/>
      <c r="N95" s="212"/>
      <c r="O95" s="212"/>
      <c r="P95" s="212"/>
      <c r="Q95" s="212"/>
      <c r="R95" s="212"/>
      <c r="S95" s="212"/>
      <c r="T95" s="212"/>
      <c r="U95" s="212"/>
      <c r="V95" s="212"/>
    </row>
    <row r="96" spans="1:22" ht="15.75" thickBot="1" x14ac:dyDescent="0.3"/>
    <row r="97" spans="1:4" ht="18" thickBot="1" x14ac:dyDescent="0.35">
      <c r="A97" s="289" t="s">
        <v>804</v>
      </c>
      <c r="B97" s="290"/>
      <c r="C97" s="291"/>
    </row>
    <row r="98" spans="1:4" x14ac:dyDescent="0.25">
      <c r="A98" s="14" t="s">
        <v>54</v>
      </c>
      <c r="B98" s="4" t="s">
        <v>1</v>
      </c>
      <c r="C98" s="13" t="s">
        <v>2</v>
      </c>
    </row>
    <row r="99" spans="1:4" x14ac:dyDescent="0.25">
      <c r="A99" s="113" t="s">
        <v>55</v>
      </c>
      <c r="B99" s="6">
        <v>44507</v>
      </c>
      <c r="C99" s="5">
        <f>B99/$B$101</f>
        <v>0.96527717532749202</v>
      </c>
    </row>
    <row r="100" spans="1:4" x14ac:dyDescent="0.25">
      <c r="A100" s="15" t="s">
        <v>58</v>
      </c>
      <c r="B100" s="16">
        <v>1601</v>
      </c>
      <c r="C100" s="17">
        <f>B100/$B$101</f>
        <v>3.4722824672508028E-2</v>
      </c>
    </row>
    <row r="101" spans="1:4" ht="15.75" thickBot="1" x14ac:dyDescent="0.3">
      <c r="A101" s="114" t="s">
        <v>5</v>
      </c>
      <c r="B101" s="3">
        <f>SUM(B99:B100)</f>
        <v>46108</v>
      </c>
      <c r="C101" s="2"/>
    </row>
    <row r="102" spans="1:4" x14ac:dyDescent="0.25">
      <c r="A102" s="212" t="s">
        <v>838</v>
      </c>
      <c r="B102" s="272"/>
      <c r="C102" s="273"/>
      <c r="D102" s="212"/>
    </row>
    <row r="103" spans="1:4" ht="15.75" thickBot="1" x14ac:dyDescent="0.3"/>
    <row r="104" spans="1:4" ht="34.5" customHeight="1" thickBot="1" x14ac:dyDescent="0.35">
      <c r="A104" s="285" t="s">
        <v>56</v>
      </c>
      <c r="B104" s="286"/>
      <c r="C104" s="287"/>
    </row>
    <row r="105" spans="1:4" x14ac:dyDescent="0.25">
      <c r="A105" s="14" t="s">
        <v>6</v>
      </c>
      <c r="B105" s="4" t="s">
        <v>7</v>
      </c>
      <c r="C105" s="13" t="s">
        <v>2</v>
      </c>
    </row>
    <row r="106" spans="1:4" x14ac:dyDescent="0.25">
      <c r="A106" s="113" t="s">
        <v>36</v>
      </c>
      <c r="B106" s="6">
        <v>2016</v>
      </c>
      <c r="C106" s="5">
        <f>B106/$B$112</f>
        <v>6.6735078949981791E-2</v>
      </c>
    </row>
    <row r="107" spans="1:4" x14ac:dyDescent="0.25">
      <c r="A107" s="113" t="s">
        <v>37</v>
      </c>
      <c r="B107" s="6">
        <v>3798</v>
      </c>
      <c r="C107" s="5">
        <f t="shared" ref="C107:C111" si="6">B107/$B$112</f>
        <v>0.12572412195041213</v>
      </c>
    </row>
    <row r="108" spans="1:4" x14ac:dyDescent="0.25">
      <c r="A108" s="113" t="s">
        <v>38</v>
      </c>
      <c r="B108" s="6">
        <v>4255</v>
      </c>
      <c r="C108" s="5">
        <f t="shared" si="6"/>
        <v>0.14085206395445066</v>
      </c>
    </row>
    <row r="109" spans="1:4" x14ac:dyDescent="0.25">
      <c r="A109" s="113" t="s">
        <v>39</v>
      </c>
      <c r="B109" s="6">
        <v>4808</v>
      </c>
      <c r="C109" s="5">
        <f t="shared" si="6"/>
        <v>0.15915786686086927</v>
      </c>
    </row>
    <row r="110" spans="1:4" x14ac:dyDescent="0.25">
      <c r="A110" s="113" t="s">
        <v>40</v>
      </c>
      <c r="B110" s="6">
        <v>4258</v>
      </c>
      <c r="C110" s="5">
        <f t="shared" si="6"/>
        <v>0.14095137210765005</v>
      </c>
    </row>
    <row r="111" spans="1:4" x14ac:dyDescent="0.25">
      <c r="A111" s="15" t="s">
        <v>8</v>
      </c>
      <c r="B111" s="16">
        <v>11074</v>
      </c>
      <c r="C111" s="17">
        <f t="shared" si="6"/>
        <v>0.3665794961766361</v>
      </c>
    </row>
    <row r="112" spans="1:4" ht="15.75" thickBot="1" x14ac:dyDescent="0.3">
      <c r="A112" s="114" t="s">
        <v>5</v>
      </c>
      <c r="B112" s="3">
        <f>SUM(B106:B111)</f>
        <v>30209</v>
      </c>
      <c r="C112" s="2"/>
    </row>
    <row r="113" spans="1:14" x14ac:dyDescent="0.25">
      <c r="A113" s="261" t="s">
        <v>834</v>
      </c>
      <c r="B113" s="212"/>
      <c r="C113" s="212"/>
      <c r="D113" s="212"/>
      <c r="E113" s="212"/>
      <c r="F113" s="212"/>
      <c r="G113" s="212"/>
      <c r="I113" s="212"/>
      <c r="J113" s="212"/>
      <c r="K113" s="212"/>
      <c r="L113" s="212"/>
      <c r="M113" s="212"/>
      <c r="N113" s="212"/>
    </row>
    <row r="114" spans="1:14" ht="15.75" thickBot="1" x14ac:dyDescent="0.3"/>
    <row r="115" spans="1:14" ht="34.5" customHeight="1" thickBot="1" x14ac:dyDescent="0.35">
      <c r="A115" s="285" t="s">
        <v>57</v>
      </c>
      <c r="B115" s="286"/>
      <c r="C115" s="287"/>
    </row>
    <row r="116" spans="1:14" x14ac:dyDescent="0.25">
      <c r="A116" s="14" t="s">
        <v>6</v>
      </c>
      <c r="B116" s="4" t="s">
        <v>7</v>
      </c>
      <c r="C116" s="13" t="s">
        <v>2</v>
      </c>
    </row>
    <row r="117" spans="1:14" x14ac:dyDescent="0.25">
      <c r="A117" s="113" t="s">
        <v>36</v>
      </c>
      <c r="B117" s="6">
        <v>373</v>
      </c>
      <c r="C117" s="5">
        <f>B117/$B$123</f>
        <v>0.31934931506849318</v>
      </c>
    </row>
    <row r="118" spans="1:14" x14ac:dyDescent="0.25">
      <c r="A118" s="113" t="s">
        <v>37</v>
      </c>
      <c r="B118" s="6">
        <v>425</v>
      </c>
      <c r="C118" s="5">
        <f t="shared" ref="C118:C122" si="7">B118/$B$123</f>
        <v>0.36386986301369861</v>
      </c>
    </row>
    <row r="119" spans="1:14" x14ac:dyDescent="0.25">
      <c r="A119" s="113" t="s">
        <v>38</v>
      </c>
      <c r="B119" s="6">
        <v>97</v>
      </c>
      <c r="C119" s="5">
        <f t="shared" si="7"/>
        <v>8.3047945205479451E-2</v>
      </c>
    </row>
    <row r="120" spans="1:14" x14ac:dyDescent="0.25">
      <c r="A120" s="113" t="s">
        <v>39</v>
      </c>
      <c r="B120" s="6">
        <v>117</v>
      </c>
      <c r="C120" s="5">
        <f t="shared" si="7"/>
        <v>0.10017123287671233</v>
      </c>
    </row>
    <row r="121" spans="1:14" x14ac:dyDescent="0.25">
      <c r="A121" s="113" t="s">
        <v>40</v>
      </c>
      <c r="B121" s="6">
        <v>47</v>
      </c>
      <c r="C121" s="5">
        <f t="shared" si="7"/>
        <v>4.0239726027397262E-2</v>
      </c>
    </row>
    <row r="122" spans="1:14" x14ac:dyDescent="0.25">
      <c r="A122" s="15" t="s">
        <v>8</v>
      </c>
      <c r="B122" s="16">
        <v>109</v>
      </c>
      <c r="C122" s="17">
        <f t="shared" si="7"/>
        <v>9.3321917808219176E-2</v>
      </c>
    </row>
    <row r="123" spans="1:14" ht="15.75" thickBot="1" x14ac:dyDescent="0.3">
      <c r="A123" s="114" t="s">
        <v>5</v>
      </c>
      <c r="B123" s="3">
        <f>SUM(B117:B122)</f>
        <v>1168</v>
      </c>
      <c r="C123" s="2"/>
    </row>
    <row r="124" spans="1:14" ht="15.75" thickBot="1" x14ac:dyDescent="0.3"/>
    <row r="125" spans="1:14" ht="34.5" customHeight="1" thickBot="1" x14ac:dyDescent="0.35">
      <c r="A125" s="285" t="s">
        <v>59</v>
      </c>
      <c r="B125" s="286"/>
      <c r="C125" s="287"/>
    </row>
    <row r="126" spans="1:14" x14ac:dyDescent="0.25">
      <c r="A126" s="14" t="s">
        <v>6</v>
      </c>
      <c r="B126" s="4" t="s">
        <v>7</v>
      </c>
      <c r="C126" s="13" t="s">
        <v>2</v>
      </c>
    </row>
    <row r="127" spans="1:14" x14ac:dyDescent="0.25">
      <c r="A127" s="113" t="s">
        <v>36</v>
      </c>
      <c r="B127" s="6">
        <f>B117</f>
        <v>373</v>
      </c>
      <c r="C127" s="5">
        <f>B127/$B$129</f>
        <v>0.46741854636591479</v>
      </c>
    </row>
    <row r="128" spans="1:14" x14ac:dyDescent="0.25">
      <c r="A128" s="15" t="s">
        <v>37</v>
      </c>
      <c r="B128" s="16">
        <f>B118</f>
        <v>425</v>
      </c>
      <c r="C128" s="17">
        <f>B128/$B$129</f>
        <v>0.53258145363408527</v>
      </c>
    </row>
    <row r="129" spans="1:3" ht="15.75" thickBot="1" x14ac:dyDescent="0.3">
      <c r="A129" s="114" t="s">
        <v>5</v>
      </c>
      <c r="B129" s="3">
        <f>SUM(B127:B128)</f>
        <v>798</v>
      </c>
      <c r="C129" s="2"/>
    </row>
    <row r="130" spans="1:3" ht="15.75" thickBot="1" x14ac:dyDescent="0.3"/>
    <row r="131" spans="1:3" ht="34.5" customHeight="1" thickBot="1" x14ac:dyDescent="0.35">
      <c r="A131" s="285" t="s">
        <v>60</v>
      </c>
      <c r="B131" s="286"/>
      <c r="C131" s="287"/>
    </row>
    <row r="132" spans="1:3" x14ac:dyDescent="0.25">
      <c r="A132" s="14" t="s">
        <v>12</v>
      </c>
      <c r="B132" s="4" t="s">
        <v>1</v>
      </c>
      <c r="C132" s="13" t="s">
        <v>2</v>
      </c>
    </row>
    <row r="133" spans="1:3" x14ac:dyDescent="0.25">
      <c r="A133" s="113" t="s">
        <v>18</v>
      </c>
      <c r="B133" s="6">
        <v>280</v>
      </c>
      <c r="C133" s="5">
        <f t="shared" ref="C133:C143" si="8">B133/$B$144</f>
        <v>0.23972602739726026</v>
      </c>
    </row>
    <row r="134" spans="1:3" x14ac:dyDescent="0.25">
      <c r="A134" s="113" t="s">
        <v>402</v>
      </c>
      <c r="B134" s="6">
        <v>189</v>
      </c>
      <c r="C134" s="5">
        <f t="shared" si="8"/>
        <v>0.16181506849315069</v>
      </c>
    </row>
    <row r="135" spans="1:3" x14ac:dyDescent="0.25">
      <c r="A135" s="113" t="s">
        <v>25</v>
      </c>
      <c r="B135" s="6">
        <v>139</v>
      </c>
      <c r="C135" s="5">
        <f t="shared" si="8"/>
        <v>0.1190068493150685</v>
      </c>
    </row>
    <row r="136" spans="1:3" x14ac:dyDescent="0.25">
      <c r="A136" s="113" t="s">
        <v>13</v>
      </c>
      <c r="B136" s="6">
        <v>129</v>
      </c>
      <c r="C136" s="5">
        <f t="shared" si="8"/>
        <v>0.11044520547945205</v>
      </c>
    </row>
    <row r="137" spans="1:3" x14ac:dyDescent="0.25">
      <c r="A137" s="113" t="s">
        <v>403</v>
      </c>
      <c r="B137" s="6">
        <v>106</v>
      </c>
      <c r="C137" s="5">
        <f t="shared" si="8"/>
        <v>9.0753424657534248E-2</v>
      </c>
    </row>
    <row r="138" spans="1:3" x14ac:dyDescent="0.25">
      <c r="A138" s="113" t="s">
        <v>23</v>
      </c>
      <c r="B138" s="6">
        <v>60</v>
      </c>
      <c r="C138" s="5">
        <f t="shared" si="8"/>
        <v>5.1369863013698627E-2</v>
      </c>
    </row>
    <row r="139" spans="1:3" x14ac:dyDescent="0.25">
      <c r="A139" s="113" t="s">
        <v>19</v>
      </c>
      <c r="B139" s="6">
        <v>43</v>
      </c>
      <c r="C139" s="5">
        <f t="shared" si="8"/>
        <v>3.6815068493150686E-2</v>
      </c>
    </row>
    <row r="140" spans="1:3" x14ac:dyDescent="0.25">
      <c r="A140" s="113" t="s">
        <v>15</v>
      </c>
      <c r="B140" s="6">
        <v>43</v>
      </c>
      <c r="C140" s="5">
        <f t="shared" si="8"/>
        <v>3.6815068493150686E-2</v>
      </c>
    </row>
    <row r="141" spans="1:3" x14ac:dyDescent="0.25">
      <c r="A141" s="113" t="s">
        <v>28</v>
      </c>
      <c r="B141" s="6">
        <v>42</v>
      </c>
      <c r="C141" s="5">
        <f t="shared" si="8"/>
        <v>3.5958904109589039E-2</v>
      </c>
    </row>
    <row r="142" spans="1:3" x14ac:dyDescent="0.25">
      <c r="A142" s="113" t="s">
        <v>170</v>
      </c>
      <c r="B142" s="6">
        <v>33</v>
      </c>
      <c r="C142" s="5">
        <f t="shared" si="8"/>
        <v>2.8253424657534245E-2</v>
      </c>
    </row>
    <row r="143" spans="1:3" x14ac:dyDescent="0.25">
      <c r="A143" s="15" t="s">
        <v>33</v>
      </c>
      <c r="B143" s="16">
        <v>104</v>
      </c>
      <c r="C143" s="17">
        <f t="shared" si="8"/>
        <v>8.9041095890410954E-2</v>
      </c>
    </row>
    <row r="144" spans="1:3" ht="15.75" thickBot="1" x14ac:dyDescent="0.3">
      <c r="A144" s="114" t="s">
        <v>5</v>
      </c>
      <c r="B144" s="3">
        <f>SUM(B133:B143)</f>
        <v>1168</v>
      </c>
      <c r="C144" s="2"/>
    </row>
    <row r="145" spans="1:6" x14ac:dyDescent="0.25">
      <c r="A145" s="262" t="s">
        <v>835</v>
      </c>
      <c r="B145" s="212"/>
      <c r="C145" s="212"/>
      <c r="D145" s="212"/>
      <c r="E145" s="212"/>
      <c r="F145" s="212"/>
    </row>
    <row r="146" spans="1:6" ht="15.75" thickBot="1" x14ac:dyDescent="0.3"/>
    <row r="147" spans="1:6" ht="33.75" customHeight="1" thickBot="1" x14ac:dyDescent="0.35">
      <c r="A147" s="285" t="s">
        <v>61</v>
      </c>
      <c r="B147" s="286"/>
      <c r="C147" s="287"/>
    </row>
    <row r="148" spans="1:6" x14ac:dyDescent="0.25">
      <c r="A148" s="14" t="s">
        <v>12</v>
      </c>
      <c r="B148" s="4" t="s">
        <v>1</v>
      </c>
      <c r="C148" s="13" t="s">
        <v>2</v>
      </c>
    </row>
    <row r="149" spans="1:6" x14ac:dyDescent="0.25">
      <c r="A149" s="113" t="s">
        <v>18</v>
      </c>
      <c r="B149" s="6">
        <v>189</v>
      </c>
      <c r="C149" s="5">
        <f t="shared" ref="C149:C159" si="9">B149/$B$160</f>
        <v>0.23684210526315788</v>
      </c>
    </row>
    <row r="150" spans="1:6" x14ac:dyDescent="0.25">
      <c r="A150" s="113" t="s">
        <v>402</v>
      </c>
      <c r="B150" s="6">
        <v>148</v>
      </c>
      <c r="C150" s="5">
        <f t="shared" si="9"/>
        <v>0.18546365914786966</v>
      </c>
    </row>
    <row r="151" spans="1:6" x14ac:dyDescent="0.25">
      <c r="A151" s="113" t="s">
        <v>25</v>
      </c>
      <c r="B151" s="6">
        <v>139</v>
      </c>
      <c r="C151" s="5">
        <f t="shared" si="9"/>
        <v>0.17418546365914786</v>
      </c>
    </row>
    <row r="152" spans="1:6" x14ac:dyDescent="0.25">
      <c r="A152" s="113" t="s">
        <v>403</v>
      </c>
      <c r="B152" s="6">
        <v>106</v>
      </c>
      <c r="C152" s="5">
        <f t="shared" si="9"/>
        <v>0.13283208020050125</v>
      </c>
    </row>
    <row r="153" spans="1:6" x14ac:dyDescent="0.25">
      <c r="A153" s="113" t="s">
        <v>13</v>
      </c>
      <c r="B153" s="6">
        <v>65</v>
      </c>
      <c r="C153" s="5">
        <f t="shared" si="9"/>
        <v>8.1453634085213028E-2</v>
      </c>
    </row>
    <row r="154" spans="1:6" x14ac:dyDescent="0.25">
      <c r="A154" s="113" t="s">
        <v>28</v>
      </c>
      <c r="B154" s="6">
        <v>42</v>
      </c>
      <c r="C154" s="5">
        <f t="shared" si="9"/>
        <v>5.2631578947368418E-2</v>
      </c>
    </row>
    <row r="155" spans="1:6" x14ac:dyDescent="0.25">
      <c r="A155" s="113" t="s">
        <v>170</v>
      </c>
      <c r="B155" s="6">
        <v>33</v>
      </c>
      <c r="C155" s="5">
        <f t="shared" si="9"/>
        <v>4.1353383458646614E-2</v>
      </c>
    </row>
    <row r="156" spans="1:6" x14ac:dyDescent="0.25">
      <c r="A156" s="113" t="s">
        <v>15</v>
      </c>
      <c r="B156" s="6">
        <v>30</v>
      </c>
      <c r="C156" s="5">
        <f t="shared" si="9"/>
        <v>3.7593984962406013E-2</v>
      </c>
    </row>
    <row r="157" spans="1:6" x14ac:dyDescent="0.25">
      <c r="A157" s="113" t="s">
        <v>19</v>
      </c>
      <c r="B157" s="6">
        <v>23</v>
      </c>
      <c r="C157" s="5">
        <f t="shared" si="9"/>
        <v>2.882205513784461E-2</v>
      </c>
    </row>
    <row r="158" spans="1:6" x14ac:dyDescent="0.25">
      <c r="A158" s="113" t="s">
        <v>23</v>
      </c>
      <c r="B158" s="6">
        <v>12</v>
      </c>
      <c r="C158" s="5">
        <f t="shared" si="9"/>
        <v>1.5037593984962405E-2</v>
      </c>
    </row>
    <row r="159" spans="1:6" x14ac:dyDescent="0.25">
      <c r="A159" s="15" t="s">
        <v>807</v>
      </c>
      <c r="B159" s="16">
        <v>11</v>
      </c>
      <c r="C159" s="17">
        <f t="shared" si="9"/>
        <v>1.3784461152882205E-2</v>
      </c>
    </row>
    <row r="160" spans="1:6" ht="15.75" thickBot="1" x14ac:dyDescent="0.3">
      <c r="A160" s="114" t="s">
        <v>5</v>
      </c>
      <c r="B160" s="3">
        <f>SUM(B149:B159)</f>
        <v>798</v>
      </c>
      <c r="C160" s="2"/>
    </row>
    <row r="161" spans="1:9" x14ac:dyDescent="0.25">
      <c r="A161" s="263" t="s">
        <v>835</v>
      </c>
      <c r="B161" s="212"/>
      <c r="C161" s="212"/>
      <c r="D161" s="212"/>
      <c r="E161" s="212"/>
      <c r="F161" s="212"/>
      <c r="G161" s="212"/>
      <c r="I161" s="212"/>
    </row>
    <row r="162" spans="1:9" x14ac:dyDescent="0.25">
      <c r="A162" s="212"/>
      <c r="B162" s="212"/>
      <c r="C162" s="212"/>
      <c r="D162" s="212"/>
      <c r="E162" s="212"/>
      <c r="F162" s="212"/>
      <c r="G162" s="212"/>
      <c r="I162" s="212"/>
    </row>
    <row r="163" spans="1:9" x14ac:dyDescent="0.25">
      <c r="A163" s="212" t="s">
        <v>825</v>
      </c>
      <c r="B163" s="212"/>
      <c r="C163" s="212"/>
      <c r="D163" s="212"/>
      <c r="E163" s="212"/>
      <c r="F163" s="212"/>
      <c r="G163" s="212"/>
      <c r="I163" s="212"/>
    </row>
  </sheetData>
  <mergeCells count="17">
    <mergeCell ref="A115:C115"/>
    <mergeCell ref="A125:C125"/>
    <mergeCell ref="A131:C131"/>
    <mergeCell ref="A147:C147"/>
    <mergeCell ref="A41:C41"/>
    <mergeCell ref="A56:C56"/>
    <mergeCell ref="A71:C71"/>
    <mergeCell ref="A82:C82"/>
    <mergeCell ref="A97:C97"/>
    <mergeCell ref="A104:C104"/>
    <mergeCell ref="E18:G18"/>
    <mergeCell ref="A35:C35"/>
    <mergeCell ref="A1:F1"/>
    <mergeCell ref="A5:C5"/>
    <mergeCell ref="I3:J3"/>
    <mergeCell ref="A12:C12"/>
    <mergeCell ref="A24:C24"/>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60"/>
  <sheetViews>
    <sheetView workbookViewId="0">
      <selection activeCell="E26" sqref="E26"/>
    </sheetView>
  </sheetViews>
  <sheetFormatPr defaultRowHeight="15" x14ac:dyDescent="0.25"/>
  <cols>
    <col min="1" max="1" width="26.7109375" style="116" customWidth="1"/>
    <col min="2" max="2" width="10.7109375" style="116" bestFit="1" customWidth="1"/>
    <col min="3" max="3" width="7.85546875" style="116" customWidth="1"/>
    <col min="4" max="4" width="9.140625" style="116"/>
    <col min="5" max="5" width="33.85546875" style="116" bestFit="1" customWidth="1"/>
    <col min="6" max="6" width="18.5703125" style="116" bestFit="1" customWidth="1"/>
    <col min="7" max="7" width="20.7109375" style="116" customWidth="1"/>
    <col min="8" max="8" width="9.140625" style="116"/>
    <col min="9" max="9" width="14.42578125" style="116" bestFit="1" customWidth="1"/>
    <col min="10" max="16384" width="9.140625" style="116"/>
  </cols>
  <sheetData>
    <row r="1" spans="1:10" ht="21" x14ac:dyDescent="0.35">
      <c r="A1" s="288" t="s">
        <v>405</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406</v>
      </c>
      <c r="J4" s="120"/>
    </row>
    <row r="5" spans="1:10" ht="18" thickBot="1" x14ac:dyDescent="0.35">
      <c r="A5" s="289" t="s">
        <v>34</v>
      </c>
      <c r="B5" s="290"/>
      <c r="C5" s="291"/>
      <c r="I5" s="118"/>
      <c r="J5" s="120"/>
    </row>
    <row r="6" spans="1:10" x14ac:dyDescent="0.25">
      <c r="A6" s="14" t="s">
        <v>0</v>
      </c>
      <c r="B6" s="4" t="s">
        <v>1</v>
      </c>
      <c r="C6" s="13" t="s">
        <v>2</v>
      </c>
      <c r="I6" s="118"/>
      <c r="J6" s="120"/>
    </row>
    <row r="7" spans="1:10" x14ac:dyDescent="0.25">
      <c r="A7" s="118" t="s">
        <v>3</v>
      </c>
      <c r="B7" s="6">
        <v>128401</v>
      </c>
      <c r="C7" s="5">
        <f>B7/$B$9</f>
        <v>0.90544390381496365</v>
      </c>
      <c r="I7" s="118"/>
      <c r="J7" s="120"/>
    </row>
    <row r="8" spans="1:10" x14ac:dyDescent="0.25">
      <c r="A8" s="15" t="s">
        <v>4</v>
      </c>
      <c r="B8" s="16">
        <v>13409</v>
      </c>
      <c r="C8" s="17">
        <f>B8/$B$9</f>
        <v>9.4556096185036312E-2</v>
      </c>
      <c r="I8" s="118"/>
      <c r="J8" s="120"/>
    </row>
    <row r="9" spans="1:10" ht="15.75" thickBot="1" x14ac:dyDescent="0.3">
      <c r="A9" s="119" t="s">
        <v>5</v>
      </c>
      <c r="B9" s="3">
        <f>SUM(B7:B8)</f>
        <v>141810</v>
      </c>
      <c r="C9" s="2"/>
      <c r="I9" s="118"/>
      <c r="J9" s="120"/>
    </row>
    <row r="10" spans="1:10" x14ac:dyDescent="0.25">
      <c r="A10" s="212" t="s">
        <v>856</v>
      </c>
      <c r="B10" s="264"/>
      <c r="C10" s="264"/>
      <c r="D10" s="212"/>
      <c r="I10" s="118"/>
      <c r="J10" s="120"/>
    </row>
    <row r="11" spans="1:10" ht="15.75" thickBot="1" x14ac:dyDescent="0.3">
      <c r="I11" s="118"/>
      <c r="J11" s="120"/>
    </row>
    <row r="12" spans="1:10" ht="18" thickBot="1" x14ac:dyDescent="0.35">
      <c r="A12" s="289" t="s">
        <v>35</v>
      </c>
      <c r="B12" s="290"/>
      <c r="C12" s="291"/>
      <c r="E12" s="253" t="s">
        <v>818</v>
      </c>
      <c r="F12" s="254"/>
      <c r="G12" s="255"/>
      <c r="I12" s="118"/>
      <c r="J12" s="120"/>
    </row>
    <row r="13" spans="1:10" x14ac:dyDescent="0.25">
      <c r="A13" s="14" t="s">
        <v>6</v>
      </c>
      <c r="B13" s="4" t="s">
        <v>7</v>
      </c>
      <c r="C13" s="13" t="s">
        <v>2</v>
      </c>
      <c r="E13" s="14" t="s">
        <v>0</v>
      </c>
      <c r="F13" s="4" t="s">
        <v>1</v>
      </c>
      <c r="G13" s="13" t="s">
        <v>2</v>
      </c>
      <c r="I13" s="118"/>
      <c r="J13" s="120"/>
    </row>
    <row r="14" spans="1:10" x14ac:dyDescent="0.25">
      <c r="A14" s="118" t="s">
        <v>36</v>
      </c>
      <c r="B14" s="6">
        <v>34167</v>
      </c>
      <c r="C14" s="5">
        <f>B14/$B$21</f>
        <v>0.24093505394541992</v>
      </c>
      <c r="E14" s="214" t="s">
        <v>3</v>
      </c>
      <c r="F14" s="6">
        <v>27615</v>
      </c>
      <c r="G14" s="5">
        <f>F14/F16</f>
        <v>0.80823601720958815</v>
      </c>
      <c r="I14" s="118"/>
      <c r="J14" s="120"/>
    </row>
    <row r="15" spans="1:10" x14ac:dyDescent="0.25">
      <c r="A15" s="118" t="s">
        <v>37</v>
      </c>
      <c r="B15" s="6">
        <v>32462</v>
      </c>
      <c r="C15" s="5">
        <f t="shared" ref="C15:C20" si="0">B15/$B$21</f>
        <v>0.22891192440589522</v>
      </c>
      <c r="E15" s="15" t="s">
        <v>4</v>
      </c>
      <c r="F15" s="16">
        <v>6552</v>
      </c>
      <c r="G15" s="17">
        <f>F15/F16</f>
        <v>0.19176398279041179</v>
      </c>
      <c r="I15" s="118"/>
      <c r="J15" s="120"/>
    </row>
    <row r="16" spans="1:10" ht="15.75" thickBot="1" x14ac:dyDescent="0.3">
      <c r="A16" s="118" t="s">
        <v>38</v>
      </c>
      <c r="B16" s="6">
        <v>22069</v>
      </c>
      <c r="C16" s="5">
        <f t="shared" si="0"/>
        <v>0.15562372188139059</v>
      </c>
      <c r="E16" s="215" t="s">
        <v>5</v>
      </c>
      <c r="F16" s="3">
        <f>SUM(F14:F15)</f>
        <v>34167</v>
      </c>
      <c r="G16" s="2"/>
      <c r="I16" s="118"/>
      <c r="J16" s="120"/>
    </row>
    <row r="17" spans="1:42" ht="15.75" thickBot="1" x14ac:dyDescent="0.3">
      <c r="A17" s="118" t="s">
        <v>39</v>
      </c>
      <c r="B17" s="6">
        <v>15688</v>
      </c>
      <c r="C17" s="5">
        <f t="shared" si="0"/>
        <v>0.11062689514138636</v>
      </c>
      <c r="E17" s="212"/>
      <c r="F17" s="212"/>
      <c r="G17" s="212"/>
      <c r="I17" s="118"/>
      <c r="J17" s="120"/>
    </row>
    <row r="18" spans="1:42" ht="18" thickBot="1" x14ac:dyDescent="0.35">
      <c r="A18" s="118" t="s">
        <v>40</v>
      </c>
      <c r="B18" s="6">
        <v>12437</v>
      </c>
      <c r="C18" s="5">
        <f t="shared" si="0"/>
        <v>8.7701854594175302E-2</v>
      </c>
      <c r="E18" s="282" t="s">
        <v>829</v>
      </c>
      <c r="F18" s="283"/>
      <c r="G18" s="284"/>
      <c r="I18" s="118"/>
      <c r="J18" s="120"/>
    </row>
    <row r="19" spans="1:42" x14ac:dyDescent="0.25">
      <c r="A19" s="118" t="s">
        <v>8</v>
      </c>
      <c r="B19" s="6">
        <v>18115</v>
      </c>
      <c r="C19" s="5">
        <f t="shared" si="0"/>
        <v>0.12774134405190044</v>
      </c>
      <c r="E19" s="14" t="s">
        <v>0</v>
      </c>
      <c r="F19" s="4" t="s">
        <v>1</v>
      </c>
      <c r="G19" s="13" t="s">
        <v>2</v>
      </c>
      <c r="I19" s="118"/>
      <c r="J19" s="120"/>
    </row>
    <row r="20" spans="1:42" x14ac:dyDescent="0.25">
      <c r="A20" s="15" t="s">
        <v>9</v>
      </c>
      <c r="B20" s="16">
        <v>6872</v>
      </c>
      <c r="C20" s="17">
        <f t="shared" si="0"/>
        <v>4.8459205979832172E-2</v>
      </c>
      <c r="E20" s="214" t="s">
        <v>3</v>
      </c>
      <c r="F20" s="6">
        <v>28325</v>
      </c>
      <c r="G20" s="5">
        <f>F20/F22</f>
        <v>0.87255868399975356</v>
      </c>
      <c r="I20" s="118"/>
      <c r="J20" s="120"/>
    </row>
    <row r="21" spans="1:42" ht="15.75" thickBot="1" x14ac:dyDescent="0.3">
      <c r="A21" s="119" t="s">
        <v>5</v>
      </c>
      <c r="B21" s="3">
        <f>SUM(B14:B20)</f>
        <v>141810</v>
      </c>
      <c r="C21" s="2"/>
      <c r="E21" s="15" t="s">
        <v>4</v>
      </c>
      <c r="F21" s="16">
        <v>4137</v>
      </c>
      <c r="G21" s="17">
        <f>F21/F22</f>
        <v>0.12744131600024644</v>
      </c>
      <c r="I21" s="118"/>
      <c r="J21" s="120"/>
    </row>
    <row r="22" spans="1:42" ht="15.75" thickBot="1" x14ac:dyDescent="0.3">
      <c r="A22" s="212" t="s">
        <v>856</v>
      </c>
      <c r="B22" s="264"/>
      <c r="C22" s="264"/>
      <c r="D22" s="212"/>
      <c r="E22" s="215" t="s">
        <v>5</v>
      </c>
      <c r="F22" s="3">
        <f>SUM(F20:F21)</f>
        <v>32462</v>
      </c>
      <c r="G22" s="2"/>
      <c r="I22" s="118"/>
      <c r="J22" s="120"/>
    </row>
    <row r="23" spans="1:42" ht="15.75" thickBot="1" x14ac:dyDescent="0.3">
      <c r="I23" s="118"/>
      <c r="J23" s="120"/>
    </row>
    <row r="24" spans="1:42" ht="18" thickBot="1" x14ac:dyDescent="0.35">
      <c r="A24" s="292" t="s">
        <v>10</v>
      </c>
      <c r="B24" s="293"/>
      <c r="C24" s="294"/>
      <c r="I24" s="118"/>
      <c r="J24" s="120"/>
    </row>
    <row r="25" spans="1:42" x14ac:dyDescent="0.25">
      <c r="A25" s="217" t="s">
        <v>6</v>
      </c>
      <c r="B25" s="218" t="s">
        <v>7</v>
      </c>
      <c r="C25" s="219" t="s">
        <v>2</v>
      </c>
      <c r="I25" s="118"/>
      <c r="J25" s="120"/>
    </row>
    <row r="26" spans="1:42" x14ac:dyDescent="0.25">
      <c r="A26" s="220" t="s">
        <v>36</v>
      </c>
      <c r="B26" s="221">
        <v>6552</v>
      </c>
      <c r="C26" s="222">
        <f>B26/$B$33</f>
        <v>0.48862704153926467</v>
      </c>
      <c r="I26" s="118"/>
      <c r="J26" s="120"/>
    </row>
    <row r="27" spans="1:42" x14ac:dyDescent="0.25">
      <c r="A27" s="220" t="s">
        <v>37</v>
      </c>
      <c r="B27" s="221">
        <v>4137</v>
      </c>
      <c r="C27" s="222">
        <f t="shared" ref="C27:C32" si="1">B27/$B$33</f>
        <v>0.30852412558729214</v>
      </c>
      <c r="I27" s="118"/>
      <c r="J27" s="120"/>
    </row>
    <row r="28" spans="1:42" x14ac:dyDescent="0.25">
      <c r="A28" s="220" t="s">
        <v>38</v>
      </c>
      <c r="B28" s="221">
        <v>1438</v>
      </c>
      <c r="C28" s="222">
        <f t="shared" si="1"/>
        <v>0.10724140502647475</v>
      </c>
      <c r="I28" s="118"/>
      <c r="J28" s="120"/>
    </row>
    <row r="29" spans="1:42" ht="15.75" thickBot="1" x14ac:dyDescent="0.3">
      <c r="A29" s="220" t="s">
        <v>39</v>
      </c>
      <c r="B29" s="221">
        <v>686</v>
      </c>
      <c r="C29" s="222">
        <f t="shared" si="1"/>
        <v>5.1159668879111046E-2</v>
      </c>
      <c r="I29" s="119"/>
      <c r="J29" s="2"/>
    </row>
    <row r="30" spans="1:42" x14ac:dyDescent="0.25">
      <c r="A30" s="220" t="s">
        <v>40</v>
      </c>
      <c r="B30" s="221">
        <v>247</v>
      </c>
      <c r="C30" s="222">
        <f t="shared" si="1"/>
        <v>1.8420463867551643E-2</v>
      </c>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row>
    <row r="31" spans="1:42" x14ac:dyDescent="0.25">
      <c r="A31" s="220" t="s">
        <v>8</v>
      </c>
      <c r="B31" s="221">
        <v>260</v>
      </c>
      <c r="C31" s="222">
        <f t="shared" si="1"/>
        <v>1.9389961965843836E-2</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row>
    <row r="32" spans="1:42" x14ac:dyDescent="0.25">
      <c r="A32" s="223" t="s">
        <v>9</v>
      </c>
      <c r="B32" s="224">
        <v>89</v>
      </c>
      <c r="C32" s="225">
        <f t="shared" si="1"/>
        <v>6.6373331344619282E-3</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row>
    <row r="33" spans="1:42" ht="15.75" thickBot="1" x14ac:dyDescent="0.3">
      <c r="A33" s="226" t="s">
        <v>5</v>
      </c>
      <c r="B33" s="227">
        <f>SUM(B26:B32)</f>
        <v>13409</v>
      </c>
      <c r="C33" s="228"/>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row>
    <row r="34" spans="1:42"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row>
    <row r="35" spans="1:42" ht="32.25"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row>
    <row r="36" spans="1:42"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row>
    <row r="37" spans="1:42" x14ac:dyDescent="0.25">
      <c r="A37" s="118" t="s">
        <v>36</v>
      </c>
      <c r="B37" s="6">
        <f>B26</f>
        <v>6552</v>
      </c>
      <c r="C37" s="5">
        <f>B37/$B$39</f>
        <v>0.61296660117878188</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row>
    <row r="38" spans="1:42" x14ac:dyDescent="0.25">
      <c r="A38" s="15" t="s">
        <v>37</v>
      </c>
      <c r="B38" s="16">
        <f>B27</f>
        <v>4137</v>
      </c>
      <c r="C38" s="17">
        <f>B38/$B$39</f>
        <v>0.38703339882121807</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row>
    <row r="39" spans="1:42" ht="15.75" thickBot="1" x14ac:dyDescent="0.3">
      <c r="A39" s="119" t="s">
        <v>5</v>
      </c>
      <c r="B39" s="3">
        <f>SUM(B37:B38)</f>
        <v>10689</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row>
    <row r="40" spans="1:42"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row>
    <row r="41" spans="1:42" ht="18" thickBot="1" x14ac:dyDescent="0.35">
      <c r="A41" s="289" t="s">
        <v>11</v>
      </c>
      <c r="B41" s="290"/>
      <c r="C41" s="29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row>
    <row r="42" spans="1:42" x14ac:dyDescent="0.25">
      <c r="A42" s="14" t="s">
        <v>12</v>
      </c>
      <c r="B42" s="4" t="s">
        <v>1</v>
      </c>
      <c r="C42" s="13" t="s">
        <v>2</v>
      </c>
    </row>
    <row r="43" spans="1:42" x14ac:dyDescent="0.25">
      <c r="A43" s="23" t="s">
        <v>13</v>
      </c>
      <c r="B43" s="6">
        <v>11088</v>
      </c>
      <c r="C43" s="5">
        <f t="shared" ref="C43:C53" si="2">B43/$B$54</f>
        <v>0.82690730106644794</v>
      </c>
    </row>
    <row r="44" spans="1:42" x14ac:dyDescent="0.25">
      <c r="A44" s="23" t="s">
        <v>17</v>
      </c>
      <c r="B44" s="6">
        <v>1127</v>
      </c>
      <c r="C44" s="5">
        <f t="shared" si="2"/>
        <v>8.4048027444253853E-2</v>
      </c>
    </row>
    <row r="45" spans="1:42" x14ac:dyDescent="0.25">
      <c r="A45" s="23" t="s">
        <v>407</v>
      </c>
      <c r="B45" s="6">
        <v>246</v>
      </c>
      <c r="C45" s="5">
        <f t="shared" si="2"/>
        <v>1.8345887090759936E-2</v>
      </c>
    </row>
    <row r="46" spans="1:42" x14ac:dyDescent="0.25">
      <c r="A46" s="23" t="s">
        <v>25</v>
      </c>
      <c r="B46" s="6">
        <v>163</v>
      </c>
      <c r="C46" s="5">
        <f t="shared" si="2"/>
        <v>1.2156014617048251E-2</v>
      </c>
    </row>
    <row r="47" spans="1:42" x14ac:dyDescent="0.25">
      <c r="A47" s="23" t="s">
        <v>18</v>
      </c>
      <c r="B47" s="6">
        <v>128</v>
      </c>
      <c r="C47" s="5">
        <f t="shared" si="2"/>
        <v>9.5458274293385038E-3</v>
      </c>
    </row>
    <row r="48" spans="1:42" x14ac:dyDescent="0.25">
      <c r="A48" s="23" t="s">
        <v>20</v>
      </c>
      <c r="B48" s="6">
        <v>97</v>
      </c>
      <c r="C48" s="5">
        <f t="shared" si="2"/>
        <v>7.2339473487955854E-3</v>
      </c>
    </row>
    <row r="49" spans="1:42" x14ac:dyDescent="0.25">
      <c r="A49" s="23" t="s">
        <v>15</v>
      </c>
      <c r="B49" s="6">
        <v>90</v>
      </c>
      <c r="C49" s="5">
        <f t="shared" si="2"/>
        <v>6.7119099112536353E-3</v>
      </c>
    </row>
    <row r="50" spans="1:42" x14ac:dyDescent="0.25">
      <c r="A50" s="23" t="s">
        <v>21</v>
      </c>
      <c r="B50" s="6">
        <v>86</v>
      </c>
      <c r="C50" s="5">
        <f t="shared" si="2"/>
        <v>6.4136028040868076E-3</v>
      </c>
    </row>
    <row r="51" spans="1:42" x14ac:dyDescent="0.25">
      <c r="A51" s="23" t="s">
        <v>238</v>
      </c>
      <c r="B51" s="6">
        <v>52</v>
      </c>
      <c r="C51" s="5">
        <f t="shared" si="2"/>
        <v>3.8779923931687673E-3</v>
      </c>
    </row>
    <row r="52" spans="1:42" s="117" customFormat="1" x14ac:dyDescent="0.25">
      <c r="A52" s="23" t="s">
        <v>23</v>
      </c>
      <c r="B52" s="6">
        <v>44</v>
      </c>
      <c r="C52" s="5">
        <f t="shared" si="2"/>
        <v>3.2813781788351109E-3</v>
      </c>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row>
    <row r="53" spans="1:42" x14ac:dyDescent="0.25">
      <c r="A53" s="24" t="s">
        <v>33</v>
      </c>
      <c r="B53" s="16">
        <v>288</v>
      </c>
      <c r="C53" s="17">
        <f t="shared" si="2"/>
        <v>2.1478111716011633E-2</v>
      </c>
    </row>
    <row r="54" spans="1:42" ht="15.75" thickBot="1" x14ac:dyDescent="0.3">
      <c r="A54" s="119" t="s">
        <v>5</v>
      </c>
      <c r="B54" s="3">
        <f>SUM(B43:B53)</f>
        <v>13409</v>
      </c>
      <c r="C54" s="2"/>
    </row>
    <row r="55" spans="1:42" ht="15.75" thickBot="1" x14ac:dyDescent="0.3"/>
    <row r="56" spans="1:42" ht="34.5" customHeight="1" thickBot="1" x14ac:dyDescent="0.35">
      <c r="A56" s="285" t="s">
        <v>42</v>
      </c>
      <c r="B56" s="286"/>
      <c r="C56" s="287"/>
      <c r="D56" s="117"/>
    </row>
    <row r="57" spans="1:42" x14ac:dyDescent="0.25">
      <c r="A57" s="14" t="s">
        <v>12</v>
      </c>
      <c r="B57" s="4" t="s">
        <v>1</v>
      </c>
      <c r="C57" s="13" t="s">
        <v>2</v>
      </c>
    </row>
    <row r="58" spans="1:42" x14ac:dyDescent="0.25">
      <c r="A58" s="118" t="s">
        <v>13</v>
      </c>
      <c r="B58" s="6">
        <v>9231</v>
      </c>
      <c r="C58" s="5">
        <f t="shared" ref="C58:C68" si="3">B58/$B$69</f>
        <v>0.86359809149593036</v>
      </c>
    </row>
    <row r="59" spans="1:42" x14ac:dyDescent="0.25">
      <c r="A59" s="118" t="s">
        <v>17</v>
      </c>
      <c r="B59" s="6">
        <v>661</v>
      </c>
      <c r="C59" s="5">
        <f t="shared" si="3"/>
        <v>6.1839274020020582E-2</v>
      </c>
    </row>
    <row r="60" spans="1:42" x14ac:dyDescent="0.25">
      <c r="A60" s="118" t="s">
        <v>407</v>
      </c>
      <c r="B60" s="6">
        <v>246</v>
      </c>
      <c r="C60" s="5">
        <f t="shared" si="3"/>
        <v>2.301431378052203E-2</v>
      </c>
    </row>
    <row r="61" spans="1:42" x14ac:dyDescent="0.25">
      <c r="A61" s="118" t="s">
        <v>18</v>
      </c>
      <c r="B61" s="6">
        <v>86</v>
      </c>
      <c r="C61" s="5">
        <f t="shared" si="3"/>
        <v>8.0456544110768073E-3</v>
      </c>
    </row>
    <row r="62" spans="1:42" x14ac:dyDescent="0.25">
      <c r="A62" s="118" t="s">
        <v>25</v>
      </c>
      <c r="B62" s="6">
        <v>84</v>
      </c>
      <c r="C62" s="5">
        <f t="shared" si="3"/>
        <v>7.8585461689587421E-3</v>
      </c>
    </row>
    <row r="63" spans="1:42" x14ac:dyDescent="0.25">
      <c r="A63" s="118" t="s">
        <v>15</v>
      </c>
      <c r="B63" s="6">
        <v>73</v>
      </c>
      <c r="C63" s="5">
        <f t="shared" si="3"/>
        <v>6.8294508373093832E-3</v>
      </c>
    </row>
    <row r="64" spans="1:42" x14ac:dyDescent="0.25">
      <c r="A64" s="118" t="s">
        <v>20</v>
      </c>
      <c r="B64" s="6">
        <v>69</v>
      </c>
      <c r="C64" s="5">
        <f t="shared" si="3"/>
        <v>6.4552343530732527E-3</v>
      </c>
    </row>
    <row r="65" spans="1:3" x14ac:dyDescent="0.25">
      <c r="A65" s="118" t="s">
        <v>238</v>
      </c>
      <c r="B65" s="6">
        <v>52</v>
      </c>
      <c r="C65" s="5">
        <f t="shared" si="3"/>
        <v>4.8648142950696981E-3</v>
      </c>
    </row>
    <row r="66" spans="1:3" x14ac:dyDescent="0.25">
      <c r="A66" s="118" t="s">
        <v>23</v>
      </c>
      <c r="B66" s="6">
        <v>44</v>
      </c>
      <c r="C66" s="5">
        <f t="shared" si="3"/>
        <v>4.1163813265974363E-3</v>
      </c>
    </row>
    <row r="67" spans="1:3" x14ac:dyDescent="0.25">
      <c r="A67" s="118" t="s">
        <v>541</v>
      </c>
      <c r="B67" s="6">
        <v>35</v>
      </c>
      <c r="C67" s="5">
        <f t="shared" si="3"/>
        <v>3.2743942370661427E-3</v>
      </c>
    </row>
    <row r="68" spans="1:3" x14ac:dyDescent="0.25">
      <c r="A68" s="15" t="s">
        <v>33</v>
      </c>
      <c r="B68" s="16">
        <v>108</v>
      </c>
      <c r="C68" s="17">
        <f t="shared" si="3"/>
        <v>1.0103845074375527E-2</v>
      </c>
    </row>
    <row r="69" spans="1:3" ht="15.75" thickBot="1" x14ac:dyDescent="0.3">
      <c r="A69" s="119" t="s">
        <v>5</v>
      </c>
      <c r="B69" s="3">
        <f>SUM(B58:B68)</f>
        <v>10689</v>
      </c>
      <c r="C69" s="2"/>
    </row>
    <row r="70" spans="1:3" ht="15.75" thickBot="1" x14ac:dyDescent="0.3"/>
    <row r="71" spans="1:3" ht="18" thickBot="1" x14ac:dyDescent="0.35">
      <c r="A71" s="289" t="s">
        <v>44</v>
      </c>
      <c r="B71" s="290"/>
      <c r="C71" s="291"/>
    </row>
    <row r="72" spans="1:3" x14ac:dyDescent="0.25">
      <c r="A72" s="14" t="s">
        <v>45</v>
      </c>
      <c r="B72" s="4" t="s">
        <v>7</v>
      </c>
      <c r="C72" s="13" t="s">
        <v>2</v>
      </c>
    </row>
    <row r="73" spans="1:3" x14ac:dyDescent="0.25">
      <c r="A73" s="118" t="s">
        <v>46</v>
      </c>
      <c r="B73" s="6">
        <v>1364</v>
      </c>
      <c r="C73" s="5">
        <f>B73/$B$80</f>
        <v>0.10172272354388844</v>
      </c>
    </row>
    <row r="74" spans="1:3" x14ac:dyDescent="0.25">
      <c r="A74" s="118" t="s">
        <v>47</v>
      </c>
      <c r="B74" s="6">
        <v>1545</v>
      </c>
      <c r="C74" s="5">
        <f t="shared" ref="C74:C79" si="4">B74/$B$80</f>
        <v>0.11522112014318742</v>
      </c>
    </row>
    <row r="75" spans="1:3" x14ac:dyDescent="0.25">
      <c r="A75" s="118" t="s">
        <v>48</v>
      </c>
      <c r="B75" s="6">
        <v>1873</v>
      </c>
      <c r="C75" s="5">
        <f t="shared" si="4"/>
        <v>0.13968230293086734</v>
      </c>
    </row>
    <row r="76" spans="1:3" x14ac:dyDescent="0.25">
      <c r="A76" s="118" t="s">
        <v>49</v>
      </c>
      <c r="B76" s="6">
        <v>1934</v>
      </c>
      <c r="C76" s="5">
        <f t="shared" si="4"/>
        <v>0.14423148631516147</v>
      </c>
    </row>
    <row r="77" spans="1:3" x14ac:dyDescent="0.25">
      <c r="A77" s="118" t="s">
        <v>50</v>
      </c>
      <c r="B77" s="6">
        <v>2118</v>
      </c>
      <c r="C77" s="5">
        <f t="shared" si="4"/>
        <v>0.15795361324483556</v>
      </c>
    </row>
    <row r="78" spans="1:3" x14ac:dyDescent="0.25">
      <c r="A78" s="118" t="s">
        <v>51</v>
      </c>
      <c r="B78" s="6">
        <v>2518</v>
      </c>
      <c r="C78" s="5">
        <f t="shared" si="4"/>
        <v>0.1877843239615184</v>
      </c>
    </row>
    <row r="79" spans="1:3" x14ac:dyDescent="0.25">
      <c r="A79" s="15" t="s">
        <v>52</v>
      </c>
      <c r="B79" s="16">
        <v>2057</v>
      </c>
      <c r="C79" s="17">
        <f t="shared" si="4"/>
        <v>0.15340442986054142</v>
      </c>
    </row>
    <row r="80" spans="1:3" ht="15.75" thickBot="1" x14ac:dyDescent="0.3">
      <c r="A80" s="119" t="s">
        <v>5</v>
      </c>
      <c r="B80" s="3">
        <f>SUM(B73:B79)</f>
        <v>13409</v>
      </c>
      <c r="C80" s="2"/>
    </row>
    <row r="81" spans="1:23" ht="15.75" thickBot="1" x14ac:dyDescent="0.3"/>
    <row r="82" spans="1:23" ht="31.5" customHeight="1" thickBot="1" x14ac:dyDescent="0.35">
      <c r="A82" s="285" t="s">
        <v>53</v>
      </c>
      <c r="B82" s="286"/>
      <c r="C82" s="287"/>
    </row>
    <row r="83" spans="1:23" x14ac:dyDescent="0.25">
      <c r="A83" s="14" t="s">
        <v>45</v>
      </c>
      <c r="B83" s="4" t="s">
        <v>7</v>
      </c>
      <c r="C83" s="13" t="s">
        <v>2</v>
      </c>
    </row>
    <row r="84" spans="1:23" x14ac:dyDescent="0.25">
      <c r="A84" s="118" t="s">
        <v>46</v>
      </c>
      <c r="B84" s="6">
        <v>1155</v>
      </c>
      <c r="C84" s="5">
        <f>B84/$B$91</f>
        <v>0.10805500982318271</v>
      </c>
    </row>
    <row r="85" spans="1:23" x14ac:dyDescent="0.25">
      <c r="A85" s="118" t="s">
        <v>47</v>
      </c>
      <c r="B85" s="6">
        <v>1303</v>
      </c>
      <c r="C85" s="5">
        <f t="shared" ref="C85:C90" si="5">B85/$B$91</f>
        <v>0.12190101973991954</v>
      </c>
    </row>
    <row r="86" spans="1:23" x14ac:dyDescent="0.25">
      <c r="A86" s="118" t="s">
        <v>48</v>
      </c>
      <c r="B86" s="6">
        <v>1577</v>
      </c>
      <c r="C86" s="5">
        <f t="shared" si="5"/>
        <v>0.1475348489100945</v>
      </c>
    </row>
    <row r="87" spans="1:23" x14ac:dyDescent="0.25">
      <c r="A87" s="118" t="s">
        <v>49</v>
      </c>
      <c r="B87" s="6">
        <v>1514</v>
      </c>
      <c r="C87" s="5">
        <f t="shared" si="5"/>
        <v>0.14164093928337543</v>
      </c>
    </row>
    <row r="88" spans="1:23" x14ac:dyDescent="0.25">
      <c r="A88" s="118" t="s">
        <v>50</v>
      </c>
      <c r="B88" s="6">
        <v>1507</v>
      </c>
      <c r="C88" s="5">
        <f t="shared" si="5"/>
        <v>0.14098606043596221</v>
      </c>
    </row>
    <row r="89" spans="1:23" x14ac:dyDescent="0.25">
      <c r="A89" s="118" t="s">
        <v>51</v>
      </c>
      <c r="B89" s="6">
        <v>1988</v>
      </c>
      <c r="C89" s="5">
        <f t="shared" si="5"/>
        <v>0.18598559266535691</v>
      </c>
    </row>
    <row r="90" spans="1:23" x14ac:dyDescent="0.25">
      <c r="A90" s="15" t="s">
        <v>52</v>
      </c>
      <c r="B90" s="16">
        <v>1645</v>
      </c>
      <c r="C90" s="17">
        <f t="shared" si="5"/>
        <v>0.15389652914210872</v>
      </c>
    </row>
    <row r="91" spans="1:23" ht="15.75" thickBot="1" x14ac:dyDescent="0.3">
      <c r="A91" s="119" t="s">
        <v>5</v>
      </c>
      <c r="B91" s="3">
        <f>SUM(B84:B90)</f>
        <v>10689</v>
      </c>
      <c r="C91" s="2"/>
    </row>
    <row r="92" spans="1:23" x14ac:dyDescent="0.25">
      <c r="A92" s="256"/>
      <c r="B92" s="258"/>
      <c r="C92" s="259"/>
      <c r="D92" s="212"/>
      <c r="E92" s="212"/>
      <c r="F92" s="212"/>
      <c r="G92" s="212"/>
      <c r="H92" s="212"/>
      <c r="I92" s="212"/>
      <c r="J92" s="212"/>
      <c r="K92" s="212"/>
      <c r="L92" s="212"/>
      <c r="M92" s="212"/>
      <c r="N92" s="212"/>
      <c r="O92" s="212"/>
      <c r="P92" s="212"/>
      <c r="Q92" s="212"/>
      <c r="R92" s="212"/>
      <c r="S92" s="212"/>
      <c r="T92" s="212"/>
      <c r="U92" s="212"/>
      <c r="V92" s="212"/>
      <c r="W92" s="212"/>
    </row>
    <row r="93" spans="1:23" x14ac:dyDescent="0.25">
      <c r="A93" s="257" t="s">
        <v>831</v>
      </c>
      <c r="B93" s="258"/>
      <c r="C93" s="259"/>
      <c r="D93" s="212"/>
      <c r="E93" s="212"/>
      <c r="F93" s="212"/>
      <c r="G93" s="212"/>
      <c r="H93" s="212"/>
      <c r="I93" s="212"/>
      <c r="J93" s="212"/>
      <c r="K93" s="212"/>
      <c r="L93" s="212"/>
      <c r="M93" s="212"/>
      <c r="N93" s="212"/>
      <c r="O93" s="212"/>
      <c r="P93" s="212"/>
      <c r="Q93" s="212"/>
      <c r="R93" s="212"/>
      <c r="S93" s="212"/>
      <c r="T93" s="212"/>
      <c r="U93" s="212"/>
      <c r="V93" s="212"/>
      <c r="W93" s="212"/>
    </row>
    <row r="94" spans="1:23" x14ac:dyDescent="0.25">
      <c r="A94" s="260" t="s">
        <v>832</v>
      </c>
      <c r="B94" s="258"/>
      <c r="C94" s="259"/>
      <c r="D94" s="212"/>
      <c r="E94" s="212"/>
      <c r="F94" s="212"/>
      <c r="G94" s="212"/>
      <c r="H94" s="212"/>
      <c r="I94" s="212"/>
      <c r="J94" s="212"/>
      <c r="K94" s="212"/>
      <c r="L94" s="212"/>
      <c r="M94" s="212"/>
      <c r="N94" s="212"/>
      <c r="O94" s="212"/>
      <c r="P94" s="212"/>
      <c r="Q94" s="212"/>
      <c r="R94" s="212"/>
      <c r="S94" s="212"/>
      <c r="T94" s="212"/>
      <c r="U94" s="212"/>
      <c r="V94" s="212"/>
      <c r="W94" s="212"/>
    </row>
    <row r="95" spans="1:23" x14ac:dyDescent="0.25">
      <c r="A95" s="260" t="s">
        <v>833</v>
      </c>
      <c r="B95" s="258"/>
      <c r="C95" s="259"/>
      <c r="D95" s="212"/>
      <c r="E95" s="212"/>
      <c r="F95" s="212"/>
      <c r="G95" s="212"/>
      <c r="H95" s="212"/>
      <c r="I95" s="212"/>
      <c r="J95" s="212"/>
      <c r="K95" s="212"/>
      <c r="L95" s="212"/>
      <c r="M95" s="212"/>
      <c r="N95" s="212"/>
      <c r="O95" s="212"/>
      <c r="P95" s="212"/>
      <c r="Q95" s="212"/>
      <c r="R95" s="212"/>
      <c r="S95" s="212"/>
      <c r="T95" s="212"/>
      <c r="U95" s="212"/>
      <c r="V95" s="212"/>
      <c r="W95" s="212"/>
    </row>
    <row r="96" spans="1:23" ht="15.75" thickBot="1" x14ac:dyDescent="0.3"/>
    <row r="97" spans="1:4" ht="18" thickBot="1" x14ac:dyDescent="0.35">
      <c r="A97" s="289" t="s">
        <v>804</v>
      </c>
      <c r="B97" s="290"/>
      <c r="C97" s="291"/>
    </row>
    <row r="98" spans="1:4" x14ac:dyDescent="0.25">
      <c r="A98" s="14" t="s">
        <v>54</v>
      </c>
      <c r="B98" s="4" t="s">
        <v>1</v>
      </c>
      <c r="C98" s="13" t="s">
        <v>2</v>
      </c>
    </row>
    <row r="99" spans="1:4" x14ac:dyDescent="0.25">
      <c r="A99" s="118" t="s">
        <v>55</v>
      </c>
      <c r="B99" s="6">
        <v>49708</v>
      </c>
      <c r="C99" s="5">
        <f>B99/$B$101</f>
        <v>0.88431090000177903</v>
      </c>
    </row>
    <row r="100" spans="1:4" x14ac:dyDescent="0.25">
      <c r="A100" s="15" t="s">
        <v>58</v>
      </c>
      <c r="B100" s="16">
        <v>6503</v>
      </c>
      <c r="C100" s="17">
        <f>B100/$B$101</f>
        <v>0.115689099998221</v>
      </c>
    </row>
    <row r="101" spans="1:4" ht="15.75" thickBot="1" x14ac:dyDescent="0.3">
      <c r="A101" s="119" t="s">
        <v>5</v>
      </c>
      <c r="B101" s="3">
        <f>SUM(B99:B100)</f>
        <v>56211</v>
      </c>
      <c r="C101" s="2"/>
    </row>
    <row r="102" spans="1:4" x14ac:dyDescent="0.25">
      <c r="A102" s="212" t="s">
        <v>838</v>
      </c>
      <c r="B102" s="212"/>
      <c r="C102" s="212"/>
      <c r="D102" s="212"/>
    </row>
    <row r="103" spans="1:4" ht="15.75" thickBot="1" x14ac:dyDescent="0.3"/>
    <row r="104" spans="1:4" ht="30.75" customHeight="1" thickBot="1" x14ac:dyDescent="0.35">
      <c r="A104" s="285" t="s">
        <v>56</v>
      </c>
      <c r="B104" s="286"/>
      <c r="C104" s="287"/>
    </row>
    <row r="105" spans="1:4" x14ac:dyDescent="0.25">
      <c r="A105" s="14" t="s">
        <v>6</v>
      </c>
      <c r="B105" s="4" t="s">
        <v>7</v>
      </c>
      <c r="C105" s="13" t="s">
        <v>2</v>
      </c>
    </row>
    <row r="106" spans="1:4" x14ac:dyDescent="0.25">
      <c r="A106" s="118" t="s">
        <v>36</v>
      </c>
      <c r="B106" s="6">
        <v>7637</v>
      </c>
      <c r="C106" s="5">
        <f>B106/$B$112</f>
        <v>0.21195637090283367</v>
      </c>
    </row>
    <row r="107" spans="1:4" x14ac:dyDescent="0.25">
      <c r="A107" s="118" t="s">
        <v>37</v>
      </c>
      <c r="B107" s="6">
        <v>8769</v>
      </c>
      <c r="C107" s="5">
        <f t="shared" ref="C107:C111" si="6">B107/$B$112</f>
        <v>0.24337376148316728</v>
      </c>
    </row>
    <row r="108" spans="1:4" x14ac:dyDescent="0.25">
      <c r="A108" s="118" t="s">
        <v>38</v>
      </c>
      <c r="B108" s="6">
        <v>5941</v>
      </c>
      <c r="C108" s="5">
        <f t="shared" si="6"/>
        <v>0.16488579278954235</v>
      </c>
    </row>
    <row r="109" spans="1:4" x14ac:dyDescent="0.25">
      <c r="A109" s="118" t="s">
        <v>39</v>
      </c>
      <c r="B109" s="6">
        <v>4143</v>
      </c>
      <c r="C109" s="5">
        <f t="shared" si="6"/>
        <v>0.11498431905858844</v>
      </c>
    </row>
    <row r="110" spans="1:4" x14ac:dyDescent="0.25">
      <c r="A110" s="118" t="s">
        <v>40</v>
      </c>
      <c r="B110" s="6">
        <v>3800</v>
      </c>
      <c r="C110" s="5">
        <f t="shared" si="6"/>
        <v>0.10546473869723294</v>
      </c>
    </row>
    <row r="111" spans="1:4" x14ac:dyDescent="0.25">
      <c r="A111" s="15" t="s">
        <v>8</v>
      </c>
      <c r="B111" s="16">
        <v>5741</v>
      </c>
      <c r="C111" s="17">
        <f t="shared" si="6"/>
        <v>0.15933501706863534</v>
      </c>
    </row>
    <row r="112" spans="1:4" ht="15.75" thickBot="1" x14ac:dyDescent="0.3">
      <c r="A112" s="119" t="s">
        <v>5</v>
      </c>
      <c r="B112" s="3">
        <f>SUM(B106:B111)</f>
        <v>36031</v>
      </c>
      <c r="C112" s="2"/>
    </row>
    <row r="113" spans="1:15" x14ac:dyDescent="0.25">
      <c r="A113" s="261" t="s">
        <v>834</v>
      </c>
      <c r="B113" s="212"/>
      <c r="C113" s="212"/>
      <c r="D113" s="212"/>
      <c r="E113" s="212"/>
      <c r="F113" s="212"/>
      <c r="G113" s="212"/>
      <c r="H113" s="212"/>
      <c r="I113" s="212"/>
      <c r="J113" s="212"/>
      <c r="K113" s="212"/>
      <c r="L113" s="212"/>
      <c r="M113" s="212"/>
      <c r="N113" s="212"/>
      <c r="O113" s="212"/>
    </row>
    <row r="114" spans="1:15" ht="15.75" thickBot="1" x14ac:dyDescent="0.3"/>
    <row r="115" spans="1:15" ht="34.5" customHeight="1" thickBot="1" x14ac:dyDescent="0.35">
      <c r="A115" s="285" t="s">
        <v>57</v>
      </c>
      <c r="B115" s="286"/>
      <c r="C115" s="287"/>
    </row>
    <row r="116" spans="1:15" x14ac:dyDescent="0.25">
      <c r="A116" s="14" t="s">
        <v>6</v>
      </c>
      <c r="B116" s="4" t="s">
        <v>7</v>
      </c>
      <c r="C116" s="13" t="s">
        <v>2</v>
      </c>
    </row>
    <row r="117" spans="1:15" x14ac:dyDescent="0.25">
      <c r="A117" s="118" t="s">
        <v>36</v>
      </c>
      <c r="B117" s="6">
        <v>1446</v>
      </c>
      <c r="C117" s="5">
        <f>B117/$B$123</f>
        <v>0.41973875181422349</v>
      </c>
    </row>
    <row r="118" spans="1:15" x14ac:dyDescent="0.25">
      <c r="A118" s="118" t="s">
        <v>37</v>
      </c>
      <c r="B118" s="6">
        <v>1188</v>
      </c>
      <c r="C118" s="5">
        <f t="shared" ref="C118:C122" si="7">B118/$B$123</f>
        <v>0.34484760522496372</v>
      </c>
    </row>
    <row r="119" spans="1:15" x14ac:dyDescent="0.25">
      <c r="A119" s="118" t="s">
        <v>38</v>
      </c>
      <c r="B119" s="6">
        <v>518</v>
      </c>
      <c r="C119" s="5">
        <f t="shared" si="7"/>
        <v>0.15036284470246736</v>
      </c>
    </row>
    <row r="120" spans="1:15" x14ac:dyDescent="0.25">
      <c r="A120" s="118" t="s">
        <v>39</v>
      </c>
      <c r="B120" s="6">
        <v>135</v>
      </c>
      <c r="C120" s="5">
        <f t="shared" si="7"/>
        <v>3.9187227866473148E-2</v>
      </c>
    </row>
    <row r="121" spans="1:15" x14ac:dyDescent="0.25">
      <c r="A121" s="118" t="s">
        <v>40</v>
      </c>
      <c r="B121" s="6">
        <v>130</v>
      </c>
      <c r="C121" s="5">
        <f t="shared" si="7"/>
        <v>3.7735849056603772E-2</v>
      </c>
    </row>
    <row r="122" spans="1:15" x14ac:dyDescent="0.25">
      <c r="A122" s="15" t="s">
        <v>8</v>
      </c>
      <c r="B122" s="16">
        <v>28</v>
      </c>
      <c r="C122" s="17">
        <f t="shared" si="7"/>
        <v>8.1277213352685049E-3</v>
      </c>
    </row>
    <row r="123" spans="1:15" ht="15.75" thickBot="1" x14ac:dyDescent="0.3">
      <c r="A123" s="119" t="s">
        <v>5</v>
      </c>
      <c r="B123" s="3">
        <f>SUM(B117:B122)</f>
        <v>3445</v>
      </c>
      <c r="C123" s="2"/>
    </row>
    <row r="124" spans="1:15" ht="15.75" thickBot="1" x14ac:dyDescent="0.3"/>
    <row r="125" spans="1:15" ht="34.5" customHeight="1" thickBot="1" x14ac:dyDescent="0.35">
      <c r="A125" s="285" t="s">
        <v>59</v>
      </c>
      <c r="B125" s="286"/>
      <c r="C125" s="287"/>
    </row>
    <row r="126" spans="1:15" x14ac:dyDescent="0.25">
      <c r="A126" s="14" t="s">
        <v>6</v>
      </c>
      <c r="B126" s="4" t="s">
        <v>7</v>
      </c>
      <c r="C126" s="13" t="s">
        <v>2</v>
      </c>
    </row>
    <row r="127" spans="1:15" x14ac:dyDescent="0.25">
      <c r="A127" s="118" t="s">
        <v>36</v>
      </c>
      <c r="B127" s="6">
        <f>B117</f>
        <v>1446</v>
      </c>
      <c r="C127" s="5">
        <f>B127/$B$129</f>
        <v>0.54897494305239181</v>
      </c>
    </row>
    <row r="128" spans="1:15" x14ac:dyDescent="0.25">
      <c r="A128" s="15" t="s">
        <v>37</v>
      </c>
      <c r="B128" s="16">
        <f>B118</f>
        <v>1188</v>
      </c>
      <c r="C128" s="17">
        <f>B128/$B$129</f>
        <v>0.45102505694760819</v>
      </c>
    </row>
    <row r="129" spans="1:3" ht="15.75" thickBot="1" x14ac:dyDescent="0.3">
      <c r="A129" s="119" t="s">
        <v>5</v>
      </c>
      <c r="B129" s="3">
        <f>SUM(B127:B128)</f>
        <v>2634</v>
      </c>
      <c r="C129" s="2"/>
    </row>
    <row r="130" spans="1:3" ht="15.75" thickBot="1" x14ac:dyDescent="0.3"/>
    <row r="131" spans="1:3" ht="35.25" customHeight="1" thickBot="1" x14ac:dyDescent="0.35">
      <c r="A131" s="285" t="s">
        <v>60</v>
      </c>
      <c r="B131" s="286"/>
      <c r="C131" s="287"/>
    </row>
    <row r="132" spans="1:3" x14ac:dyDescent="0.25">
      <c r="A132" s="14" t="s">
        <v>12</v>
      </c>
      <c r="B132" s="4" t="s">
        <v>1</v>
      </c>
      <c r="C132" s="13" t="s">
        <v>2</v>
      </c>
    </row>
    <row r="133" spans="1:3" x14ac:dyDescent="0.25">
      <c r="A133" s="118" t="s">
        <v>13</v>
      </c>
      <c r="B133" s="6">
        <v>2754</v>
      </c>
      <c r="C133" s="5">
        <f t="shared" ref="C133:C143" si="8">B133/$B$144</f>
        <v>0.79941944847605229</v>
      </c>
    </row>
    <row r="134" spans="1:3" x14ac:dyDescent="0.25">
      <c r="A134" s="118" t="s">
        <v>17</v>
      </c>
      <c r="B134" s="6">
        <v>369</v>
      </c>
      <c r="C134" s="5">
        <f t="shared" si="8"/>
        <v>0.10711175616835994</v>
      </c>
    </row>
    <row r="135" spans="1:3" x14ac:dyDescent="0.25">
      <c r="A135" s="118" t="s">
        <v>407</v>
      </c>
      <c r="B135" s="6">
        <v>55</v>
      </c>
      <c r="C135" s="5">
        <f t="shared" si="8"/>
        <v>1.5965166908563134E-2</v>
      </c>
    </row>
    <row r="136" spans="1:3" x14ac:dyDescent="0.25">
      <c r="A136" s="118" t="s">
        <v>18</v>
      </c>
      <c r="B136" s="6">
        <v>53</v>
      </c>
      <c r="C136" s="5">
        <f t="shared" si="8"/>
        <v>1.5384615384615385E-2</v>
      </c>
    </row>
    <row r="137" spans="1:3" x14ac:dyDescent="0.25">
      <c r="A137" s="118" t="s">
        <v>25</v>
      </c>
      <c r="B137" s="6">
        <v>48</v>
      </c>
      <c r="C137" s="5">
        <f t="shared" si="8"/>
        <v>1.3933236574746009E-2</v>
      </c>
    </row>
    <row r="138" spans="1:3" x14ac:dyDescent="0.25">
      <c r="A138" s="118" t="s">
        <v>20</v>
      </c>
      <c r="B138" s="6">
        <v>27</v>
      </c>
      <c r="C138" s="5">
        <f t="shared" si="8"/>
        <v>7.8374455732946307E-3</v>
      </c>
    </row>
    <row r="139" spans="1:3" x14ac:dyDescent="0.25">
      <c r="A139" s="118" t="s">
        <v>19</v>
      </c>
      <c r="B139" s="6">
        <v>25</v>
      </c>
      <c r="C139" s="5">
        <f t="shared" si="8"/>
        <v>7.2568940493468797E-3</v>
      </c>
    </row>
    <row r="140" spans="1:3" x14ac:dyDescent="0.25">
      <c r="A140" s="118" t="s">
        <v>238</v>
      </c>
      <c r="B140" s="6">
        <v>21</v>
      </c>
      <c r="C140" s="5">
        <f t="shared" si="8"/>
        <v>6.0957910014513787E-3</v>
      </c>
    </row>
    <row r="141" spans="1:3" x14ac:dyDescent="0.25">
      <c r="A141" s="118" t="s">
        <v>14</v>
      </c>
      <c r="B141" s="6">
        <v>20</v>
      </c>
      <c r="C141" s="5">
        <f t="shared" si="8"/>
        <v>5.8055152394775036E-3</v>
      </c>
    </row>
    <row r="142" spans="1:3" x14ac:dyDescent="0.25">
      <c r="A142" s="118" t="s">
        <v>26</v>
      </c>
      <c r="B142" s="6">
        <v>19</v>
      </c>
      <c r="C142" s="5">
        <f t="shared" si="8"/>
        <v>5.5152394775036286E-3</v>
      </c>
    </row>
    <row r="143" spans="1:3" x14ac:dyDescent="0.25">
      <c r="A143" s="15" t="s">
        <v>33</v>
      </c>
      <c r="B143" s="16">
        <v>54</v>
      </c>
      <c r="C143" s="17">
        <f t="shared" si="8"/>
        <v>1.5674891146589261E-2</v>
      </c>
    </row>
    <row r="144" spans="1:3" ht="15.75" thickBot="1" x14ac:dyDescent="0.3">
      <c r="A144" s="119" t="s">
        <v>5</v>
      </c>
      <c r="B144" s="3">
        <f>SUM(B133:B143)</f>
        <v>3445</v>
      </c>
      <c r="C144" s="2"/>
    </row>
    <row r="145" spans="1:10" x14ac:dyDescent="0.25">
      <c r="A145" s="262" t="s">
        <v>835</v>
      </c>
      <c r="B145" s="212"/>
      <c r="C145" s="212"/>
      <c r="D145" s="212"/>
      <c r="E145" s="212"/>
      <c r="F145" s="212"/>
      <c r="G145" s="212"/>
    </row>
    <row r="146" spans="1:10" ht="15.75" thickBot="1" x14ac:dyDescent="0.3"/>
    <row r="147" spans="1:10" ht="37.5" customHeight="1" thickBot="1" x14ac:dyDescent="0.35">
      <c r="A147" s="285" t="s">
        <v>61</v>
      </c>
      <c r="B147" s="286"/>
      <c r="C147" s="287"/>
    </row>
    <row r="148" spans="1:10" x14ac:dyDescent="0.25">
      <c r="A148" s="14" t="s">
        <v>12</v>
      </c>
      <c r="B148" s="4" t="s">
        <v>1</v>
      </c>
      <c r="C148" s="13" t="s">
        <v>2</v>
      </c>
    </row>
    <row r="149" spans="1:10" x14ac:dyDescent="0.25">
      <c r="A149" s="118" t="s">
        <v>13</v>
      </c>
      <c r="B149" s="6">
        <v>2335</v>
      </c>
      <c r="C149" s="5">
        <f t="shared" ref="C149:C156" si="9">B149/$B$157</f>
        <v>0.88648443432042523</v>
      </c>
    </row>
    <row r="150" spans="1:10" x14ac:dyDescent="0.25">
      <c r="A150" s="118" t="s">
        <v>17</v>
      </c>
      <c r="B150" s="6">
        <v>168</v>
      </c>
      <c r="C150" s="5">
        <f t="shared" si="9"/>
        <v>6.3781321184510256E-2</v>
      </c>
    </row>
    <row r="151" spans="1:10" x14ac:dyDescent="0.25">
      <c r="A151" s="118" t="s">
        <v>407</v>
      </c>
      <c r="B151" s="6">
        <v>55</v>
      </c>
      <c r="C151" s="5">
        <f t="shared" si="9"/>
        <v>2.0880789673500381E-2</v>
      </c>
    </row>
    <row r="152" spans="1:10" x14ac:dyDescent="0.25">
      <c r="A152" s="118" t="s">
        <v>238</v>
      </c>
      <c r="B152" s="6">
        <v>21</v>
      </c>
      <c r="C152" s="5">
        <f t="shared" si="9"/>
        <v>7.972665148063782E-3</v>
      </c>
    </row>
    <row r="153" spans="1:10" x14ac:dyDescent="0.25">
      <c r="A153" s="118" t="s">
        <v>370</v>
      </c>
      <c r="B153" s="6">
        <v>16</v>
      </c>
      <c r="C153" s="5">
        <f t="shared" si="9"/>
        <v>6.0744115413819289E-3</v>
      </c>
    </row>
    <row r="154" spans="1:10" x14ac:dyDescent="0.25">
      <c r="A154" s="118" t="s">
        <v>15</v>
      </c>
      <c r="B154" s="6">
        <v>14</v>
      </c>
      <c r="C154" s="5">
        <f t="shared" si="9"/>
        <v>5.3151100987091872E-3</v>
      </c>
    </row>
    <row r="155" spans="1:10" x14ac:dyDescent="0.25">
      <c r="A155" s="118" t="s">
        <v>19</v>
      </c>
      <c r="B155" s="6">
        <v>13</v>
      </c>
      <c r="C155" s="5">
        <f t="shared" si="9"/>
        <v>4.9354593773728167E-3</v>
      </c>
    </row>
    <row r="156" spans="1:10" x14ac:dyDescent="0.25">
      <c r="A156" s="15" t="s">
        <v>20</v>
      </c>
      <c r="B156" s="16">
        <v>12</v>
      </c>
      <c r="C156" s="17">
        <f t="shared" si="9"/>
        <v>4.5558086560364463E-3</v>
      </c>
    </row>
    <row r="157" spans="1:10" ht="15.75" thickBot="1" x14ac:dyDescent="0.3">
      <c r="A157" s="119" t="s">
        <v>5</v>
      </c>
      <c r="B157" s="3">
        <f>SUM(B149:B156)</f>
        <v>2634</v>
      </c>
      <c r="C157" s="2"/>
    </row>
    <row r="158" spans="1:10" x14ac:dyDescent="0.25">
      <c r="A158" s="263" t="s">
        <v>835</v>
      </c>
      <c r="B158" s="212"/>
      <c r="C158" s="212"/>
      <c r="D158" s="212"/>
      <c r="E158" s="212"/>
      <c r="F158" s="212"/>
      <c r="G158" s="212"/>
      <c r="H158" s="212"/>
      <c r="I158" s="212"/>
      <c r="J158" s="212"/>
    </row>
    <row r="159" spans="1:10" x14ac:dyDescent="0.25">
      <c r="A159" s="212"/>
      <c r="B159" s="212"/>
      <c r="C159" s="212"/>
      <c r="D159" s="212"/>
      <c r="E159" s="212"/>
      <c r="F159" s="212"/>
      <c r="G159" s="212"/>
      <c r="H159" s="212"/>
      <c r="I159" s="212"/>
      <c r="J159" s="212"/>
    </row>
    <row r="160" spans="1:10" x14ac:dyDescent="0.25">
      <c r="A160" s="212" t="s">
        <v>825</v>
      </c>
      <c r="B160" s="212"/>
      <c r="C160" s="212"/>
      <c r="D160" s="212"/>
      <c r="E160" s="212"/>
      <c r="F160" s="212"/>
      <c r="G160" s="212"/>
      <c r="H160" s="212"/>
      <c r="I160" s="212"/>
      <c r="J160" s="212"/>
    </row>
  </sheetData>
  <mergeCells count="17">
    <mergeCell ref="A115:C115"/>
    <mergeCell ref="A125:C125"/>
    <mergeCell ref="A131:C131"/>
    <mergeCell ref="A147:C147"/>
    <mergeCell ref="A41:C41"/>
    <mergeCell ref="A56:C56"/>
    <mergeCell ref="A71:C71"/>
    <mergeCell ref="A82:C82"/>
    <mergeCell ref="A97:C97"/>
    <mergeCell ref="A104:C104"/>
    <mergeCell ref="E18:G18"/>
    <mergeCell ref="A35:C35"/>
    <mergeCell ref="A1:F1"/>
    <mergeCell ref="A5:C5"/>
    <mergeCell ref="I3:J3"/>
    <mergeCell ref="A12:C12"/>
    <mergeCell ref="A24:C24"/>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6"/>
  <sheetViews>
    <sheetView topLeftCell="A13" workbookViewId="0">
      <selection activeCell="E18" sqref="E18:G18"/>
    </sheetView>
  </sheetViews>
  <sheetFormatPr defaultRowHeight="15" x14ac:dyDescent="0.25"/>
  <cols>
    <col min="1" max="1" width="26.7109375" style="121" customWidth="1"/>
    <col min="2" max="2" width="10.7109375" style="121" bestFit="1" customWidth="1"/>
    <col min="3" max="3" width="7.85546875" style="121" customWidth="1"/>
    <col min="4" max="4" width="9.140625" style="121"/>
    <col min="5" max="5" width="31.7109375" style="121" customWidth="1"/>
    <col min="6" max="6" width="20.5703125" style="121" customWidth="1"/>
    <col min="7" max="7" width="21.28515625" style="121" customWidth="1"/>
    <col min="8" max="8" width="9.140625" style="121"/>
    <col min="9" max="9" width="30.42578125" style="121" bestFit="1" customWidth="1"/>
    <col min="10" max="16384" width="9.140625" style="121"/>
  </cols>
  <sheetData>
    <row r="1" spans="1:10" ht="21" x14ac:dyDescent="0.35">
      <c r="A1" s="288" t="s">
        <v>408</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409</v>
      </c>
      <c r="J4" s="125"/>
    </row>
    <row r="5" spans="1:10" ht="18" thickBot="1" x14ac:dyDescent="0.35">
      <c r="A5" s="289" t="s">
        <v>34</v>
      </c>
      <c r="B5" s="290"/>
      <c r="C5" s="291"/>
      <c r="I5" s="123" t="s">
        <v>410</v>
      </c>
      <c r="J5" s="125"/>
    </row>
    <row r="6" spans="1:10" x14ac:dyDescent="0.25">
      <c r="A6" s="14" t="s">
        <v>0</v>
      </c>
      <c r="B6" s="4" t="s">
        <v>1</v>
      </c>
      <c r="C6" s="13" t="s">
        <v>2</v>
      </c>
      <c r="I6" s="123" t="s">
        <v>411</v>
      </c>
      <c r="J6" s="125"/>
    </row>
    <row r="7" spans="1:10" x14ac:dyDescent="0.25">
      <c r="A7" s="123" t="s">
        <v>3</v>
      </c>
      <c r="B7" s="6">
        <v>109146</v>
      </c>
      <c r="C7" s="5">
        <f>B7/$B$9</f>
        <v>0.98313786953467008</v>
      </c>
      <c r="I7" s="123" t="s">
        <v>412</v>
      </c>
      <c r="J7" s="125"/>
    </row>
    <row r="8" spans="1:10" x14ac:dyDescent="0.25">
      <c r="A8" s="15" t="s">
        <v>4</v>
      </c>
      <c r="B8" s="16">
        <v>1872</v>
      </c>
      <c r="C8" s="17">
        <f>B8/$B$9</f>
        <v>1.6862130465329948E-2</v>
      </c>
      <c r="I8" s="123" t="s">
        <v>413</v>
      </c>
      <c r="J8" s="125"/>
    </row>
    <row r="9" spans="1:10" ht="15.75" thickBot="1" x14ac:dyDescent="0.3">
      <c r="A9" s="124" t="s">
        <v>5</v>
      </c>
      <c r="B9" s="3">
        <f>SUM(B7:B8)</f>
        <v>111018</v>
      </c>
      <c r="C9" s="2"/>
      <c r="I9" s="123" t="s">
        <v>414</v>
      </c>
      <c r="J9" s="125"/>
    </row>
    <row r="10" spans="1:10" x14ac:dyDescent="0.25">
      <c r="A10" s="212" t="s">
        <v>857</v>
      </c>
      <c r="B10" s="264"/>
      <c r="C10" s="264"/>
      <c r="D10" s="212"/>
      <c r="I10" s="123" t="s">
        <v>415</v>
      </c>
      <c r="J10" s="125"/>
    </row>
    <row r="11" spans="1:10" ht="15.75" thickBot="1" x14ac:dyDescent="0.3">
      <c r="I11" s="123" t="s">
        <v>416</v>
      </c>
      <c r="J11" s="125"/>
    </row>
    <row r="12" spans="1:10" ht="18" thickBot="1" x14ac:dyDescent="0.35">
      <c r="A12" s="289" t="s">
        <v>35</v>
      </c>
      <c r="B12" s="290"/>
      <c r="C12" s="291"/>
      <c r="E12" s="253" t="s">
        <v>818</v>
      </c>
      <c r="F12" s="254"/>
      <c r="G12" s="255"/>
      <c r="I12" s="123" t="s">
        <v>417</v>
      </c>
      <c r="J12" s="125"/>
    </row>
    <row r="13" spans="1:10" x14ac:dyDescent="0.25">
      <c r="A13" s="14" t="s">
        <v>6</v>
      </c>
      <c r="B13" s="4" t="s">
        <v>7</v>
      </c>
      <c r="C13" s="13" t="s">
        <v>2</v>
      </c>
      <c r="E13" s="14" t="s">
        <v>0</v>
      </c>
      <c r="F13" s="4" t="s">
        <v>1</v>
      </c>
      <c r="G13" s="13" t="s">
        <v>2</v>
      </c>
      <c r="I13" s="123" t="s">
        <v>418</v>
      </c>
      <c r="J13" s="125"/>
    </row>
    <row r="14" spans="1:10" x14ac:dyDescent="0.25">
      <c r="A14" s="123" t="s">
        <v>36</v>
      </c>
      <c r="B14" s="6">
        <v>6697</v>
      </c>
      <c r="C14" s="5">
        <f>B14/$B$21</f>
        <v>6.0323551135851847E-2</v>
      </c>
      <c r="E14" s="214" t="s">
        <v>3</v>
      </c>
      <c r="F14" s="6">
        <v>6537</v>
      </c>
      <c r="G14" s="5">
        <f>F14/F16</f>
        <v>0.97610870539047334</v>
      </c>
      <c r="I14" s="123" t="s">
        <v>419</v>
      </c>
      <c r="J14" s="125"/>
    </row>
    <row r="15" spans="1:10" x14ac:dyDescent="0.25">
      <c r="A15" s="123" t="s">
        <v>37</v>
      </c>
      <c r="B15" s="6">
        <v>11983</v>
      </c>
      <c r="C15" s="5">
        <f t="shared" ref="C15:C20" si="0">B15/$B$21</f>
        <v>0.10793745158442775</v>
      </c>
      <c r="E15" s="15" t="s">
        <v>4</v>
      </c>
      <c r="F15" s="16">
        <v>160</v>
      </c>
      <c r="G15" s="17">
        <f>F15/F16</f>
        <v>2.3891294609526655E-2</v>
      </c>
      <c r="I15" s="123" t="s">
        <v>420</v>
      </c>
      <c r="J15" s="125"/>
    </row>
    <row r="16" spans="1:10" ht="15.75" thickBot="1" x14ac:dyDescent="0.3">
      <c r="A16" s="123" t="s">
        <v>38</v>
      </c>
      <c r="B16" s="6">
        <v>15474</v>
      </c>
      <c r="C16" s="5">
        <f t="shared" si="0"/>
        <v>0.13938280278873696</v>
      </c>
      <c r="E16" s="215" t="s">
        <v>5</v>
      </c>
      <c r="F16" s="3">
        <f>SUM(F14:F15)</f>
        <v>6697</v>
      </c>
      <c r="G16" s="2"/>
      <c r="I16" s="123" t="s">
        <v>421</v>
      </c>
      <c r="J16" s="125"/>
    </row>
    <row r="17" spans="1:41" ht="15.75" thickBot="1" x14ac:dyDescent="0.3">
      <c r="A17" s="123" t="s">
        <v>39</v>
      </c>
      <c r="B17" s="6">
        <v>15361</v>
      </c>
      <c r="C17" s="5">
        <f t="shared" si="0"/>
        <v>0.13836494982795583</v>
      </c>
      <c r="E17" s="212"/>
      <c r="F17" s="212"/>
      <c r="G17" s="212"/>
      <c r="I17" s="123" t="s">
        <v>422</v>
      </c>
      <c r="J17" s="125"/>
    </row>
    <row r="18" spans="1:41" ht="18" thickBot="1" x14ac:dyDescent="0.35">
      <c r="A18" s="123" t="s">
        <v>40</v>
      </c>
      <c r="B18" s="6">
        <v>14444</v>
      </c>
      <c r="C18" s="5">
        <f t="shared" si="0"/>
        <v>0.13010502801347529</v>
      </c>
      <c r="E18" s="282" t="s">
        <v>829</v>
      </c>
      <c r="F18" s="283"/>
      <c r="G18" s="284"/>
      <c r="I18" s="123" t="s">
        <v>423</v>
      </c>
      <c r="J18" s="125"/>
    </row>
    <row r="19" spans="1:41" x14ac:dyDescent="0.25">
      <c r="A19" s="123" t="s">
        <v>8</v>
      </c>
      <c r="B19" s="6">
        <v>43679</v>
      </c>
      <c r="C19" s="5">
        <f t="shared" si="0"/>
        <v>0.39344070330937325</v>
      </c>
      <c r="E19" s="14" t="s">
        <v>0</v>
      </c>
      <c r="F19" s="4" t="s">
        <v>1</v>
      </c>
      <c r="G19" s="13" t="s">
        <v>2</v>
      </c>
      <c r="I19" s="123" t="s">
        <v>424</v>
      </c>
      <c r="J19" s="125"/>
    </row>
    <row r="20" spans="1:41" x14ac:dyDescent="0.25">
      <c r="A20" s="15" t="s">
        <v>9</v>
      </c>
      <c r="B20" s="16">
        <v>3380</v>
      </c>
      <c r="C20" s="17">
        <f t="shared" si="0"/>
        <v>3.0445513340179069E-2</v>
      </c>
      <c r="E20" s="214" t="s">
        <v>3</v>
      </c>
      <c r="F20" s="6">
        <v>11483</v>
      </c>
      <c r="G20" s="5">
        <f>F20/F22</f>
        <v>0.95827422181423683</v>
      </c>
      <c r="I20" s="123" t="s">
        <v>425</v>
      </c>
      <c r="J20" s="125"/>
    </row>
    <row r="21" spans="1:41" ht="15.75" thickBot="1" x14ac:dyDescent="0.3">
      <c r="A21" s="124" t="s">
        <v>5</v>
      </c>
      <c r="B21" s="3">
        <f>SUM(B14:B20)</f>
        <v>111018</v>
      </c>
      <c r="C21" s="2"/>
      <c r="E21" s="15" t="s">
        <v>4</v>
      </c>
      <c r="F21" s="16">
        <v>500</v>
      </c>
      <c r="G21" s="17">
        <f>F21/F22</f>
        <v>4.1725778185763167E-2</v>
      </c>
      <c r="I21" s="123" t="s">
        <v>426</v>
      </c>
      <c r="J21" s="125"/>
    </row>
    <row r="22" spans="1:41" ht="15.75" thickBot="1" x14ac:dyDescent="0.3">
      <c r="A22" s="212" t="s">
        <v>857</v>
      </c>
      <c r="B22" s="264"/>
      <c r="C22" s="264"/>
      <c r="D22" s="212"/>
      <c r="E22" s="215" t="s">
        <v>5</v>
      </c>
      <c r="F22" s="3">
        <f>SUM(F20:F21)</f>
        <v>11983</v>
      </c>
      <c r="G22" s="2"/>
      <c r="I22" s="123" t="s">
        <v>427</v>
      </c>
      <c r="J22" s="125"/>
    </row>
    <row r="23" spans="1:41" ht="15.75" thickBot="1" x14ac:dyDescent="0.3">
      <c r="I23" s="123" t="s">
        <v>428</v>
      </c>
      <c r="J23" s="125"/>
    </row>
    <row r="24" spans="1:41" ht="18" thickBot="1" x14ac:dyDescent="0.35">
      <c r="A24" s="289" t="s">
        <v>10</v>
      </c>
      <c r="B24" s="290"/>
      <c r="C24" s="291"/>
      <c r="I24" s="123" t="s">
        <v>429</v>
      </c>
      <c r="J24" s="125"/>
    </row>
    <row r="25" spans="1:41" x14ac:dyDescent="0.25">
      <c r="A25" s="14" t="s">
        <v>6</v>
      </c>
      <c r="B25" s="4" t="s">
        <v>7</v>
      </c>
      <c r="C25" s="13" t="s">
        <v>2</v>
      </c>
      <c r="I25" s="123"/>
      <c r="J25" s="125"/>
    </row>
    <row r="26" spans="1:41" x14ac:dyDescent="0.25">
      <c r="A26" s="123" t="s">
        <v>36</v>
      </c>
      <c r="B26" s="6">
        <v>160</v>
      </c>
      <c r="C26" s="5">
        <f>B26/$B$33</f>
        <v>8.5470085470085472E-2</v>
      </c>
      <c r="I26" s="123"/>
      <c r="J26" s="125"/>
    </row>
    <row r="27" spans="1:41" x14ac:dyDescent="0.25">
      <c r="A27" s="123" t="s">
        <v>37</v>
      </c>
      <c r="B27" s="6">
        <v>500</v>
      </c>
      <c r="C27" s="5">
        <f t="shared" ref="C27:C32" si="1">B27/$B$33</f>
        <v>0.26709401709401709</v>
      </c>
      <c r="I27" s="123"/>
      <c r="J27" s="125"/>
    </row>
    <row r="28" spans="1:41" x14ac:dyDescent="0.25">
      <c r="A28" s="123" t="s">
        <v>38</v>
      </c>
      <c r="B28" s="6">
        <v>213</v>
      </c>
      <c r="C28" s="5">
        <f t="shared" si="1"/>
        <v>0.11378205128205128</v>
      </c>
      <c r="I28" s="123"/>
      <c r="J28" s="125"/>
    </row>
    <row r="29" spans="1:41" ht="15.75" thickBot="1" x14ac:dyDescent="0.3">
      <c r="A29" s="123" t="s">
        <v>39</v>
      </c>
      <c r="B29" s="6">
        <v>411</v>
      </c>
      <c r="C29" s="5">
        <f t="shared" si="1"/>
        <v>0.21955128205128205</v>
      </c>
      <c r="I29" s="124"/>
      <c r="J29" s="2"/>
    </row>
    <row r="30" spans="1:41" x14ac:dyDescent="0.25">
      <c r="A30" s="123" t="s">
        <v>40</v>
      </c>
      <c r="B30" s="6">
        <v>182</v>
      </c>
      <c r="C30" s="5">
        <f t="shared" si="1"/>
        <v>9.7222222222222224E-2</v>
      </c>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row>
    <row r="31" spans="1:41" x14ac:dyDescent="0.25">
      <c r="A31" s="123" t="s">
        <v>8</v>
      </c>
      <c r="B31" s="6">
        <v>321</v>
      </c>
      <c r="C31" s="5">
        <f t="shared" si="1"/>
        <v>0.17147435897435898</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row>
    <row r="32" spans="1:41" x14ac:dyDescent="0.25">
      <c r="A32" s="15" t="s">
        <v>9</v>
      </c>
      <c r="B32" s="16">
        <v>85</v>
      </c>
      <c r="C32" s="17">
        <f t="shared" si="1"/>
        <v>4.5405982905982904E-2</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row>
    <row r="33" spans="1:41" ht="15.75" thickBot="1" x14ac:dyDescent="0.3">
      <c r="A33" s="124" t="s">
        <v>5</v>
      </c>
      <c r="B33" s="3">
        <f>SUM(B26:B32)</f>
        <v>1872</v>
      </c>
      <c r="C33" s="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row>
    <row r="34" spans="1:41"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row>
    <row r="35" spans="1:41" ht="34.5"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row>
    <row r="36" spans="1:41"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row>
    <row r="37" spans="1:41" x14ac:dyDescent="0.25">
      <c r="A37" s="123" t="s">
        <v>36</v>
      </c>
      <c r="B37" s="6">
        <f>B26</f>
        <v>160</v>
      </c>
      <c r="C37" s="5">
        <f>B37/$B$39</f>
        <v>0.24242424242424243</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row>
    <row r="38" spans="1:41" x14ac:dyDescent="0.25">
      <c r="A38" s="15" t="s">
        <v>37</v>
      </c>
      <c r="B38" s="16">
        <f>B27</f>
        <v>500</v>
      </c>
      <c r="C38" s="17">
        <f>B38/$B$39</f>
        <v>0.75757575757575757</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row>
    <row r="39" spans="1:41" ht="15.75" thickBot="1" x14ac:dyDescent="0.3">
      <c r="A39" s="124" t="s">
        <v>5</v>
      </c>
      <c r="B39" s="3">
        <f>SUM(B37:B38)</f>
        <v>660</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row>
    <row r="40" spans="1:41"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row>
    <row r="41" spans="1:41" ht="18" thickBot="1" x14ac:dyDescent="0.35">
      <c r="A41" s="289" t="s">
        <v>11</v>
      </c>
      <c r="B41" s="290"/>
      <c r="C41" s="29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row>
    <row r="42" spans="1:41" x14ac:dyDescent="0.25">
      <c r="A42" s="14" t="s">
        <v>12</v>
      </c>
      <c r="B42" s="4" t="s">
        <v>1</v>
      </c>
      <c r="C42" s="13" t="s">
        <v>2</v>
      </c>
    </row>
    <row r="43" spans="1:41" x14ac:dyDescent="0.25">
      <c r="A43" s="23" t="s">
        <v>14</v>
      </c>
      <c r="B43" s="6">
        <v>848</v>
      </c>
      <c r="C43" s="5">
        <f t="shared" ref="C43:C53" si="2">B43/$B$54</f>
        <v>0.45299145299145299</v>
      </c>
    </row>
    <row r="44" spans="1:41" x14ac:dyDescent="0.25">
      <c r="A44" s="23" t="s">
        <v>25</v>
      </c>
      <c r="B44" s="6">
        <v>218</v>
      </c>
      <c r="C44" s="5">
        <f t="shared" si="2"/>
        <v>0.11645299145299146</v>
      </c>
    </row>
    <row r="45" spans="1:41" x14ac:dyDescent="0.25">
      <c r="A45" s="23" t="s">
        <v>13</v>
      </c>
      <c r="B45" s="6">
        <v>204</v>
      </c>
      <c r="C45" s="5">
        <f t="shared" si="2"/>
        <v>0.10897435897435898</v>
      </c>
    </row>
    <row r="46" spans="1:41" x14ac:dyDescent="0.25">
      <c r="A46" s="23" t="s">
        <v>15</v>
      </c>
      <c r="B46" s="6">
        <v>148</v>
      </c>
      <c r="C46" s="5">
        <f t="shared" si="2"/>
        <v>7.9059829059829057E-2</v>
      </c>
    </row>
    <row r="47" spans="1:41" x14ac:dyDescent="0.25">
      <c r="A47" s="23" t="s">
        <v>17</v>
      </c>
      <c r="B47" s="6">
        <v>118</v>
      </c>
      <c r="C47" s="5">
        <f t="shared" si="2"/>
        <v>6.3034188034188032E-2</v>
      </c>
    </row>
    <row r="48" spans="1:41" x14ac:dyDescent="0.25">
      <c r="A48" s="23" t="s">
        <v>20</v>
      </c>
      <c r="B48" s="6">
        <v>72</v>
      </c>
      <c r="C48" s="5">
        <f t="shared" si="2"/>
        <v>3.8461538461538464E-2</v>
      </c>
    </row>
    <row r="49" spans="1:41" x14ac:dyDescent="0.25">
      <c r="A49" s="23" t="s">
        <v>19</v>
      </c>
      <c r="B49" s="6">
        <v>62</v>
      </c>
      <c r="C49" s="5">
        <f t="shared" si="2"/>
        <v>3.311965811965812E-2</v>
      </c>
    </row>
    <row r="50" spans="1:41" x14ac:dyDescent="0.25">
      <c r="A50" s="23" t="s">
        <v>18</v>
      </c>
      <c r="B50" s="6">
        <v>40</v>
      </c>
      <c r="C50" s="5">
        <f t="shared" si="2"/>
        <v>2.1367521367521368E-2</v>
      </c>
    </row>
    <row r="51" spans="1:41" x14ac:dyDescent="0.25">
      <c r="A51" s="23" t="s">
        <v>24</v>
      </c>
      <c r="B51" s="6">
        <v>40</v>
      </c>
      <c r="C51" s="5">
        <f t="shared" si="2"/>
        <v>2.1367521367521368E-2</v>
      </c>
    </row>
    <row r="52" spans="1:41" s="122" customFormat="1" x14ac:dyDescent="0.25">
      <c r="A52" s="23" t="s">
        <v>30</v>
      </c>
      <c r="B52" s="6">
        <v>40</v>
      </c>
      <c r="C52" s="5">
        <f t="shared" si="2"/>
        <v>2.1367521367521368E-2</v>
      </c>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row>
    <row r="53" spans="1:41" x14ac:dyDescent="0.25">
      <c r="A53" s="24" t="s">
        <v>33</v>
      </c>
      <c r="B53" s="16">
        <v>82</v>
      </c>
      <c r="C53" s="17">
        <f t="shared" si="2"/>
        <v>4.38034188034188E-2</v>
      </c>
    </row>
    <row r="54" spans="1:41" ht="15.75" thickBot="1" x14ac:dyDescent="0.3">
      <c r="A54" s="124" t="s">
        <v>5</v>
      </c>
      <c r="B54" s="3">
        <f>SUM(B43:B53)</f>
        <v>1872</v>
      </c>
      <c r="C54" s="2"/>
    </row>
    <row r="55" spans="1:41" ht="15.75" thickBot="1" x14ac:dyDescent="0.3"/>
    <row r="56" spans="1:41" ht="34.5" customHeight="1" thickBot="1" x14ac:dyDescent="0.35">
      <c r="A56" s="285" t="s">
        <v>42</v>
      </c>
      <c r="B56" s="286"/>
      <c r="C56" s="287"/>
      <c r="D56" s="122"/>
    </row>
    <row r="57" spans="1:41" x14ac:dyDescent="0.25">
      <c r="A57" s="14" t="s">
        <v>12</v>
      </c>
      <c r="B57" s="4" t="s">
        <v>1</v>
      </c>
      <c r="C57" s="13" t="s">
        <v>2</v>
      </c>
    </row>
    <row r="58" spans="1:41" x14ac:dyDescent="0.25">
      <c r="A58" s="123" t="s">
        <v>14</v>
      </c>
      <c r="B58" s="6">
        <v>267</v>
      </c>
      <c r="C58" s="5">
        <f t="shared" ref="C58:C67" si="3">B58/$B$68</f>
        <v>0.40454545454545454</v>
      </c>
    </row>
    <row r="59" spans="1:41" x14ac:dyDescent="0.25">
      <c r="A59" s="123" t="s">
        <v>17</v>
      </c>
      <c r="B59" s="6">
        <v>118</v>
      </c>
      <c r="C59" s="5">
        <f t="shared" si="3"/>
        <v>0.1787878787878788</v>
      </c>
    </row>
    <row r="60" spans="1:41" x14ac:dyDescent="0.25">
      <c r="A60" s="123" t="s">
        <v>13</v>
      </c>
      <c r="B60" s="6">
        <v>55</v>
      </c>
      <c r="C60" s="5">
        <f t="shared" si="3"/>
        <v>8.3333333333333329E-2</v>
      </c>
    </row>
    <row r="61" spans="1:41" x14ac:dyDescent="0.25">
      <c r="A61" s="123" t="s">
        <v>15</v>
      </c>
      <c r="B61" s="6">
        <v>46</v>
      </c>
      <c r="C61" s="5">
        <f t="shared" si="3"/>
        <v>6.9696969696969702E-2</v>
      </c>
    </row>
    <row r="62" spans="1:41" x14ac:dyDescent="0.25">
      <c r="A62" s="123" t="s">
        <v>18</v>
      </c>
      <c r="B62" s="6">
        <v>40</v>
      </c>
      <c r="C62" s="5">
        <f t="shared" si="3"/>
        <v>6.0606060606060608E-2</v>
      </c>
    </row>
    <row r="63" spans="1:41" x14ac:dyDescent="0.25">
      <c r="A63" s="123" t="s">
        <v>24</v>
      </c>
      <c r="B63" s="6">
        <v>40</v>
      </c>
      <c r="C63" s="5">
        <f t="shared" si="3"/>
        <v>6.0606060606060608E-2</v>
      </c>
    </row>
    <row r="64" spans="1:41" x14ac:dyDescent="0.25">
      <c r="A64" s="123" t="s">
        <v>30</v>
      </c>
      <c r="B64" s="6">
        <v>40</v>
      </c>
      <c r="C64" s="5">
        <f t="shared" si="3"/>
        <v>6.0606060606060608E-2</v>
      </c>
    </row>
    <row r="65" spans="1:3" x14ac:dyDescent="0.25">
      <c r="A65" s="123" t="s">
        <v>403</v>
      </c>
      <c r="B65" s="6">
        <v>26</v>
      </c>
      <c r="C65" s="5">
        <f t="shared" si="3"/>
        <v>3.9393939393939391E-2</v>
      </c>
    </row>
    <row r="66" spans="1:3" x14ac:dyDescent="0.25">
      <c r="A66" s="123" t="s">
        <v>170</v>
      </c>
      <c r="B66" s="6">
        <v>17</v>
      </c>
      <c r="C66" s="5">
        <f t="shared" si="3"/>
        <v>2.5757575757575757E-2</v>
      </c>
    </row>
    <row r="67" spans="1:3" x14ac:dyDescent="0.25">
      <c r="A67" s="15" t="s">
        <v>20</v>
      </c>
      <c r="B67" s="16">
        <v>11</v>
      </c>
      <c r="C67" s="17">
        <f t="shared" si="3"/>
        <v>1.6666666666666666E-2</v>
      </c>
    </row>
    <row r="68" spans="1:3" ht="15.75" thickBot="1" x14ac:dyDescent="0.3">
      <c r="A68" s="124" t="s">
        <v>5</v>
      </c>
      <c r="B68" s="3">
        <f>SUM(B58:B67)</f>
        <v>660</v>
      </c>
      <c r="C68" s="2"/>
    </row>
    <row r="69" spans="1:3" ht="15.75" thickBot="1" x14ac:dyDescent="0.3"/>
    <row r="70" spans="1:3" ht="18" thickBot="1" x14ac:dyDescent="0.35">
      <c r="A70" s="289" t="s">
        <v>44</v>
      </c>
      <c r="B70" s="290"/>
      <c r="C70" s="291"/>
    </row>
    <row r="71" spans="1:3" x14ac:dyDescent="0.25">
      <c r="A71" s="14" t="s">
        <v>45</v>
      </c>
      <c r="B71" s="4" t="s">
        <v>7</v>
      </c>
      <c r="C71" s="13" t="s">
        <v>2</v>
      </c>
    </row>
    <row r="72" spans="1:3" x14ac:dyDescent="0.25">
      <c r="A72" s="123" t="s">
        <v>46</v>
      </c>
      <c r="B72" s="6">
        <v>109</v>
      </c>
      <c r="C72" s="5">
        <f>B72/$B$79</f>
        <v>5.8226495726495728E-2</v>
      </c>
    </row>
    <row r="73" spans="1:3" x14ac:dyDescent="0.25">
      <c r="A73" s="123" t="s">
        <v>47</v>
      </c>
      <c r="B73" s="6">
        <v>92</v>
      </c>
      <c r="C73" s="5">
        <f t="shared" ref="C73:C78" si="4">B73/$B$79</f>
        <v>4.9145299145299144E-2</v>
      </c>
    </row>
    <row r="74" spans="1:3" x14ac:dyDescent="0.25">
      <c r="A74" s="123" t="s">
        <v>48</v>
      </c>
      <c r="B74" s="6">
        <v>98</v>
      </c>
      <c r="C74" s="5">
        <f t="shared" si="4"/>
        <v>5.2350427350427352E-2</v>
      </c>
    </row>
    <row r="75" spans="1:3" x14ac:dyDescent="0.25">
      <c r="A75" s="123" t="s">
        <v>49</v>
      </c>
      <c r="B75" s="6">
        <v>190</v>
      </c>
      <c r="C75" s="5">
        <f t="shared" si="4"/>
        <v>0.1014957264957265</v>
      </c>
    </row>
    <row r="76" spans="1:3" x14ac:dyDescent="0.25">
      <c r="A76" s="123" t="s">
        <v>50</v>
      </c>
      <c r="B76" s="6">
        <v>280</v>
      </c>
      <c r="C76" s="5">
        <f t="shared" si="4"/>
        <v>0.14957264957264957</v>
      </c>
    </row>
    <row r="77" spans="1:3" x14ac:dyDescent="0.25">
      <c r="A77" s="123" t="s">
        <v>51</v>
      </c>
      <c r="B77" s="6">
        <v>429</v>
      </c>
      <c r="C77" s="5">
        <f t="shared" si="4"/>
        <v>0.22916666666666666</v>
      </c>
    </row>
    <row r="78" spans="1:3" x14ac:dyDescent="0.25">
      <c r="A78" s="15" t="s">
        <v>52</v>
      </c>
      <c r="B78" s="16">
        <v>674</v>
      </c>
      <c r="C78" s="17">
        <f t="shared" si="4"/>
        <v>0.36004273504273504</v>
      </c>
    </row>
    <row r="79" spans="1:3" ht="15.75" thickBot="1" x14ac:dyDescent="0.3">
      <c r="A79" s="124" t="s">
        <v>5</v>
      </c>
      <c r="B79" s="3">
        <f>SUM(B72:B78)</f>
        <v>1872</v>
      </c>
      <c r="C79" s="2"/>
    </row>
    <row r="80" spans="1:3" ht="15.75" thickBot="1" x14ac:dyDescent="0.3"/>
    <row r="81" spans="1:22" ht="36.75" customHeight="1" thickBot="1" x14ac:dyDescent="0.35">
      <c r="A81" s="285" t="s">
        <v>53</v>
      </c>
      <c r="B81" s="286"/>
      <c r="C81" s="287"/>
    </row>
    <row r="82" spans="1:22" x14ac:dyDescent="0.25">
      <c r="A82" s="14" t="s">
        <v>45</v>
      </c>
      <c r="B82" s="4" t="s">
        <v>7</v>
      </c>
      <c r="C82" s="13" t="s">
        <v>2</v>
      </c>
    </row>
    <row r="83" spans="1:22" x14ac:dyDescent="0.25">
      <c r="A83" s="123" t="s">
        <v>46</v>
      </c>
      <c r="B83" s="6">
        <v>40</v>
      </c>
      <c r="C83" s="5">
        <f>B83/$B$90</f>
        <v>6.0606060606060608E-2</v>
      </c>
    </row>
    <row r="84" spans="1:22" x14ac:dyDescent="0.25">
      <c r="A84" s="123" t="s">
        <v>47</v>
      </c>
      <c r="B84" s="6">
        <v>13</v>
      </c>
      <c r="C84" s="5">
        <f t="shared" ref="C84:C89" si="5">B84/$B$90</f>
        <v>1.9696969696969695E-2</v>
      </c>
    </row>
    <row r="85" spans="1:22" x14ac:dyDescent="0.25">
      <c r="A85" s="123" t="s">
        <v>48</v>
      </c>
      <c r="B85" s="6">
        <v>13</v>
      </c>
      <c r="C85" s="5">
        <f t="shared" si="5"/>
        <v>1.9696969696969695E-2</v>
      </c>
    </row>
    <row r="86" spans="1:22" x14ac:dyDescent="0.25">
      <c r="A86" s="123" t="s">
        <v>49</v>
      </c>
      <c r="B86" s="6">
        <v>142</v>
      </c>
      <c r="C86" s="5">
        <f t="shared" si="5"/>
        <v>0.21515151515151515</v>
      </c>
    </row>
    <row r="87" spans="1:22" x14ac:dyDescent="0.25">
      <c r="A87" s="123" t="s">
        <v>50</v>
      </c>
      <c r="B87" s="6">
        <v>62</v>
      </c>
      <c r="C87" s="5">
        <f t="shared" si="5"/>
        <v>9.3939393939393934E-2</v>
      </c>
    </row>
    <row r="88" spans="1:22" x14ac:dyDescent="0.25">
      <c r="A88" s="123" t="s">
        <v>51</v>
      </c>
      <c r="B88" s="6">
        <v>106</v>
      </c>
      <c r="C88" s="5">
        <f t="shared" si="5"/>
        <v>0.16060606060606061</v>
      </c>
    </row>
    <row r="89" spans="1:22" x14ac:dyDescent="0.25">
      <c r="A89" s="15" t="s">
        <v>52</v>
      </c>
      <c r="B89" s="16">
        <v>284</v>
      </c>
      <c r="C89" s="17">
        <f t="shared" si="5"/>
        <v>0.4303030303030303</v>
      </c>
    </row>
    <row r="90" spans="1:22" ht="15.75" thickBot="1" x14ac:dyDescent="0.3">
      <c r="A90" s="124" t="s">
        <v>5</v>
      </c>
      <c r="B90" s="3">
        <f>SUM(B83:B89)</f>
        <v>660</v>
      </c>
      <c r="C90" s="2"/>
    </row>
    <row r="91" spans="1:22" x14ac:dyDescent="0.25">
      <c r="A91" s="256"/>
      <c r="B91" s="258"/>
      <c r="C91" s="259"/>
      <c r="D91" s="212"/>
      <c r="E91" s="212"/>
      <c r="F91" s="212"/>
      <c r="G91" s="212"/>
      <c r="H91" s="212"/>
      <c r="I91" s="212"/>
      <c r="J91" s="212"/>
      <c r="K91" s="212"/>
      <c r="L91" s="212"/>
      <c r="M91" s="212"/>
      <c r="N91" s="212"/>
      <c r="O91" s="212"/>
      <c r="P91" s="212"/>
      <c r="Q91" s="212"/>
      <c r="R91" s="212"/>
      <c r="S91" s="212"/>
      <c r="T91" s="212"/>
      <c r="U91" s="212"/>
      <c r="V91" s="212"/>
    </row>
    <row r="92" spans="1:22" x14ac:dyDescent="0.25">
      <c r="A92" s="257" t="s">
        <v>831</v>
      </c>
      <c r="B92" s="258"/>
      <c r="C92" s="259"/>
      <c r="D92" s="212"/>
      <c r="E92" s="212"/>
      <c r="F92" s="212"/>
      <c r="G92" s="212"/>
      <c r="H92" s="212"/>
      <c r="I92" s="212"/>
      <c r="J92" s="212"/>
      <c r="K92" s="212"/>
      <c r="L92" s="212"/>
      <c r="M92" s="212"/>
      <c r="N92" s="212"/>
      <c r="O92" s="212"/>
      <c r="P92" s="212"/>
      <c r="Q92" s="212"/>
      <c r="R92" s="212"/>
      <c r="S92" s="212"/>
      <c r="T92" s="212"/>
      <c r="U92" s="212"/>
      <c r="V92" s="212"/>
    </row>
    <row r="93" spans="1:22" x14ac:dyDescent="0.25">
      <c r="A93" s="260" t="s">
        <v>832</v>
      </c>
      <c r="B93" s="258"/>
      <c r="C93" s="259"/>
      <c r="D93" s="212"/>
      <c r="E93" s="212"/>
      <c r="F93" s="212"/>
      <c r="G93" s="212"/>
      <c r="H93" s="212"/>
      <c r="I93" s="212"/>
      <c r="J93" s="212"/>
      <c r="K93" s="212"/>
      <c r="L93" s="212"/>
      <c r="M93" s="212"/>
      <c r="N93" s="212"/>
      <c r="O93" s="212"/>
      <c r="P93" s="212"/>
      <c r="Q93" s="212"/>
      <c r="R93" s="212"/>
      <c r="S93" s="212"/>
      <c r="T93" s="212"/>
      <c r="U93" s="212"/>
      <c r="V93" s="212"/>
    </row>
    <row r="94" spans="1:22" x14ac:dyDescent="0.25">
      <c r="A94" s="260" t="s">
        <v>833</v>
      </c>
      <c r="B94" s="258"/>
      <c r="C94" s="259"/>
      <c r="D94" s="212"/>
      <c r="E94" s="212"/>
      <c r="F94" s="212"/>
      <c r="G94" s="212"/>
      <c r="H94" s="212"/>
      <c r="I94" s="212"/>
      <c r="J94" s="212"/>
      <c r="K94" s="212"/>
      <c r="L94" s="212"/>
      <c r="M94" s="212"/>
      <c r="N94" s="212"/>
      <c r="O94" s="212"/>
      <c r="P94" s="212"/>
      <c r="Q94" s="212"/>
      <c r="R94" s="212"/>
      <c r="S94" s="212"/>
      <c r="T94" s="212"/>
      <c r="U94" s="212"/>
      <c r="V94" s="212"/>
    </row>
    <row r="95" spans="1:22" ht="15.75" thickBot="1" x14ac:dyDescent="0.3"/>
    <row r="96" spans="1:22" ht="18" thickBot="1" x14ac:dyDescent="0.35">
      <c r="A96" s="289" t="s">
        <v>804</v>
      </c>
      <c r="B96" s="290"/>
      <c r="C96" s="291"/>
    </row>
    <row r="97" spans="1:4" x14ac:dyDescent="0.25">
      <c r="A97" s="14" t="s">
        <v>54</v>
      </c>
      <c r="B97" s="4" t="s">
        <v>1</v>
      </c>
      <c r="C97" s="13" t="s">
        <v>2</v>
      </c>
    </row>
    <row r="98" spans="1:4" x14ac:dyDescent="0.25">
      <c r="A98" s="123" t="s">
        <v>55</v>
      </c>
      <c r="B98" s="6">
        <v>43844</v>
      </c>
      <c r="C98" s="5">
        <f>B98/$B$100</f>
        <v>0.97990747155979707</v>
      </c>
    </row>
    <row r="99" spans="1:4" x14ac:dyDescent="0.25">
      <c r="A99" s="15" t="s">
        <v>58</v>
      </c>
      <c r="B99" s="16">
        <v>899</v>
      </c>
      <c r="C99" s="17">
        <f>B99/$B$100</f>
        <v>2.0092528440202938E-2</v>
      </c>
    </row>
    <row r="100" spans="1:4" ht="15.75" thickBot="1" x14ac:dyDescent="0.3">
      <c r="A100" s="124" t="s">
        <v>5</v>
      </c>
      <c r="B100" s="3">
        <f>SUM(B98:B99)</f>
        <v>44743</v>
      </c>
      <c r="C100" s="2"/>
    </row>
    <row r="101" spans="1:4" x14ac:dyDescent="0.25">
      <c r="A101" s="212" t="s">
        <v>838</v>
      </c>
      <c r="B101" s="212"/>
      <c r="C101" s="212"/>
      <c r="D101" s="212"/>
    </row>
    <row r="102" spans="1:4" ht="15.75" thickBot="1" x14ac:dyDescent="0.3"/>
    <row r="103" spans="1:4" ht="33.75" customHeight="1" thickBot="1" x14ac:dyDescent="0.35">
      <c r="A103" s="285" t="s">
        <v>56</v>
      </c>
      <c r="B103" s="286"/>
      <c r="C103" s="287"/>
    </row>
    <row r="104" spans="1:4" x14ac:dyDescent="0.25">
      <c r="A104" s="14" t="s">
        <v>6</v>
      </c>
      <c r="B104" s="4" t="s">
        <v>7</v>
      </c>
      <c r="C104" s="13" t="s">
        <v>2</v>
      </c>
    </row>
    <row r="105" spans="1:4" x14ac:dyDescent="0.25">
      <c r="A105" s="123" t="s">
        <v>36</v>
      </c>
      <c r="B105" s="6">
        <v>1247</v>
      </c>
      <c r="C105" s="5">
        <f>B105/$B$111</f>
        <v>3.9280539280539283E-2</v>
      </c>
    </row>
    <row r="106" spans="1:4" x14ac:dyDescent="0.25">
      <c r="A106" s="123" t="s">
        <v>37</v>
      </c>
      <c r="B106" s="6">
        <v>2883</v>
      </c>
      <c r="C106" s="5">
        <f t="shared" ref="C106:C110" si="6">B106/$B$111</f>
        <v>9.0814590814590812E-2</v>
      </c>
    </row>
    <row r="107" spans="1:4" x14ac:dyDescent="0.25">
      <c r="A107" s="123" t="s">
        <v>38</v>
      </c>
      <c r="B107" s="6">
        <v>4352</v>
      </c>
      <c r="C107" s="5">
        <f t="shared" si="6"/>
        <v>0.13708813708813708</v>
      </c>
    </row>
    <row r="108" spans="1:4" x14ac:dyDescent="0.25">
      <c r="A108" s="123" t="s">
        <v>39</v>
      </c>
      <c r="B108" s="6">
        <v>4539</v>
      </c>
      <c r="C108" s="5">
        <f t="shared" si="6"/>
        <v>0.14297864297864299</v>
      </c>
    </row>
    <row r="109" spans="1:4" x14ac:dyDescent="0.25">
      <c r="A109" s="123" t="s">
        <v>40</v>
      </c>
      <c r="B109" s="6">
        <v>4205</v>
      </c>
      <c r="C109" s="5">
        <f t="shared" si="6"/>
        <v>0.13245763245763245</v>
      </c>
    </row>
    <row r="110" spans="1:4" x14ac:dyDescent="0.25">
      <c r="A110" s="15" t="s">
        <v>8</v>
      </c>
      <c r="B110" s="16">
        <v>14520</v>
      </c>
      <c r="C110" s="17">
        <f t="shared" si="6"/>
        <v>0.45738045738045741</v>
      </c>
    </row>
    <row r="111" spans="1:4" ht="15.75" thickBot="1" x14ac:dyDescent="0.3">
      <c r="A111" s="124" t="s">
        <v>5</v>
      </c>
      <c r="B111" s="3">
        <f>SUM(B105:B110)</f>
        <v>31746</v>
      </c>
      <c r="C111" s="2"/>
    </row>
    <row r="112" spans="1:4" ht="15.75" thickBot="1" x14ac:dyDescent="0.3"/>
    <row r="113" spans="1:3" ht="35.25" customHeight="1" thickBot="1" x14ac:dyDescent="0.35">
      <c r="A113" s="285" t="s">
        <v>57</v>
      </c>
      <c r="B113" s="286"/>
      <c r="C113" s="287"/>
    </row>
    <row r="114" spans="1:3" x14ac:dyDescent="0.25">
      <c r="A114" s="14" t="s">
        <v>6</v>
      </c>
      <c r="B114" s="4" t="s">
        <v>7</v>
      </c>
      <c r="C114" s="13" t="s">
        <v>2</v>
      </c>
    </row>
    <row r="115" spans="1:3" x14ac:dyDescent="0.25">
      <c r="A115" s="123" t="s">
        <v>36</v>
      </c>
      <c r="B115" s="6">
        <v>74</v>
      </c>
      <c r="C115" s="5">
        <f>B115/$B$121</f>
        <v>0.12292358803986711</v>
      </c>
    </row>
    <row r="116" spans="1:3" x14ac:dyDescent="0.25">
      <c r="A116" s="123" t="s">
        <v>37</v>
      </c>
      <c r="B116" s="6">
        <v>212</v>
      </c>
      <c r="C116" s="5">
        <f t="shared" ref="C116:C120" si="7">B116/$B$121</f>
        <v>0.35215946843853818</v>
      </c>
    </row>
    <row r="117" spans="1:3" x14ac:dyDescent="0.25">
      <c r="A117" s="123" t="s">
        <v>38</v>
      </c>
      <c r="B117" s="6">
        <v>82</v>
      </c>
      <c r="C117" s="5">
        <f t="shared" si="7"/>
        <v>0.13621262458471761</v>
      </c>
    </row>
    <row r="118" spans="1:3" x14ac:dyDescent="0.25">
      <c r="A118" s="123" t="s">
        <v>39</v>
      </c>
      <c r="B118" s="6">
        <v>73</v>
      </c>
      <c r="C118" s="5">
        <f t="shared" si="7"/>
        <v>0.1212624584717608</v>
      </c>
    </row>
    <row r="119" spans="1:3" x14ac:dyDescent="0.25">
      <c r="A119" s="123" t="s">
        <v>40</v>
      </c>
      <c r="B119" s="6">
        <v>69</v>
      </c>
      <c r="C119" s="5">
        <f t="shared" si="7"/>
        <v>0.11461794019933555</v>
      </c>
    </row>
    <row r="120" spans="1:3" x14ac:dyDescent="0.25">
      <c r="A120" s="15" t="s">
        <v>8</v>
      </c>
      <c r="B120" s="16">
        <v>92</v>
      </c>
      <c r="C120" s="17">
        <f t="shared" si="7"/>
        <v>0.15282392026578073</v>
      </c>
    </row>
    <row r="121" spans="1:3" ht="15.75" thickBot="1" x14ac:dyDescent="0.3">
      <c r="A121" s="124" t="s">
        <v>5</v>
      </c>
      <c r="B121" s="3">
        <f>SUM(B115:B120)</f>
        <v>602</v>
      </c>
      <c r="C121" s="2"/>
    </row>
    <row r="122" spans="1:3" ht="15.75" thickBot="1" x14ac:dyDescent="0.3"/>
    <row r="123" spans="1:3" ht="36" customHeight="1" thickBot="1" x14ac:dyDescent="0.35">
      <c r="A123" s="285" t="s">
        <v>59</v>
      </c>
      <c r="B123" s="286"/>
      <c r="C123" s="287"/>
    </row>
    <row r="124" spans="1:3" x14ac:dyDescent="0.25">
      <c r="A124" s="14" t="s">
        <v>6</v>
      </c>
      <c r="B124" s="4" t="s">
        <v>7</v>
      </c>
      <c r="C124" s="13" t="s">
        <v>2</v>
      </c>
    </row>
    <row r="125" spans="1:3" x14ac:dyDescent="0.25">
      <c r="A125" s="123" t="s">
        <v>36</v>
      </c>
      <c r="B125" s="6">
        <f>B115</f>
        <v>74</v>
      </c>
      <c r="C125" s="5">
        <f>B125/$B$127</f>
        <v>0.25874125874125875</v>
      </c>
    </row>
    <row r="126" spans="1:3" x14ac:dyDescent="0.25">
      <c r="A126" s="15" t="s">
        <v>37</v>
      </c>
      <c r="B126" s="16">
        <f>B116</f>
        <v>212</v>
      </c>
      <c r="C126" s="17">
        <f>B126/$B$127</f>
        <v>0.74125874125874125</v>
      </c>
    </row>
    <row r="127" spans="1:3" ht="15.75" thickBot="1" x14ac:dyDescent="0.3">
      <c r="A127" s="124" t="s">
        <v>5</v>
      </c>
      <c r="B127" s="3">
        <f>SUM(B125:B126)</f>
        <v>286</v>
      </c>
      <c r="C127" s="2"/>
    </row>
    <row r="128" spans="1:3" ht="15.75" thickBot="1" x14ac:dyDescent="0.3"/>
    <row r="129" spans="1:5" ht="35.25" customHeight="1" thickBot="1" x14ac:dyDescent="0.35">
      <c r="A129" s="285" t="s">
        <v>60</v>
      </c>
      <c r="B129" s="286"/>
      <c r="C129" s="287"/>
    </row>
    <row r="130" spans="1:5" x14ac:dyDescent="0.25">
      <c r="A130" s="14" t="s">
        <v>12</v>
      </c>
      <c r="B130" s="4" t="s">
        <v>1</v>
      </c>
      <c r="C130" s="13" t="s">
        <v>2</v>
      </c>
    </row>
    <row r="131" spans="1:5" x14ac:dyDescent="0.25">
      <c r="A131" s="123" t="s">
        <v>14</v>
      </c>
      <c r="B131" s="6">
        <v>239</v>
      </c>
      <c r="C131" s="5">
        <f t="shared" ref="C131:C141" si="8">B131/$B$142</f>
        <v>0.39700996677740863</v>
      </c>
    </row>
    <row r="132" spans="1:5" x14ac:dyDescent="0.25">
      <c r="A132" s="123" t="s">
        <v>18</v>
      </c>
      <c r="B132" s="6">
        <v>74</v>
      </c>
      <c r="C132" s="5">
        <f t="shared" si="8"/>
        <v>0.12292358803986711</v>
      </c>
    </row>
    <row r="133" spans="1:5" x14ac:dyDescent="0.25">
      <c r="A133" s="123" t="s">
        <v>403</v>
      </c>
      <c r="B133" s="6">
        <v>59</v>
      </c>
      <c r="C133" s="5">
        <f t="shared" si="8"/>
        <v>9.8006644518272429E-2</v>
      </c>
    </row>
    <row r="134" spans="1:5" x14ac:dyDescent="0.25">
      <c r="A134" s="123" t="s">
        <v>17</v>
      </c>
      <c r="B134" s="6">
        <v>45</v>
      </c>
      <c r="C134" s="5">
        <f t="shared" si="8"/>
        <v>7.4750830564784057E-2</v>
      </c>
    </row>
    <row r="135" spans="1:5" x14ac:dyDescent="0.25">
      <c r="A135" s="123" t="s">
        <v>25</v>
      </c>
      <c r="B135" s="6">
        <v>40</v>
      </c>
      <c r="C135" s="5">
        <f t="shared" si="8"/>
        <v>6.6445182724252497E-2</v>
      </c>
    </row>
    <row r="136" spans="1:5" x14ac:dyDescent="0.25">
      <c r="A136" s="123" t="s">
        <v>19</v>
      </c>
      <c r="B136" s="6">
        <v>37</v>
      </c>
      <c r="C136" s="5">
        <f t="shared" si="8"/>
        <v>6.1461794019933555E-2</v>
      </c>
    </row>
    <row r="137" spans="1:5" x14ac:dyDescent="0.25">
      <c r="A137" s="123" t="s">
        <v>20</v>
      </c>
      <c r="B137" s="6">
        <v>36</v>
      </c>
      <c r="C137" s="5">
        <f t="shared" si="8"/>
        <v>5.9800664451827246E-2</v>
      </c>
    </row>
    <row r="138" spans="1:5" x14ac:dyDescent="0.25">
      <c r="A138" s="123" t="s">
        <v>26</v>
      </c>
      <c r="B138" s="6">
        <v>22</v>
      </c>
      <c r="C138" s="5">
        <f t="shared" si="8"/>
        <v>3.6544850498338874E-2</v>
      </c>
    </row>
    <row r="139" spans="1:5" x14ac:dyDescent="0.25">
      <c r="A139" s="123" t="s">
        <v>13</v>
      </c>
      <c r="B139" s="6">
        <v>20</v>
      </c>
      <c r="C139" s="5">
        <f t="shared" si="8"/>
        <v>3.3222591362126248E-2</v>
      </c>
    </row>
    <row r="140" spans="1:5" x14ac:dyDescent="0.25">
      <c r="A140" s="123" t="s">
        <v>24</v>
      </c>
      <c r="B140" s="6">
        <v>16</v>
      </c>
      <c r="C140" s="5">
        <f t="shared" si="8"/>
        <v>2.6578073089700997E-2</v>
      </c>
    </row>
    <row r="141" spans="1:5" x14ac:dyDescent="0.25">
      <c r="A141" s="15" t="s">
        <v>23</v>
      </c>
      <c r="B141" s="16">
        <v>14</v>
      </c>
      <c r="C141" s="17">
        <f t="shared" si="8"/>
        <v>2.3255813953488372E-2</v>
      </c>
    </row>
    <row r="142" spans="1:5" ht="15.75" thickBot="1" x14ac:dyDescent="0.3">
      <c r="A142" s="124" t="s">
        <v>5</v>
      </c>
      <c r="B142" s="3">
        <f>SUM(B131:B141)</f>
        <v>602</v>
      </c>
      <c r="C142" s="2"/>
    </row>
    <row r="143" spans="1:5" x14ac:dyDescent="0.25">
      <c r="A143" s="262" t="s">
        <v>835</v>
      </c>
      <c r="B143" s="212"/>
      <c r="C143" s="212"/>
      <c r="D143" s="212"/>
      <c r="E143" s="212"/>
    </row>
    <row r="144" spans="1:5" ht="15.75" thickBot="1" x14ac:dyDescent="0.3"/>
    <row r="145" spans="1:8" ht="36.75" customHeight="1" thickBot="1" x14ac:dyDescent="0.35">
      <c r="A145" s="285" t="s">
        <v>61</v>
      </c>
      <c r="B145" s="286"/>
      <c r="C145" s="287"/>
    </row>
    <row r="146" spans="1:8" x14ac:dyDescent="0.25">
      <c r="A146" s="14" t="s">
        <v>12</v>
      </c>
      <c r="B146" s="4" t="s">
        <v>1</v>
      </c>
      <c r="C146" s="13" t="s">
        <v>2</v>
      </c>
    </row>
    <row r="147" spans="1:8" x14ac:dyDescent="0.25">
      <c r="A147" s="123" t="s">
        <v>14</v>
      </c>
      <c r="B147" s="6">
        <v>106</v>
      </c>
      <c r="C147" s="5">
        <f t="shared" ref="C147:C152" si="9">B147/$B$153</f>
        <v>0.37062937062937062</v>
      </c>
    </row>
    <row r="148" spans="1:8" x14ac:dyDescent="0.25">
      <c r="A148" s="123" t="s">
        <v>403</v>
      </c>
      <c r="B148" s="6">
        <v>59</v>
      </c>
      <c r="C148" s="5">
        <f t="shared" si="9"/>
        <v>0.2062937062937063</v>
      </c>
    </row>
    <row r="149" spans="1:8" x14ac:dyDescent="0.25">
      <c r="A149" s="123" t="s">
        <v>17</v>
      </c>
      <c r="B149" s="6">
        <v>45</v>
      </c>
      <c r="C149" s="5">
        <f t="shared" si="9"/>
        <v>0.15734265734265734</v>
      </c>
    </row>
    <row r="150" spans="1:8" x14ac:dyDescent="0.25">
      <c r="A150" s="123" t="s">
        <v>19</v>
      </c>
      <c r="B150" s="6">
        <v>37</v>
      </c>
      <c r="C150" s="5">
        <f t="shared" si="9"/>
        <v>0.12937062937062938</v>
      </c>
    </row>
    <row r="151" spans="1:8" x14ac:dyDescent="0.25">
      <c r="A151" s="123" t="s">
        <v>13</v>
      </c>
      <c r="B151" s="6">
        <v>20</v>
      </c>
      <c r="C151" s="5">
        <f t="shared" si="9"/>
        <v>6.9930069930069935E-2</v>
      </c>
    </row>
    <row r="152" spans="1:8" x14ac:dyDescent="0.25">
      <c r="A152" s="15" t="s">
        <v>18</v>
      </c>
      <c r="B152" s="16">
        <v>19</v>
      </c>
      <c r="C152" s="17">
        <f t="shared" si="9"/>
        <v>6.6433566433566432E-2</v>
      </c>
    </row>
    <row r="153" spans="1:8" ht="15.75" thickBot="1" x14ac:dyDescent="0.3">
      <c r="A153" s="124" t="s">
        <v>5</v>
      </c>
      <c r="B153" s="3">
        <f>SUM(B147:B152)</f>
        <v>286</v>
      </c>
      <c r="C153" s="2"/>
    </row>
    <row r="154" spans="1:8" x14ac:dyDescent="0.25">
      <c r="A154" s="263" t="s">
        <v>835</v>
      </c>
      <c r="B154" s="212"/>
      <c r="C154" s="212"/>
      <c r="D154" s="212"/>
      <c r="E154" s="212"/>
      <c r="F154" s="212"/>
      <c r="G154" s="212"/>
      <c r="H154" s="212"/>
    </row>
    <row r="155" spans="1:8" x14ac:dyDescent="0.25">
      <c r="A155" s="212"/>
      <c r="B155" s="212"/>
      <c r="C155" s="212"/>
      <c r="D155" s="212"/>
      <c r="E155" s="212"/>
      <c r="F155" s="212"/>
      <c r="G155" s="212"/>
      <c r="H155" s="212"/>
    </row>
    <row r="156" spans="1:8" x14ac:dyDescent="0.25">
      <c r="A156" s="212" t="s">
        <v>825</v>
      </c>
      <c r="B156" s="212"/>
      <c r="C156" s="212"/>
      <c r="D156" s="212"/>
      <c r="E156" s="212"/>
      <c r="F156" s="212"/>
      <c r="G156" s="212"/>
      <c r="H156" s="212"/>
    </row>
  </sheetData>
  <mergeCells count="17">
    <mergeCell ref="A113:C113"/>
    <mergeCell ref="A123:C123"/>
    <mergeCell ref="A129:C129"/>
    <mergeCell ref="A145:C145"/>
    <mergeCell ref="A41:C41"/>
    <mergeCell ref="A56:C56"/>
    <mergeCell ref="A70:C70"/>
    <mergeCell ref="A81:C81"/>
    <mergeCell ref="A96:C96"/>
    <mergeCell ref="A103:C103"/>
    <mergeCell ref="E18:G18"/>
    <mergeCell ref="A35:C35"/>
    <mergeCell ref="A1:F1"/>
    <mergeCell ref="A5:C5"/>
    <mergeCell ref="I3:J3"/>
    <mergeCell ref="A12:C12"/>
    <mergeCell ref="A24:C24"/>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49"/>
  <sheetViews>
    <sheetView topLeftCell="A7" workbookViewId="0">
      <selection activeCell="F7" sqref="F7"/>
    </sheetView>
  </sheetViews>
  <sheetFormatPr defaultRowHeight="15" x14ac:dyDescent="0.25"/>
  <cols>
    <col min="1" max="1" width="26.7109375" style="126" customWidth="1"/>
    <col min="2" max="2" width="10.7109375" style="126" bestFit="1" customWidth="1"/>
    <col min="3" max="3" width="7.85546875" style="126" customWidth="1"/>
    <col min="4" max="4" width="9.140625" style="126"/>
    <col min="5" max="5" width="33.85546875" style="126" bestFit="1" customWidth="1"/>
    <col min="6" max="6" width="18.5703125" style="126" bestFit="1" customWidth="1"/>
    <col min="7" max="7" width="21.140625" style="126" customWidth="1"/>
    <col min="8" max="8" width="8.5703125" style="212" customWidth="1"/>
    <col min="9" max="9" width="30" style="126" bestFit="1" customWidth="1"/>
    <col min="10" max="10" width="15.85546875" style="126" bestFit="1" customWidth="1"/>
    <col min="11" max="16384" width="9.140625" style="126"/>
  </cols>
  <sheetData>
    <row r="1" spans="1:10" ht="21" x14ac:dyDescent="0.35">
      <c r="A1" s="288" t="s">
        <v>430</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431</v>
      </c>
      <c r="J4" s="130" t="s">
        <v>457</v>
      </c>
    </row>
    <row r="5" spans="1:10" ht="18" thickBot="1" x14ac:dyDescent="0.35">
      <c r="A5" s="289" t="s">
        <v>34</v>
      </c>
      <c r="B5" s="290"/>
      <c r="C5" s="291"/>
      <c r="I5" s="128" t="s">
        <v>432</v>
      </c>
      <c r="J5" s="130"/>
    </row>
    <row r="6" spans="1:10" x14ac:dyDescent="0.25">
      <c r="A6" s="14" t="s">
        <v>0</v>
      </c>
      <c r="B6" s="4" t="s">
        <v>1</v>
      </c>
      <c r="C6" s="13" t="s">
        <v>2</v>
      </c>
      <c r="I6" s="128" t="s">
        <v>433</v>
      </c>
      <c r="J6" s="130"/>
    </row>
    <row r="7" spans="1:10" x14ac:dyDescent="0.25">
      <c r="A7" s="128" t="s">
        <v>3</v>
      </c>
      <c r="B7" s="6">
        <v>120594</v>
      </c>
      <c r="C7" s="5">
        <f>B7/$B$9</f>
        <v>0.98096539606618183</v>
      </c>
      <c r="I7" s="128" t="s">
        <v>434</v>
      </c>
      <c r="J7" s="130"/>
    </row>
    <row r="8" spans="1:10" x14ac:dyDescent="0.25">
      <c r="A8" s="15" t="s">
        <v>4</v>
      </c>
      <c r="B8" s="16">
        <v>2340</v>
      </c>
      <c r="C8" s="17">
        <f>B8/$B$9</f>
        <v>1.9034603933818145E-2</v>
      </c>
      <c r="I8" s="128" t="s">
        <v>435</v>
      </c>
      <c r="J8" s="130"/>
    </row>
    <row r="9" spans="1:10" ht="15.75" thickBot="1" x14ac:dyDescent="0.3">
      <c r="A9" s="129" t="s">
        <v>5</v>
      </c>
      <c r="B9" s="3">
        <f>SUM(B7:B8)</f>
        <v>122934</v>
      </c>
      <c r="C9" s="2"/>
      <c r="I9" s="128" t="s">
        <v>436</v>
      </c>
      <c r="J9" s="130"/>
    </row>
    <row r="10" spans="1:10" x14ac:dyDescent="0.25">
      <c r="A10" s="212" t="s">
        <v>858</v>
      </c>
      <c r="B10" s="264"/>
      <c r="C10" s="264"/>
      <c r="D10" s="212"/>
      <c r="I10" s="128" t="s">
        <v>437</v>
      </c>
      <c r="J10" s="130"/>
    </row>
    <row r="11" spans="1:10" ht="15.75" thickBot="1" x14ac:dyDescent="0.3">
      <c r="I11" s="128" t="s">
        <v>438</v>
      </c>
      <c r="J11" s="130"/>
    </row>
    <row r="12" spans="1:10" ht="18" thickBot="1" x14ac:dyDescent="0.35">
      <c r="A12" s="289" t="s">
        <v>35</v>
      </c>
      <c r="B12" s="290"/>
      <c r="C12" s="291"/>
      <c r="E12" s="253" t="s">
        <v>818</v>
      </c>
      <c r="F12" s="254"/>
      <c r="G12" s="255"/>
      <c r="I12" s="128" t="s">
        <v>439</v>
      </c>
      <c r="J12" s="130"/>
    </row>
    <row r="13" spans="1:10" x14ac:dyDescent="0.25">
      <c r="A13" s="14" t="s">
        <v>6</v>
      </c>
      <c r="B13" s="4" t="s">
        <v>7</v>
      </c>
      <c r="C13" s="13" t="s">
        <v>2</v>
      </c>
      <c r="E13" s="14" t="s">
        <v>0</v>
      </c>
      <c r="F13" s="4" t="s">
        <v>1</v>
      </c>
      <c r="G13" s="13" t="s">
        <v>2</v>
      </c>
      <c r="I13" s="128" t="s">
        <v>440</v>
      </c>
      <c r="J13" s="130"/>
    </row>
    <row r="14" spans="1:10" x14ac:dyDescent="0.25">
      <c r="A14" s="128" t="s">
        <v>36</v>
      </c>
      <c r="B14" s="6">
        <v>8579</v>
      </c>
      <c r="C14" s="5">
        <f>B14/$B$21</f>
        <v>6.9785413311207634E-2</v>
      </c>
      <c r="E14" s="214" t="s">
        <v>3</v>
      </c>
      <c r="F14" s="6">
        <f>7912</f>
        <v>7912</v>
      </c>
      <c r="G14" s="5">
        <f>F14/F16</f>
        <v>0.92225201072386054</v>
      </c>
      <c r="I14" s="128" t="s">
        <v>441</v>
      </c>
      <c r="J14" s="130"/>
    </row>
    <row r="15" spans="1:10" x14ac:dyDescent="0.25">
      <c r="A15" s="128" t="s">
        <v>37</v>
      </c>
      <c r="B15" s="6">
        <v>13271</v>
      </c>
      <c r="C15" s="5">
        <f t="shared" ref="C15:C20" si="0">B15/$B$21</f>
        <v>0.10795223453235069</v>
      </c>
      <c r="E15" s="15" t="s">
        <v>4</v>
      </c>
      <c r="F15" s="16">
        <v>667</v>
      </c>
      <c r="G15" s="17">
        <f>F15/F16</f>
        <v>7.7747989276139406E-2</v>
      </c>
      <c r="I15" s="128" t="s">
        <v>442</v>
      </c>
      <c r="J15" s="130"/>
    </row>
    <row r="16" spans="1:10" ht="15.75" thickBot="1" x14ac:dyDescent="0.3">
      <c r="A16" s="128" t="s">
        <v>38</v>
      </c>
      <c r="B16" s="6">
        <v>15587</v>
      </c>
      <c r="C16" s="5">
        <f t="shared" si="0"/>
        <v>0.12679161175915532</v>
      </c>
      <c r="E16" s="215" t="s">
        <v>5</v>
      </c>
      <c r="F16" s="3">
        <f>SUM(F14:F15)</f>
        <v>8579</v>
      </c>
      <c r="G16" s="2"/>
      <c r="I16" s="128" t="s">
        <v>443</v>
      </c>
      <c r="J16" s="130"/>
    </row>
    <row r="17" spans="1:41" ht="15.75" thickBot="1" x14ac:dyDescent="0.3">
      <c r="A17" s="128" t="s">
        <v>39</v>
      </c>
      <c r="B17" s="6">
        <v>20220</v>
      </c>
      <c r="C17" s="5">
        <f t="shared" si="0"/>
        <v>0.16447850065889014</v>
      </c>
      <c r="E17" s="212"/>
      <c r="F17" s="212"/>
      <c r="G17" s="212"/>
      <c r="I17" s="128" t="s">
        <v>444</v>
      </c>
      <c r="J17" s="130"/>
    </row>
    <row r="18" spans="1:41" ht="18" thickBot="1" x14ac:dyDescent="0.35">
      <c r="A18" s="128" t="s">
        <v>40</v>
      </c>
      <c r="B18" s="6">
        <v>17643</v>
      </c>
      <c r="C18" s="5">
        <f t="shared" si="0"/>
        <v>0.14351603299331347</v>
      </c>
      <c r="E18" s="282" t="s">
        <v>829</v>
      </c>
      <c r="F18" s="283"/>
      <c r="G18" s="284"/>
      <c r="I18" s="128" t="s">
        <v>445</v>
      </c>
      <c r="J18" s="130"/>
    </row>
    <row r="19" spans="1:41" x14ac:dyDescent="0.25">
      <c r="A19" s="128" t="s">
        <v>8</v>
      </c>
      <c r="B19" s="6">
        <v>45738</v>
      </c>
      <c r="C19" s="5">
        <f t="shared" si="0"/>
        <v>0.37205329689101468</v>
      </c>
      <c r="E19" s="14" t="s">
        <v>0</v>
      </c>
      <c r="F19" s="4" t="s">
        <v>1</v>
      </c>
      <c r="G19" s="13" t="s">
        <v>2</v>
      </c>
      <c r="I19" s="128" t="s">
        <v>446</v>
      </c>
      <c r="J19" s="130"/>
    </row>
    <row r="20" spans="1:41" x14ac:dyDescent="0.25">
      <c r="A20" s="15" t="s">
        <v>9</v>
      </c>
      <c r="B20" s="16">
        <v>1896</v>
      </c>
      <c r="C20" s="17">
        <f t="shared" si="0"/>
        <v>1.5422909854068037E-2</v>
      </c>
      <c r="E20" s="214" t="s">
        <v>3</v>
      </c>
      <c r="F20" s="6">
        <v>12811</v>
      </c>
      <c r="G20" s="5">
        <f>F20/F22</f>
        <v>0.96533795493934138</v>
      </c>
      <c r="I20" s="128" t="s">
        <v>447</v>
      </c>
      <c r="J20" s="130"/>
    </row>
    <row r="21" spans="1:41" ht="15.75" thickBot="1" x14ac:dyDescent="0.3">
      <c r="A21" s="129" t="s">
        <v>5</v>
      </c>
      <c r="B21" s="3">
        <f>SUM(B14:B20)</f>
        <v>122934</v>
      </c>
      <c r="C21" s="2"/>
      <c r="E21" s="15" t="s">
        <v>4</v>
      </c>
      <c r="F21" s="16">
        <v>460</v>
      </c>
      <c r="G21" s="17">
        <f>F21/F22</f>
        <v>3.4662045060658578E-2</v>
      </c>
      <c r="I21" s="128" t="s">
        <v>448</v>
      </c>
      <c r="J21" s="130"/>
    </row>
    <row r="22" spans="1:41" ht="15.75" thickBot="1" x14ac:dyDescent="0.3">
      <c r="A22" s="212" t="s">
        <v>858</v>
      </c>
      <c r="B22" s="264"/>
      <c r="C22" s="264"/>
      <c r="D22" s="212"/>
      <c r="E22" s="215" t="s">
        <v>5</v>
      </c>
      <c r="F22" s="3">
        <f>SUM(F20:F21)</f>
        <v>13271</v>
      </c>
      <c r="G22" s="2"/>
      <c r="I22" s="128" t="s">
        <v>449</v>
      </c>
      <c r="J22" s="130"/>
    </row>
    <row r="23" spans="1:41" ht="15.75" thickBot="1" x14ac:dyDescent="0.3">
      <c r="I23" s="128" t="s">
        <v>450</v>
      </c>
      <c r="J23" s="130"/>
    </row>
    <row r="24" spans="1:41" ht="18" thickBot="1" x14ac:dyDescent="0.35">
      <c r="A24" s="289" t="s">
        <v>10</v>
      </c>
      <c r="B24" s="290"/>
      <c r="C24" s="291"/>
      <c r="I24" s="128" t="s">
        <v>451</v>
      </c>
      <c r="J24" s="130"/>
    </row>
    <row r="25" spans="1:41" x14ac:dyDescent="0.25">
      <c r="A25" s="14" t="s">
        <v>6</v>
      </c>
      <c r="B25" s="4" t="s">
        <v>7</v>
      </c>
      <c r="C25" s="13" t="s">
        <v>2</v>
      </c>
      <c r="I25" s="128" t="s">
        <v>452</v>
      </c>
      <c r="J25" s="130"/>
    </row>
    <row r="26" spans="1:41" x14ac:dyDescent="0.25">
      <c r="A26" s="128" t="s">
        <v>36</v>
      </c>
      <c r="B26" s="6">
        <v>667</v>
      </c>
      <c r="C26" s="5">
        <f>B26/$B$33</f>
        <v>0.28504273504273503</v>
      </c>
      <c r="I26" s="128" t="s">
        <v>453</v>
      </c>
      <c r="J26" s="130"/>
    </row>
    <row r="27" spans="1:41" x14ac:dyDescent="0.25">
      <c r="A27" s="128" t="s">
        <v>37</v>
      </c>
      <c r="B27" s="6">
        <v>460</v>
      </c>
      <c r="C27" s="5">
        <f t="shared" ref="C27:C32" si="1">B27/$B$33</f>
        <v>0.19658119658119658</v>
      </c>
      <c r="I27" s="128" t="s">
        <v>454</v>
      </c>
      <c r="J27" s="130"/>
    </row>
    <row r="28" spans="1:41" x14ac:dyDescent="0.25">
      <c r="A28" s="128" t="s">
        <v>38</v>
      </c>
      <c r="B28" s="6">
        <v>226</v>
      </c>
      <c r="C28" s="5">
        <f t="shared" si="1"/>
        <v>9.6581196581196585E-2</v>
      </c>
      <c r="I28" s="128" t="s">
        <v>455</v>
      </c>
      <c r="J28" s="130"/>
    </row>
    <row r="29" spans="1:41" ht="15.75" thickBot="1" x14ac:dyDescent="0.3">
      <c r="A29" s="128" t="s">
        <v>39</v>
      </c>
      <c r="B29" s="6">
        <v>393</v>
      </c>
      <c r="C29" s="5">
        <f t="shared" si="1"/>
        <v>0.16794871794871793</v>
      </c>
      <c r="I29" s="129" t="s">
        <v>456</v>
      </c>
      <c r="J29" s="2"/>
    </row>
    <row r="30" spans="1:41" x14ac:dyDescent="0.25">
      <c r="A30" s="128" t="s">
        <v>40</v>
      </c>
      <c r="B30" s="6">
        <v>358</v>
      </c>
      <c r="C30" s="5">
        <f t="shared" si="1"/>
        <v>0.152991452991453</v>
      </c>
    </row>
    <row r="31" spans="1:41" ht="17.25" x14ac:dyDescent="0.3">
      <c r="A31" s="128" t="s">
        <v>8</v>
      </c>
      <c r="B31" s="6">
        <v>208</v>
      </c>
      <c r="C31" s="5">
        <f t="shared" si="1"/>
        <v>8.8888888888888892E-2</v>
      </c>
      <c r="H31" s="267"/>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row>
    <row r="32" spans="1:41" x14ac:dyDescent="0.25">
      <c r="A32" s="15" t="s">
        <v>9</v>
      </c>
      <c r="B32" s="16">
        <v>28</v>
      </c>
      <c r="C32" s="17">
        <f t="shared" si="1"/>
        <v>1.1965811965811967E-2</v>
      </c>
      <c r="H32" s="268"/>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row>
    <row r="33" spans="1:41" ht="15.75" thickBot="1" x14ac:dyDescent="0.3">
      <c r="A33" s="129" t="s">
        <v>5</v>
      </c>
      <c r="B33" s="3">
        <f>SUM(B26:B32)</f>
        <v>2340</v>
      </c>
      <c r="C33" s="2"/>
      <c r="H33" s="269"/>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row>
    <row r="34" spans="1:41" ht="15.75" thickBot="1" x14ac:dyDescent="0.3">
      <c r="H34" s="269"/>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row>
    <row r="35" spans="1:41" ht="32.25" customHeight="1" thickBot="1" x14ac:dyDescent="0.35">
      <c r="A35" s="285" t="s">
        <v>41</v>
      </c>
      <c r="B35" s="286"/>
      <c r="C35" s="287"/>
      <c r="H35" s="256"/>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row>
    <row r="36" spans="1:41" x14ac:dyDescent="0.25">
      <c r="A36" s="14" t="s">
        <v>6</v>
      </c>
      <c r="B36" s="4" t="s">
        <v>7</v>
      </c>
      <c r="C36" s="13" t="s">
        <v>2</v>
      </c>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row>
    <row r="37" spans="1:41" ht="17.25" x14ac:dyDescent="0.3">
      <c r="A37" s="128" t="s">
        <v>36</v>
      </c>
      <c r="B37" s="6">
        <f>B26</f>
        <v>667</v>
      </c>
      <c r="C37" s="5">
        <f>B37/$B$39</f>
        <v>0.59183673469387754</v>
      </c>
      <c r="H37" s="267"/>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row>
    <row r="38" spans="1:41" x14ac:dyDescent="0.25">
      <c r="A38" s="15" t="s">
        <v>37</v>
      </c>
      <c r="B38" s="16">
        <f>B27</f>
        <v>460</v>
      </c>
      <c r="C38" s="17">
        <f>B38/$B$39</f>
        <v>0.40816326530612246</v>
      </c>
      <c r="H38" s="268"/>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row>
    <row r="39" spans="1:41" ht="15.75" thickBot="1" x14ac:dyDescent="0.3">
      <c r="A39" s="129" t="s">
        <v>5</v>
      </c>
      <c r="B39" s="3">
        <f>SUM(B37:B38)</f>
        <v>1127</v>
      </c>
      <c r="C39" s="2"/>
      <c r="H39" s="269"/>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row>
    <row r="40" spans="1:41" ht="15.75" thickBot="1" x14ac:dyDescent="0.3">
      <c r="H40" s="269"/>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row>
    <row r="41" spans="1:41" ht="18" thickBot="1" x14ac:dyDescent="0.35">
      <c r="A41" s="289" t="s">
        <v>11</v>
      </c>
      <c r="B41" s="290"/>
      <c r="C41" s="291"/>
      <c r="H41" s="256"/>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row>
    <row r="42" spans="1:41" x14ac:dyDescent="0.25">
      <c r="A42" s="14" t="s">
        <v>12</v>
      </c>
      <c r="B42" s="4" t="s">
        <v>1</v>
      </c>
      <c r="C42" s="13" t="s">
        <v>2</v>
      </c>
      <c r="E42" s="212"/>
      <c r="F42" s="212"/>
      <c r="G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row>
    <row r="43" spans="1:41" x14ac:dyDescent="0.25">
      <c r="A43" s="23" t="s">
        <v>13</v>
      </c>
      <c r="B43" s="6">
        <v>1319</v>
      </c>
      <c r="C43" s="5">
        <f t="shared" ref="C43:C53" si="2">B43/$B$54</f>
        <v>0.56367521367521367</v>
      </c>
    </row>
    <row r="44" spans="1:41" x14ac:dyDescent="0.25">
      <c r="A44" s="23" t="s">
        <v>25</v>
      </c>
      <c r="B44" s="6">
        <v>331</v>
      </c>
      <c r="C44" s="5">
        <f t="shared" si="2"/>
        <v>0.14145299145299145</v>
      </c>
    </row>
    <row r="45" spans="1:41" x14ac:dyDescent="0.25">
      <c r="A45" s="23" t="s">
        <v>19</v>
      </c>
      <c r="B45" s="6">
        <v>115</v>
      </c>
      <c r="C45" s="5">
        <f t="shared" si="2"/>
        <v>4.9145299145299144E-2</v>
      </c>
    </row>
    <row r="46" spans="1:41" x14ac:dyDescent="0.25">
      <c r="A46" s="23" t="s">
        <v>17</v>
      </c>
      <c r="B46" s="6">
        <v>113</v>
      </c>
      <c r="C46" s="5">
        <f t="shared" si="2"/>
        <v>4.8290598290598293E-2</v>
      </c>
    </row>
    <row r="47" spans="1:41" x14ac:dyDescent="0.25">
      <c r="A47" s="23" t="s">
        <v>23</v>
      </c>
      <c r="B47" s="6">
        <v>92</v>
      </c>
      <c r="C47" s="5">
        <f t="shared" si="2"/>
        <v>3.9316239316239315E-2</v>
      </c>
    </row>
    <row r="48" spans="1:41" x14ac:dyDescent="0.25">
      <c r="A48" s="23" t="s">
        <v>27</v>
      </c>
      <c r="B48" s="6">
        <v>85</v>
      </c>
      <c r="C48" s="5">
        <f t="shared" si="2"/>
        <v>3.6324786324786328E-2</v>
      </c>
    </row>
    <row r="49" spans="1:41" x14ac:dyDescent="0.25">
      <c r="A49" s="23" t="s">
        <v>26</v>
      </c>
      <c r="B49" s="6">
        <v>57</v>
      </c>
      <c r="C49" s="5">
        <f t="shared" si="2"/>
        <v>2.4358974358974359E-2</v>
      </c>
    </row>
    <row r="50" spans="1:41" x14ac:dyDescent="0.25">
      <c r="A50" s="23" t="s">
        <v>16</v>
      </c>
      <c r="B50" s="6">
        <v>43</v>
      </c>
      <c r="C50" s="5">
        <f t="shared" si="2"/>
        <v>1.8376068376068377E-2</v>
      </c>
    </row>
    <row r="51" spans="1:41" x14ac:dyDescent="0.25">
      <c r="A51" s="23" t="s">
        <v>32</v>
      </c>
      <c r="B51" s="6">
        <v>37</v>
      </c>
      <c r="C51" s="5">
        <f t="shared" si="2"/>
        <v>1.5811965811965811E-2</v>
      </c>
    </row>
    <row r="52" spans="1:41" s="127" customFormat="1" x14ac:dyDescent="0.25">
      <c r="A52" s="23" t="s">
        <v>370</v>
      </c>
      <c r="B52" s="6">
        <v>35</v>
      </c>
      <c r="C52" s="5">
        <f t="shared" si="2"/>
        <v>1.4957264957264958E-2</v>
      </c>
      <c r="D52" s="126"/>
      <c r="E52" s="126"/>
      <c r="F52" s="126"/>
      <c r="G52" s="126"/>
      <c r="H52" s="212"/>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row>
    <row r="53" spans="1:41" x14ac:dyDescent="0.25">
      <c r="A53" s="24" t="s">
        <v>33</v>
      </c>
      <c r="B53" s="16">
        <v>113</v>
      </c>
      <c r="C53" s="17">
        <f t="shared" si="2"/>
        <v>4.8290598290598293E-2</v>
      </c>
    </row>
    <row r="54" spans="1:41" ht="15.75" thickBot="1" x14ac:dyDescent="0.3">
      <c r="A54" s="129" t="s">
        <v>5</v>
      </c>
      <c r="B54" s="3">
        <f>SUM(B43:B53)</f>
        <v>2340</v>
      </c>
      <c r="C54" s="2"/>
    </row>
    <row r="55" spans="1:41" ht="15.75" thickBot="1" x14ac:dyDescent="0.3"/>
    <row r="56" spans="1:41" ht="33" customHeight="1" thickBot="1" x14ac:dyDescent="0.35">
      <c r="A56" s="285" t="s">
        <v>42</v>
      </c>
      <c r="B56" s="286"/>
      <c r="C56" s="287"/>
      <c r="D56" s="127"/>
    </row>
    <row r="57" spans="1:41" x14ac:dyDescent="0.25">
      <c r="A57" s="14" t="s">
        <v>12</v>
      </c>
      <c r="B57" s="4" t="s">
        <v>1</v>
      </c>
      <c r="C57" s="13" t="s">
        <v>2</v>
      </c>
    </row>
    <row r="58" spans="1:41" x14ac:dyDescent="0.25">
      <c r="A58" s="128" t="s">
        <v>13</v>
      </c>
      <c r="B58" s="6">
        <v>878</v>
      </c>
      <c r="C58" s="5">
        <f t="shared" ref="C58:C64" si="3">B58/$B$65</f>
        <v>0.77905944986690323</v>
      </c>
    </row>
    <row r="59" spans="1:41" x14ac:dyDescent="0.25">
      <c r="A59" s="128" t="s">
        <v>25</v>
      </c>
      <c r="B59" s="6">
        <v>98</v>
      </c>
      <c r="C59" s="5">
        <f t="shared" si="3"/>
        <v>8.6956521739130432E-2</v>
      </c>
    </row>
    <row r="60" spans="1:41" x14ac:dyDescent="0.25">
      <c r="A60" s="128" t="s">
        <v>17</v>
      </c>
      <c r="B60" s="6">
        <v>43</v>
      </c>
      <c r="C60" s="5">
        <f t="shared" si="3"/>
        <v>3.8154392191659274E-2</v>
      </c>
    </row>
    <row r="61" spans="1:41" x14ac:dyDescent="0.25">
      <c r="A61" s="128" t="s">
        <v>32</v>
      </c>
      <c r="B61" s="6">
        <v>37</v>
      </c>
      <c r="C61" s="5">
        <f t="shared" si="3"/>
        <v>3.2830523513753325E-2</v>
      </c>
    </row>
    <row r="62" spans="1:41" x14ac:dyDescent="0.25">
      <c r="A62" s="128" t="s">
        <v>19</v>
      </c>
      <c r="B62" s="6">
        <v>31</v>
      </c>
      <c r="C62" s="5">
        <f t="shared" si="3"/>
        <v>2.7506654835847383E-2</v>
      </c>
    </row>
    <row r="63" spans="1:41" x14ac:dyDescent="0.25">
      <c r="A63" s="128" t="s">
        <v>20</v>
      </c>
      <c r="B63" s="6">
        <v>27</v>
      </c>
      <c r="C63" s="5">
        <f t="shared" si="3"/>
        <v>2.3957409050576754E-2</v>
      </c>
    </row>
    <row r="64" spans="1:41" x14ac:dyDescent="0.25">
      <c r="A64" s="15" t="s">
        <v>26</v>
      </c>
      <c r="B64" s="16">
        <v>13</v>
      </c>
      <c r="C64" s="17">
        <f t="shared" si="3"/>
        <v>1.1535048802129548E-2</v>
      </c>
    </row>
    <row r="65" spans="1:3" ht="15.75" thickBot="1" x14ac:dyDescent="0.3">
      <c r="A65" s="129" t="s">
        <v>5</v>
      </c>
      <c r="B65" s="3">
        <f>SUM(B58:B64)</f>
        <v>1127</v>
      </c>
      <c r="C65" s="2"/>
    </row>
    <row r="66" spans="1:3" ht="15.75" thickBot="1" x14ac:dyDescent="0.3"/>
    <row r="67" spans="1:3" ht="18" thickBot="1" x14ac:dyDescent="0.35">
      <c r="A67" s="289" t="s">
        <v>44</v>
      </c>
      <c r="B67" s="290"/>
      <c r="C67" s="291"/>
    </row>
    <row r="68" spans="1:3" x14ac:dyDescent="0.25">
      <c r="A68" s="14" t="s">
        <v>45</v>
      </c>
      <c r="B68" s="4" t="s">
        <v>7</v>
      </c>
      <c r="C68" s="13" t="s">
        <v>2</v>
      </c>
    </row>
    <row r="69" spans="1:3" x14ac:dyDescent="0.25">
      <c r="A69" s="128" t="s">
        <v>46</v>
      </c>
      <c r="B69" s="6">
        <v>180</v>
      </c>
      <c r="C69" s="5">
        <f>B69/$B$76</f>
        <v>7.6923076923076927E-2</v>
      </c>
    </row>
    <row r="70" spans="1:3" x14ac:dyDescent="0.25">
      <c r="A70" s="128" t="s">
        <v>47</v>
      </c>
      <c r="B70" s="6">
        <v>122</v>
      </c>
      <c r="C70" s="5">
        <f t="shared" ref="C70:C75" si="4">B70/$B$76</f>
        <v>5.2136752136752139E-2</v>
      </c>
    </row>
    <row r="71" spans="1:3" x14ac:dyDescent="0.25">
      <c r="A71" s="128" t="s">
        <v>48</v>
      </c>
      <c r="B71" s="6">
        <v>129</v>
      </c>
      <c r="C71" s="5">
        <f t="shared" si="4"/>
        <v>5.5128205128205127E-2</v>
      </c>
    </row>
    <row r="72" spans="1:3" x14ac:dyDescent="0.25">
      <c r="A72" s="128" t="s">
        <v>49</v>
      </c>
      <c r="B72" s="6">
        <v>317</v>
      </c>
      <c r="C72" s="5">
        <f t="shared" si="4"/>
        <v>0.13547008547008546</v>
      </c>
    </row>
    <row r="73" spans="1:3" x14ac:dyDescent="0.25">
      <c r="A73" s="128" t="s">
        <v>50</v>
      </c>
      <c r="B73" s="6">
        <v>705</v>
      </c>
      <c r="C73" s="5">
        <f t="shared" si="4"/>
        <v>0.30128205128205127</v>
      </c>
    </row>
    <row r="74" spans="1:3" x14ac:dyDescent="0.25">
      <c r="A74" s="128" t="s">
        <v>51</v>
      </c>
      <c r="B74" s="6">
        <v>396</v>
      </c>
      <c r="C74" s="5">
        <f t="shared" si="4"/>
        <v>0.16923076923076924</v>
      </c>
    </row>
    <row r="75" spans="1:3" x14ac:dyDescent="0.25">
      <c r="A75" s="15" t="s">
        <v>52</v>
      </c>
      <c r="B75" s="16">
        <v>491</v>
      </c>
      <c r="C75" s="17">
        <f t="shared" si="4"/>
        <v>0.20982905982905983</v>
      </c>
    </row>
    <row r="76" spans="1:3" ht="15.75" thickBot="1" x14ac:dyDescent="0.3">
      <c r="A76" s="129" t="s">
        <v>5</v>
      </c>
      <c r="B76" s="3">
        <f>SUM(B69:B75)</f>
        <v>2340</v>
      </c>
      <c r="C76" s="2"/>
    </row>
    <row r="77" spans="1:3" ht="15.75" thickBot="1" x14ac:dyDescent="0.3"/>
    <row r="78" spans="1:3" ht="33.75" customHeight="1" thickBot="1" x14ac:dyDescent="0.35">
      <c r="A78" s="285" t="s">
        <v>53</v>
      </c>
      <c r="B78" s="286"/>
      <c r="C78" s="287"/>
    </row>
    <row r="79" spans="1:3" x14ac:dyDescent="0.25">
      <c r="A79" s="14" t="s">
        <v>45</v>
      </c>
      <c r="B79" s="4" t="s">
        <v>7</v>
      </c>
      <c r="C79" s="13" t="s">
        <v>2</v>
      </c>
    </row>
    <row r="80" spans="1:3" x14ac:dyDescent="0.25">
      <c r="A80" s="128" t="s">
        <v>46</v>
      </c>
      <c r="B80" s="6">
        <v>118</v>
      </c>
      <c r="C80" s="5">
        <f>B80/$B$87</f>
        <v>0.10470275066548358</v>
      </c>
    </row>
    <row r="81" spans="1:22" x14ac:dyDescent="0.25">
      <c r="A81" s="128" t="s">
        <v>47</v>
      </c>
      <c r="B81" s="6">
        <v>99</v>
      </c>
      <c r="C81" s="5">
        <f t="shared" ref="C81:C86" si="5">B81/$B$87</f>
        <v>8.7843833185448097E-2</v>
      </c>
    </row>
    <row r="82" spans="1:22" x14ac:dyDescent="0.25">
      <c r="A82" s="128" t="s">
        <v>48</v>
      </c>
      <c r="B82" s="6">
        <v>94</v>
      </c>
      <c r="C82" s="5">
        <f t="shared" si="5"/>
        <v>8.34072759538598E-2</v>
      </c>
    </row>
    <row r="83" spans="1:22" x14ac:dyDescent="0.25">
      <c r="A83" s="128" t="s">
        <v>49</v>
      </c>
      <c r="B83" s="6">
        <v>163</v>
      </c>
      <c r="C83" s="5">
        <f t="shared" si="5"/>
        <v>0.14463176574977818</v>
      </c>
    </row>
    <row r="84" spans="1:22" x14ac:dyDescent="0.25">
      <c r="A84" s="128" t="s">
        <v>50</v>
      </c>
      <c r="B84" s="6">
        <v>217</v>
      </c>
      <c r="C84" s="5">
        <f t="shared" si="5"/>
        <v>0.19254658385093168</v>
      </c>
    </row>
    <row r="85" spans="1:22" x14ac:dyDescent="0.25">
      <c r="A85" s="128" t="s">
        <v>51</v>
      </c>
      <c r="B85" s="6">
        <v>128</v>
      </c>
      <c r="C85" s="5">
        <f t="shared" si="5"/>
        <v>0.11357586512866016</v>
      </c>
    </row>
    <row r="86" spans="1:22" x14ac:dyDescent="0.25">
      <c r="A86" s="15" t="s">
        <v>52</v>
      </c>
      <c r="B86" s="16">
        <v>308</v>
      </c>
      <c r="C86" s="17">
        <f t="shared" si="5"/>
        <v>0.27329192546583853</v>
      </c>
    </row>
    <row r="87" spans="1:22" ht="15.75" thickBot="1" x14ac:dyDescent="0.3">
      <c r="A87" s="129" t="s">
        <v>5</v>
      </c>
      <c r="B87" s="3">
        <f>SUM(B80:B86)</f>
        <v>1127</v>
      </c>
      <c r="C87" s="2"/>
    </row>
    <row r="88" spans="1:22" x14ac:dyDescent="0.25">
      <c r="A88" s="256"/>
      <c r="B88" s="258"/>
      <c r="C88" s="259"/>
      <c r="D88" s="212"/>
      <c r="E88" s="212"/>
      <c r="F88" s="212"/>
      <c r="G88" s="212"/>
      <c r="I88" s="212"/>
      <c r="J88" s="212"/>
      <c r="K88" s="212"/>
      <c r="L88" s="212"/>
      <c r="M88" s="212"/>
      <c r="N88" s="212"/>
      <c r="O88" s="212"/>
      <c r="P88" s="212"/>
      <c r="Q88" s="212"/>
      <c r="R88" s="212"/>
      <c r="S88" s="212"/>
      <c r="T88" s="212"/>
      <c r="U88" s="212"/>
      <c r="V88" s="212"/>
    </row>
    <row r="89" spans="1:22" x14ac:dyDescent="0.25">
      <c r="A89" s="257" t="s">
        <v>831</v>
      </c>
      <c r="B89" s="258"/>
      <c r="C89" s="259"/>
      <c r="D89" s="212"/>
      <c r="E89" s="212"/>
      <c r="F89" s="212"/>
      <c r="G89" s="212"/>
      <c r="I89" s="212"/>
      <c r="J89" s="212"/>
      <c r="K89" s="212"/>
      <c r="L89" s="212"/>
      <c r="M89" s="212"/>
      <c r="N89" s="212"/>
      <c r="O89" s="212"/>
      <c r="P89" s="212"/>
      <c r="Q89" s="212"/>
      <c r="R89" s="212"/>
      <c r="S89" s="212"/>
      <c r="T89" s="212"/>
      <c r="U89" s="212"/>
      <c r="V89" s="212"/>
    </row>
    <row r="90" spans="1:22" x14ac:dyDescent="0.25">
      <c r="A90" s="260" t="s">
        <v>832</v>
      </c>
      <c r="B90" s="258"/>
      <c r="C90" s="259"/>
      <c r="D90" s="212"/>
      <c r="E90" s="212"/>
      <c r="F90" s="212"/>
      <c r="G90" s="212"/>
      <c r="I90" s="212"/>
      <c r="J90" s="212"/>
      <c r="K90" s="212"/>
      <c r="L90" s="212"/>
      <c r="M90" s="212"/>
      <c r="N90" s="212"/>
      <c r="O90" s="212"/>
      <c r="P90" s="212"/>
      <c r="Q90" s="212"/>
      <c r="R90" s="212"/>
      <c r="S90" s="212"/>
      <c r="T90" s="212"/>
      <c r="U90" s="212"/>
      <c r="V90" s="212"/>
    </row>
    <row r="91" spans="1:22" x14ac:dyDescent="0.25">
      <c r="A91" s="260" t="s">
        <v>833</v>
      </c>
      <c r="B91" s="258"/>
      <c r="C91" s="259"/>
      <c r="D91" s="212"/>
      <c r="E91" s="212"/>
      <c r="F91" s="212"/>
      <c r="G91" s="212"/>
      <c r="I91" s="212"/>
      <c r="J91" s="212"/>
      <c r="K91" s="212"/>
      <c r="L91" s="212"/>
      <c r="M91" s="212"/>
      <c r="N91" s="212"/>
      <c r="O91" s="212"/>
      <c r="P91" s="212"/>
      <c r="Q91" s="212"/>
      <c r="R91" s="212"/>
      <c r="S91" s="212"/>
      <c r="T91" s="212"/>
      <c r="U91" s="212"/>
      <c r="V91" s="212"/>
    </row>
    <row r="92" spans="1:22" ht="15.75" thickBot="1" x14ac:dyDescent="0.3"/>
    <row r="93" spans="1:22" ht="18" thickBot="1" x14ac:dyDescent="0.35">
      <c r="A93" s="289" t="s">
        <v>804</v>
      </c>
      <c r="B93" s="290"/>
      <c r="C93" s="291"/>
    </row>
    <row r="94" spans="1:22" x14ac:dyDescent="0.25">
      <c r="A94" s="14" t="s">
        <v>54</v>
      </c>
      <c r="B94" s="4" t="s">
        <v>1</v>
      </c>
      <c r="C94" s="13" t="s">
        <v>2</v>
      </c>
    </row>
    <row r="95" spans="1:22" x14ac:dyDescent="0.25">
      <c r="A95" s="128" t="s">
        <v>55</v>
      </c>
      <c r="B95" s="6">
        <v>48382</v>
      </c>
      <c r="C95" s="5">
        <f>B95/$B$97</f>
        <v>0.97510933752544493</v>
      </c>
    </row>
    <row r="96" spans="1:22" x14ac:dyDescent="0.25">
      <c r="A96" s="15" t="s">
        <v>58</v>
      </c>
      <c r="B96" s="16">
        <v>1235</v>
      </c>
      <c r="C96" s="17">
        <f>B96/$B$97</f>
        <v>2.4890662474555091E-2</v>
      </c>
    </row>
    <row r="97" spans="1:5" ht="15.75" thickBot="1" x14ac:dyDescent="0.3">
      <c r="A97" s="129" t="s">
        <v>5</v>
      </c>
      <c r="B97" s="3">
        <f>SUM(B95:B96)</f>
        <v>49617</v>
      </c>
      <c r="C97" s="2"/>
    </row>
    <row r="98" spans="1:5" x14ac:dyDescent="0.25">
      <c r="A98" s="212" t="s">
        <v>838</v>
      </c>
      <c r="B98" s="212"/>
      <c r="C98" s="212"/>
      <c r="D98" s="212"/>
      <c r="E98" s="212"/>
    </row>
    <row r="99" spans="1:5" ht="15.75" thickBot="1" x14ac:dyDescent="0.3"/>
    <row r="100" spans="1:5" ht="32.25" customHeight="1" thickBot="1" x14ac:dyDescent="0.35">
      <c r="A100" s="285" t="s">
        <v>56</v>
      </c>
      <c r="B100" s="286"/>
      <c r="C100" s="287"/>
    </row>
    <row r="101" spans="1:5" x14ac:dyDescent="0.25">
      <c r="A101" s="14" t="s">
        <v>6</v>
      </c>
      <c r="B101" s="4" t="s">
        <v>7</v>
      </c>
      <c r="C101" s="13" t="s">
        <v>2</v>
      </c>
    </row>
    <row r="102" spans="1:5" x14ac:dyDescent="0.25">
      <c r="A102" s="128" t="s">
        <v>36</v>
      </c>
      <c r="B102" s="6">
        <v>2030</v>
      </c>
      <c r="C102" s="5">
        <f>B102/$B$108</f>
        <v>5.8355132664501104E-2</v>
      </c>
    </row>
    <row r="103" spans="1:5" x14ac:dyDescent="0.25">
      <c r="A103" s="128" t="s">
        <v>37</v>
      </c>
      <c r="B103" s="6">
        <v>3327</v>
      </c>
      <c r="C103" s="5">
        <f t="shared" ref="C103:C107" si="6">B103/$B$108</f>
        <v>9.5639175554086298E-2</v>
      </c>
    </row>
    <row r="104" spans="1:5" x14ac:dyDescent="0.25">
      <c r="A104" s="128" t="s">
        <v>38</v>
      </c>
      <c r="B104" s="6">
        <v>4069</v>
      </c>
      <c r="C104" s="5">
        <f t="shared" si="6"/>
        <v>0.11696898266593843</v>
      </c>
    </row>
    <row r="105" spans="1:5" x14ac:dyDescent="0.25">
      <c r="A105" s="128" t="s">
        <v>39</v>
      </c>
      <c r="B105" s="6">
        <v>5447</v>
      </c>
      <c r="C105" s="5">
        <f t="shared" si="6"/>
        <v>0.15658148158794952</v>
      </c>
    </row>
    <row r="106" spans="1:5" x14ac:dyDescent="0.25">
      <c r="A106" s="128" t="s">
        <v>40</v>
      </c>
      <c r="B106" s="6">
        <v>5007</v>
      </c>
      <c r="C106" s="5">
        <f t="shared" si="6"/>
        <v>0.14393307844884584</v>
      </c>
    </row>
    <row r="107" spans="1:5" x14ac:dyDescent="0.25">
      <c r="A107" s="15" t="s">
        <v>8</v>
      </c>
      <c r="B107" s="16">
        <v>14907</v>
      </c>
      <c r="C107" s="17">
        <f t="shared" si="6"/>
        <v>0.4285221490786788</v>
      </c>
    </row>
    <row r="108" spans="1:5" ht="15.75" thickBot="1" x14ac:dyDescent="0.3">
      <c r="A108" s="129" t="s">
        <v>5</v>
      </c>
      <c r="B108" s="3">
        <f>SUM(B102:B107)</f>
        <v>34787</v>
      </c>
      <c r="C108" s="2"/>
    </row>
    <row r="109" spans="1:5" ht="15.75" thickBot="1" x14ac:dyDescent="0.3"/>
    <row r="110" spans="1:5" ht="35.25" customHeight="1" thickBot="1" x14ac:dyDescent="0.35">
      <c r="A110" s="285" t="s">
        <v>57</v>
      </c>
      <c r="B110" s="286"/>
      <c r="C110" s="287"/>
    </row>
    <row r="111" spans="1:5" x14ac:dyDescent="0.25">
      <c r="A111" s="14" t="s">
        <v>6</v>
      </c>
      <c r="B111" s="4" t="s">
        <v>7</v>
      </c>
      <c r="C111" s="13" t="s">
        <v>2</v>
      </c>
    </row>
    <row r="112" spans="1:5" x14ac:dyDescent="0.25">
      <c r="A112" s="128" t="s">
        <v>36</v>
      </c>
      <c r="B112" s="6">
        <v>290</v>
      </c>
      <c r="C112" s="5">
        <f>B112/$B$118</f>
        <v>0.37908496732026142</v>
      </c>
    </row>
    <row r="113" spans="1:3" x14ac:dyDescent="0.25">
      <c r="A113" s="128" t="s">
        <v>37</v>
      </c>
      <c r="B113" s="6">
        <v>252</v>
      </c>
      <c r="C113" s="5">
        <f t="shared" ref="C113:C117" si="7">B113/$B$118</f>
        <v>0.32941176470588235</v>
      </c>
    </row>
    <row r="114" spans="1:3" x14ac:dyDescent="0.25">
      <c r="A114" s="128" t="s">
        <v>38</v>
      </c>
      <c r="B114" s="6">
        <v>45</v>
      </c>
      <c r="C114" s="5">
        <f t="shared" si="7"/>
        <v>5.8823529411764705E-2</v>
      </c>
    </row>
    <row r="115" spans="1:3" x14ac:dyDescent="0.25">
      <c r="A115" s="128" t="s">
        <v>39</v>
      </c>
      <c r="B115" s="6">
        <v>66</v>
      </c>
      <c r="C115" s="5">
        <f t="shared" si="7"/>
        <v>8.6274509803921567E-2</v>
      </c>
    </row>
    <row r="116" spans="1:3" x14ac:dyDescent="0.25">
      <c r="A116" s="128" t="s">
        <v>40</v>
      </c>
      <c r="B116" s="6">
        <v>47</v>
      </c>
      <c r="C116" s="5">
        <f t="shared" si="7"/>
        <v>6.1437908496732023E-2</v>
      </c>
    </row>
    <row r="117" spans="1:3" x14ac:dyDescent="0.25">
      <c r="A117" s="15" t="s">
        <v>8</v>
      </c>
      <c r="B117" s="16">
        <v>65</v>
      </c>
      <c r="C117" s="17">
        <f t="shared" si="7"/>
        <v>8.4967320261437912E-2</v>
      </c>
    </row>
    <row r="118" spans="1:3" ht="15.75" thickBot="1" x14ac:dyDescent="0.3">
      <c r="A118" s="129" t="s">
        <v>5</v>
      </c>
      <c r="B118" s="3">
        <f>SUM(B112:B117)</f>
        <v>765</v>
      </c>
      <c r="C118" s="2"/>
    </row>
    <row r="119" spans="1:3" ht="15.75" thickBot="1" x14ac:dyDescent="0.3"/>
    <row r="120" spans="1:3" ht="38.25" customHeight="1" thickBot="1" x14ac:dyDescent="0.35">
      <c r="A120" s="285" t="s">
        <v>59</v>
      </c>
      <c r="B120" s="286"/>
      <c r="C120" s="287"/>
    </row>
    <row r="121" spans="1:3" x14ac:dyDescent="0.25">
      <c r="A121" s="14" t="s">
        <v>6</v>
      </c>
      <c r="B121" s="4" t="s">
        <v>7</v>
      </c>
      <c r="C121" s="13" t="s">
        <v>2</v>
      </c>
    </row>
    <row r="122" spans="1:3" x14ac:dyDescent="0.25">
      <c r="A122" s="128" t="s">
        <v>36</v>
      </c>
      <c r="B122" s="6">
        <f>B112</f>
        <v>290</v>
      </c>
      <c r="C122" s="5">
        <f>B122/$B$124</f>
        <v>0.5350553505535055</v>
      </c>
    </row>
    <row r="123" spans="1:3" x14ac:dyDescent="0.25">
      <c r="A123" s="15" t="s">
        <v>37</v>
      </c>
      <c r="B123" s="16">
        <f>B113</f>
        <v>252</v>
      </c>
      <c r="C123" s="17">
        <f>B123/$B$124</f>
        <v>0.46494464944649444</v>
      </c>
    </row>
    <row r="124" spans="1:3" ht="15.75" thickBot="1" x14ac:dyDescent="0.3">
      <c r="A124" s="129" t="s">
        <v>5</v>
      </c>
      <c r="B124" s="3">
        <f>SUM(B122:B123)</f>
        <v>542</v>
      </c>
      <c r="C124" s="2"/>
    </row>
    <row r="125" spans="1:3" ht="15.75" thickBot="1" x14ac:dyDescent="0.3"/>
    <row r="126" spans="1:3" ht="33.75" customHeight="1" thickBot="1" x14ac:dyDescent="0.35">
      <c r="A126" s="285" t="s">
        <v>60</v>
      </c>
      <c r="B126" s="286"/>
      <c r="C126" s="287"/>
    </row>
    <row r="127" spans="1:3" x14ac:dyDescent="0.25">
      <c r="A127" s="14" t="s">
        <v>12</v>
      </c>
      <c r="B127" s="4" t="s">
        <v>1</v>
      </c>
      <c r="C127" s="13" t="s">
        <v>2</v>
      </c>
    </row>
    <row r="128" spans="1:3" x14ac:dyDescent="0.25">
      <c r="A128" s="128" t="s">
        <v>13</v>
      </c>
      <c r="B128" s="6">
        <v>531</v>
      </c>
      <c r="C128" s="5">
        <f t="shared" ref="C128:C135" si="8">B128/$B$136</f>
        <v>0.69411764705882351</v>
      </c>
    </row>
    <row r="129" spans="1:5" x14ac:dyDescent="0.25">
      <c r="A129" s="128" t="s">
        <v>25</v>
      </c>
      <c r="B129" s="6">
        <v>157</v>
      </c>
      <c r="C129" s="5">
        <f t="shared" si="8"/>
        <v>0.20522875816993463</v>
      </c>
    </row>
    <row r="130" spans="1:5" x14ac:dyDescent="0.25">
      <c r="A130" s="128" t="s">
        <v>19</v>
      </c>
      <c r="B130" s="6">
        <v>18</v>
      </c>
      <c r="C130" s="5">
        <f t="shared" si="8"/>
        <v>2.3529411764705882E-2</v>
      </c>
    </row>
    <row r="131" spans="1:5" x14ac:dyDescent="0.25">
      <c r="A131" s="128" t="s">
        <v>370</v>
      </c>
      <c r="B131" s="6">
        <v>14</v>
      </c>
      <c r="C131" s="5">
        <f t="shared" si="8"/>
        <v>1.8300653594771243E-2</v>
      </c>
    </row>
    <row r="132" spans="1:5" x14ac:dyDescent="0.25">
      <c r="A132" s="128" t="s">
        <v>20</v>
      </c>
      <c r="B132" s="6">
        <v>13</v>
      </c>
      <c r="C132" s="5">
        <f t="shared" si="8"/>
        <v>1.699346405228758E-2</v>
      </c>
    </row>
    <row r="133" spans="1:5" x14ac:dyDescent="0.25">
      <c r="A133" s="128" t="s">
        <v>26</v>
      </c>
      <c r="B133" s="6">
        <v>12</v>
      </c>
      <c r="C133" s="5">
        <f t="shared" si="8"/>
        <v>1.5686274509803921E-2</v>
      </c>
    </row>
    <row r="134" spans="1:5" x14ac:dyDescent="0.25">
      <c r="A134" s="128" t="s">
        <v>29</v>
      </c>
      <c r="B134" s="6">
        <v>12</v>
      </c>
      <c r="C134" s="5">
        <f t="shared" si="8"/>
        <v>1.5686274509803921E-2</v>
      </c>
    </row>
    <row r="135" spans="1:5" x14ac:dyDescent="0.25">
      <c r="A135" s="15" t="s">
        <v>17</v>
      </c>
      <c r="B135" s="16">
        <v>8</v>
      </c>
      <c r="C135" s="17">
        <f t="shared" si="8"/>
        <v>1.045751633986928E-2</v>
      </c>
    </row>
    <row r="136" spans="1:5" ht="15.75" thickBot="1" x14ac:dyDescent="0.3">
      <c r="A136" s="129" t="s">
        <v>5</v>
      </c>
      <c r="B136" s="3">
        <f>SUM(B128:B135)</f>
        <v>765</v>
      </c>
      <c r="C136" s="2"/>
    </row>
    <row r="137" spans="1:5" x14ac:dyDescent="0.25">
      <c r="A137" s="262" t="s">
        <v>835</v>
      </c>
      <c r="B137" s="212"/>
      <c r="C137" s="212"/>
      <c r="D137" s="212"/>
      <c r="E137" s="212"/>
    </row>
    <row r="138" spans="1:5" ht="15.75" thickBot="1" x14ac:dyDescent="0.3"/>
    <row r="139" spans="1:5" ht="36" customHeight="1" thickBot="1" x14ac:dyDescent="0.35">
      <c r="A139" s="285" t="s">
        <v>61</v>
      </c>
      <c r="B139" s="286"/>
      <c r="C139" s="287"/>
    </row>
    <row r="140" spans="1:5" x14ac:dyDescent="0.25">
      <c r="A140" s="14" t="s">
        <v>12</v>
      </c>
      <c r="B140" s="4" t="s">
        <v>1</v>
      </c>
      <c r="C140" s="13" t="s">
        <v>2</v>
      </c>
    </row>
    <row r="141" spans="1:5" x14ac:dyDescent="0.25">
      <c r="A141" s="128" t="s">
        <v>13</v>
      </c>
      <c r="B141" s="6">
        <v>419</v>
      </c>
      <c r="C141" s="5">
        <f>B141/$B$146</f>
        <v>0.77306273062730624</v>
      </c>
    </row>
    <row r="142" spans="1:5" x14ac:dyDescent="0.25">
      <c r="A142" s="128" t="s">
        <v>25</v>
      </c>
      <c r="B142" s="6">
        <v>90</v>
      </c>
      <c r="C142" s="5">
        <f>B142/$B$146</f>
        <v>0.16605166051660517</v>
      </c>
    </row>
    <row r="143" spans="1:5" x14ac:dyDescent="0.25">
      <c r="A143" s="128" t="s">
        <v>20</v>
      </c>
      <c r="B143" s="6">
        <v>13</v>
      </c>
      <c r="C143" s="5">
        <f>B143/$B$146</f>
        <v>2.3985239852398525E-2</v>
      </c>
    </row>
    <row r="144" spans="1:5" x14ac:dyDescent="0.25">
      <c r="A144" s="128" t="s">
        <v>26</v>
      </c>
      <c r="B144" s="6">
        <v>12</v>
      </c>
      <c r="C144" s="5">
        <f>B144/$B$146</f>
        <v>2.2140221402214021E-2</v>
      </c>
    </row>
    <row r="145" spans="1:7" x14ac:dyDescent="0.25">
      <c r="A145" s="15" t="s">
        <v>17</v>
      </c>
      <c r="B145" s="16">
        <v>8</v>
      </c>
      <c r="C145" s="17">
        <f>B145/$B$146</f>
        <v>1.4760147601476014E-2</v>
      </c>
    </row>
    <row r="146" spans="1:7" ht="15.75" thickBot="1" x14ac:dyDescent="0.3">
      <c r="A146" s="129" t="s">
        <v>5</v>
      </c>
      <c r="B146" s="3">
        <f>SUM(B141:B145)</f>
        <v>542</v>
      </c>
      <c r="C146" s="2"/>
    </row>
    <row r="147" spans="1:7" x14ac:dyDescent="0.25">
      <c r="A147" s="263" t="s">
        <v>835</v>
      </c>
      <c r="B147" s="212"/>
      <c r="C147" s="212"/>
      <c r="D147" s="212"/>
      <c r="E147" s="212"/>
      <c r="F147" s="212"/>
      <c r="G147" s="212"/>
    </row>
    <row r="148" spans="1:7" x14ac:dyDescent="0.25">
      <c r="A148" s="212"/>
      <c r="B148" s="212"/>
      <c r="C148" s="212"/>
      <c r="D148" s="212"/>
      <c r="E148" s="212"/>
      <c r="F148" s="212"/>
      <c r="G148" s="212"/>
    </row>
    <row r="149" spans="1:7" x14ac:dyDescent="0.25">
      <c r="A149" s="212" t="s">
        <v>825</v>
      </c>
      <c r="B149" s="212"/>
      <c r="C149" s="212"/>
      <c r="D149" s="212"/>
      <c r="E149" s="212"/>
      <c r="F149" s="212"/>
      <c r="G149" s="212"/>
    </row>
  </sheetData>
  <mergeCells count="17">
    <mergeCell ref="A110:C110"/>
    <mergeCell ref="A120:C120"/>
    <mergeCell ref="A126:C126"/>
    <mergeCell ref="A139:C139"/>
    <mergeCell ref="A41:C41"/>
    <mergeCell ref="A56:C56"/>
    <mergeCell ref="A67:C67"/>
    <mergeCell ref="A78:C78"/>
    <mergeCell ref="A93:C93"/>
    <mergeCell ref="A100:C100"/>
    <mergeCell ref="E18:G18"/>
    <mergeCell ref="A35:C35"/>
    <mergeCell ref="A1:F1"/>
    <mergeCell ref="A5:C5"/>
    <mergeCell ref="I3:J3"/>
    <mergeCell ref="A12:C12"/>
    <mergeCell ref="A24:C24"/>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54"/>
  <sheetViews>
    <sheetView topLeftCell="A4" workbookViewId="0">
      <selection activeCell="F8" sqref="F8"/>
    </sheetView>
  </sheetViews>
  <sheetFormatPr defaultRowHeight="15" x14ac:dyDescent="0.25"/>
  <cols>
    <col min="1" max="1" width="26.7109375" style="131" customWidth="1"/>
    <col min="2" max="2" width="10.7109375" style="131" bestFit="1" customWidth="1"/>
    <col min="3" max="3" width="7.85546875" style="131" customWidth="1"/>
    <col min="4" max="4" width="9.140625" style="131"/>
    <col min="5" max="5" width="33.85546875" style="131" bestFit="1" customWidth="1"/>
    <col min="6" max="6" width="18.5703125" style="131" bestFit="1" customWidth="1"/>
    <col min="7" max="7" width="20.5703125" style="131" customWidth="1"/>
    <col min="8" max="8" width="9.140625" style="131"/>
    <col min="9" max="9" width="19" style="131" bestFit="1" customWidth="1"/>
    <col min="10" max="16384" width="9.140625" style="131"/>
  </cols>
  <sheetData>
    <row r="1" spans="1:10" ht="21" x14ac:dyDescent="0.35">
      <c r="A1" s="288" t="s">
        <v>458</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459</v>
      </c>
      <c r="J4" s="135"/>
    </row>
    <row r="5" spans="1:10" ht="18" thickBot="1" x14ac:dyDescent="0.35">
      <c r="A5" s="289" t="s">
        <v>34</v>
      </c>
      <c r="B5" s="290"/>
      <c r="C5" s="291"/>
      <c r="I5" s="133" t="s">
        <v>460</v>
      </c>
      <c r="J5" s="135"/>
    </row>
    <row r="6" spans="1:10" x14ac:dyDescent="0.25">
      <c r="A6" s="14" t="s">
        <v>0</v>
      </c>
      <c r="B6" s="4" t="s">
        <v>1</v>
      </c>
      <c r="C6" s="13" t="s">
        <v>2</v>
      </c>
      <c r="I6" s="133" t="s">
        <v>461</v>
      </c>
      <c r="J6" s="135"/>
    </row>
    <row r="7" spans="1:10" x14ac:dyDescent="0.25">
      <c r="A7" s="133" t="s">
        <v>3</v>
      </c>
      <c r="B7" s="6">
        <v>114758</v>
      </c>
      <c r="C7" s="5">
        <f>B7/$B$9</f>
        <v>0.98918224681716704</v>
      </c>
      <c r="I7" s="133" t="s">
        <v>462</v>
      </c>
      <c r="J7" s="135"/>
    </row>
    <row r="8" spans="1:10" x14ac:dyDescent="0.25">
      <c r="A8" s="15" t="s">
        <v>4</v>
      </c>
      <c r="B8" s="16">
        <v>1255</v>
      </c>
      <c r="C8" s="17">
        <f>B8/$B$9</f>
        <v>1.0817753182832958E-2</v>
      </c>
      <c r="I8" s="133" t="s">
        <v>463</v>
      </c>
      <c r="J8" s="135"/>
    </row>
    <row r="9" spans="1:10" ht="15.75" thickBot="1" x14ac:dyDescent="0.3">
      <c r="A9" s="134" t="s">
        <v>5</v>
      </c>
      <c r="B9" s="3">
        <f>SUM(B7:B8)</f>
        <v>116013</v>
      </c>
      <c r="C9" s="2"/>
      <c r="I9" s="133" t="s">
        <v>464</v>
      </c>
      <c r="J9" s="135"/>
    </row>
    <row r="10" spans="1:10" x14ac:dyDescent="0.25">
      <c r="A10" s="212" t="s">
        <v>859</v>
      </c>
      <c r="B10" s="264"/>
      <c r="C10" s="264"/>
      <c r="D10" s="212"/>
      <c r="I10" s="133" t="s">
        <v>465</v>
      </c>
      <c r="J10" s="135"/>
    </row>
    <row r="11" spans="1:10" ht="15.75" thickBot="1" x14ac:dyDescent="0.3">
      <c r="I11" s="133" t="s">
        <v>466</v>
      </c>
      <c r="J11" s="135"/>
    </row>
    <row r="12" spans="1:10" ht="18" thickBot="1" x14ac:dyDescent="0.35">
      <c r="A12" s="289" t="s">
        <v>35</v>
      </c>
      <c r="B12" s="290"/>
      <c r="C12" s="291"/>
      <c r="E12" s="253" t="s">
        <v>818</v>
      </c>
      <c r="F12" s="254"/>
      <c r="G12" s="255"/>
      <c r="I12" s="133"/>
      <c r="J12" s="135"/>
    </row>
    <row r="13" spans="1:10" x14ac:dyDescent="0.25">
      <c r="A13" s="14" t="s">
        <v>6</v>
      </c>
      <c r="B13" s="4" t="s">
        <v>7</v>
      </c>
      <c r="C13" s="13" t="s">
        <v>2</v>
      </c>
      <c r="E13" s="14" t="s">
        <v>0</v>
      </c>
      <c r="F13" s="4" t="s">
        <v>1</v>
      </c>
      <c r="G13" s="13" t="s">
        <v>2</v>
      </c>
      <c r="I13" s="133"/>
      <c r="J13" s="135"/>
    </row>
    <row r="14" spans="1:10" x14ac:dyDescent="0.25">
      <c r="A14" s="133" t="s">
        <v>36</v>
      </c>
      <c r="B14" s="6">
        <v>5494</v>
      </c>
      <c r="C14" s="5">
        <f>B14/$B$21</f>
        <v>4.7356761742218548E-2</v>
      </c>
      <c r="E14" s="214" t="s">
        <v>3</v>
      </c>
      <c r="F14" s="6">
        <v>5164</v>
      </c>
      <c r="G14" s="5">
        <f>F14/F16</f>
        <v>0.93993447397160534</v>
      </c>
      <c r="I14" s="133"/>
      <c r="J14" s="135"/>
    </row>
    <row r="15" spans="1:10" x14ac:dyDescent="0.25">
      <c r="A15" s="133" t="s">
        <v>37</v>
      </c>
      <c r="B15" s="6">
        <v>9172</v>
      </c>
      <c r="C15" s="5">
        <f t="shared" ref="C15:C20" si="0">B15/$B$21</f>
        <v>7.9060105333023017E-2</v>
      </c>
      <c r="E15" s="15" t="s">
        <v>4</v>
      </c>
      <c r="F15" s="16">
        <v>330</v>
      </c>
      <c r="G15" s="17">
        <f>F15/F16</f>
        <v>6.0065526028394614E-2</v>
      </c>
      <c r="I15" s="133"/>
      <c r="J15" s="135"/>
    </row>
    <row r="16" spans="1:10" ht="15.75" thickBot="1" x14ac:dyDescent="0.3">
      <c r="A16" s="133" t="s">
        <v>38</v>
      </c>
      <c r="B16" s="6">
        <v>14237</v>
      </c>
      <c r="C16" s="5">
        <f t="shared" si="0"/>
        <v>0.12271900562867954</v>
      </c>
      <c r="E16" s="215" t="s">
        <v>5</v>
      </c>
      <c r="F16" s="3">
        <f>SUM(F14:F15)</f>
        <v>5494</v>
      </c>
      <c r="G16" s="2"/>
      <c r="I16" s="133"/>
      <c r="J16" s="135"/>
    </row>
    <row r="17" spans="1:39" ht="15.75" thickBot="1" x14ac:dyDescent="0.3">
      <c r="A17" s="133" t="s">
        <v>39</v>
      </c>
      <c r="B17" s="6">
        <v>15171</v>
      </c>
      <c r="C17" s="5">
        <f t="shared" si="0"/>
        <v>0.13076982751932972</v>
      </c>
      <c r="E17" s="212"/>
      <c r="F17" s="212"/>
      <c r="G17" s="212"/>
      <c r="I17" s="133"/>
      <c r="J17" s="135"/>
    </row>
    <row r="18" spans="1:39" ht="18" thickBot="1" x14ac:dyDescent="0.35">
      <c r="A18" s="133" t="s">
        <v>40</v>
      </c>
      <c r="B18" s="6">
        <v>16136</v>
      </c>
      <c r="C18" s="5">
        <f t="shared" si="0"/>
        <v>0.13908786084318137</v>
      </c>
      <c r="E18" s="282" t="s">
        <v>829</v>
      </c>
      <c r="F18" s="283"/>
      <c r="G18" s="284"/>
      <c r="I18" s="133"/>
      <c r="J18" s="135"/>
    </row>
    <row r="19" spans="1:39" x14ac:dyDescent="0.25">
      <c r="A19" s="133" t="s">
        <v>8</v>
      </c>
      <c r="B19" s="6">
        <v>51917</v>
      </c>
      <c r="C19" s="5">
        <f t="shared" si="0"/>
        <v>0.44751019282321808</v>
      </c>
      <c r="E19" s="14" t="s">
        <v>0</v>
      </c>
      <c r="F19" s="4" t="s">
        <v>1</v>
      </c>
      <c r="G19" s="13" t="s">
        <v>2</v>
      </c>
      <c r="I19" s="133"/>
      <c r="J19" s="135"/>
    </row>
    <row r="20" spans="1:39" x14ac:dyDescent="0.25">
      <c r="A20" s="15" t="s">
        <v>9</v>
      </c>
      <c r="B20" s="16">
        <v>3886</v>
      </c>
      <c r="C20" s="17">
        <f t="shared" si="0"/>
        <v>3.3496246110349702E-2</v>
      </c>
      <c r="E20" s="214" t="s">
        <v>3</v>
      </c>
      <c r="F20" s="6">
        <v>9097</v>
      </c>
      <c r="G20" s="5">
        <f>F20/F22</f>
        <v>0.99182293938072397</v>
      </c>
      <c r="I20" s="133"/>
      <c r="J20" s="135"/>
    </row>
    <row r="21" spans="1:39" ht="15.75" thickBot="1" x14ac:dyDescent="0.3">
      <c r="A21" s="134" t="s">
        <v>5</v>
      </c>
      <c r="B21" s="3">
        <f>SUM(B14:B20)</f>
        <v>116013</v>
      </c>
      <c r="C21" s="2"/>
      <c r="E21" s="15" t="s">
        <v>4</v>
      </c>
      <c r="F21" s="16">
        <v>75</v>
      </c>
      <c r="G21" s="17">
        <f>F21/F22</f>
        <v>8.1770606192760574E-3</v>
      </c>
      <c r="I21" s="133"/>
      <c r="J21" s="135"/>
    </row>
    <row r="22" spans="1:39" ht="15.75" thickBot="1" x14ac:dyDescent="0.3">
      <c r="A22" s="212" t="s">
        <v>859</v>
      </c>
      <c r="B22" s="264"/>
      <c r="C22" s="264"/>
      <c r="D22" s="212"/>
      <c r="E22" s="215" t="s">
        <v>5</v>
      </c>
      <c r="F22" s="3">
        <f>SUM(F20:F21)</f>
        <v>9172</v>
      </c>
      <c r="G22" s="2"/>
      <c r="I22" s="133"/>
      <c r="J22" s="135"/>
    </row>
    <row r="23" spans="1:39" ht="15.75" thickBot="1" x14ac:dyDescent="0.3">
      <c r="I23" s="133"/>
      <c r="J23" s="135"/>
    </row>
    <row r="24" spans="1:39" ht="18" thickBot="1" x14ac:dyDescent="0.35">
      <c r="A24" s="289" t="s">
        <v>10</v>
      </c>
      <c r="B24" s="290"/>
      <c r="C24" s="291"/>
      <c r="I24" s="133"/>
      <c r="J24" s="135"/>
    </row>
    <row r="25" spans="1:39" x14ac:dyDescent="0.25">
      <c r="A25" s="14" t="s">
        <v>6</v>
      </c>
      <c r="B25" s="4" t="s">
        <v>7</v>
      </c>
      <c r="C25" s="13" t="s">
        <v>2</v>
      </c>
      <c r="I25" s="133"/>
      <c r="J25" s="135"/>
    </row>
    <row r="26" spans="1:39" x14ac:dyDescent="0.25">
      <c r="A26" s="133" t="s">
        <v>36</v>
      </c>
      <c r="B26" s="6">
        <v>330</v>
      </c>
      <c r="C26" s="5">
        <f>B26/$B$33</f>
        <v>0.26294820717131473</v>
      </c>
      <c r="I26" s="133"/>
      <c r="J26" s="135"/>
    </row>
    <row r="27" spans="1:39" x14ac:dyDescent="0.25">
      <c r="A27" s="133" t="s">
        <v>37</v>
      </c>
      <c r="B27" s="6">
        <v>75</v>
      </c>
      <c r="C27" s="5">
        <f t="shared" ref="C27:C32" si="1">B27/$B$33</f>
        <v>5.9760956175298807E-2</v>
      </c>
      <c r="I27" s="133"/>
      <c r="J27" s="135"/>
    </row>
    <row r="28" spans="1:39" x14ac:dyDescent="0.25">
      <c r="A28" s="133" t="s">
        <v>38</v>
      </c>
      <c r="B28" s="6">
        <v>285</v>
      </c>
      <c r="C28" s="5">
        <f t="shared" si="1"/>
        <v>0.22709163346613545</v>
      </c>
      <c r="I28" s="133"/>
      <c r="J28" s="135"/>
    </row>
    <row r="29" spans="1:39" ht="15.75" thickBot="1" x14ac:dyDescent="0.3">
      <c r="A29" s="133" t="s">
        <v>39</v>
      </c>
      <c r="B29" s="6">
        <v>92</v>
      </c>
      <c r="C29" s="5">
        <f t="shared" si="1"/>
        <v>7.3306772908366527E-2</v>
      </c>
      <c r="I29" s="134"/>
      <c r="J29" s="2"/>
    </row>
    <row r="30" spans="1:39" x14ac:dyDescent="0.25">
      <c r="A30" s="133" t="s">
        <v>40</v>
      </c>
      <c r="B30" s="6">
        <v>94</v>
      </c>
      <c r="C30" s="5">
        <f t="shared" si="1"/>
        <v>7.4900398406374497E-2</v>
      </c>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row>
    <row r="31" spans="1:39" x14ac:dyDescent="0.25">
      <c r="A31" s="133" t="s">
        <v>8</v>
      </c>
      <c r="B31" s="6">
        <v>321</v>
      </c>
      <c r="C31" s="5">
        <f t="shared" si="1"/>
        <v>0.2557768924302789</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row>
    <row r="32" spans="1:39" x14ac:dyDescent="0.25">
      <c r="A32" s="15" t="s">
        <v>9</v>
      </c>
      <c r="B32" s="16">
        <v>58</v>
      </c>
      <c r="C32" s="17">
        <f t="shared" si="1"/>
        <v>4.6215139442231074E-2</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row>
    <row r="33" spans="1:39" ht="15.75" thickBot="1" x14ac:dyDescent="0.3">
      <c r="A33" s="134" t="s">
        <v>5</v>
      </c>
      <c r="B33" s="3">
        <f>SUM(B26:B32)</f>
        <v>1255</v>
      </c>
      <c r="C33" s="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row>
    <row r="34" spans="1:39"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row>
    <row r="35" spans="1:39" ht="31.5"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row>
    <row r="36" spans="1:39"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row>
    <row r="37" spans="1:39" x14ac:dyDescent="0.25">
      <c r="A37" s="133" t="s">
        <v>36</v>
      </c>
      <c r="B37" s="6">
        <v>330</v>
      </c>
      <c r="C37" s="5">
        <f>B37/$B$39</f>
        <v>0.81481481481481477</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row>
    <row r="38" spans="1:39" x14ac:dyDescent="0.25">
      <c r="A38" s="15" t="s">
        <v>37</v>
      </c>
      <c r="B38" s="16">
        <v>75</v>
      </c>
      <c r="C38" s="17">
        <f>B38/$B$39</f>
        <v>0.18518518518518517</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row>
    <row r="39" spans="1:39" ht="15.75" thickBot="1" x14ac:dyDescent="0.3">
      <c r="A39" s="134" t="s">
        <v>5</v>
      </c>
      <c r="B39" s="3">
        <f>SUM(B37:B38)</f>
        <v>405</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row>
    <row r="40" spans="1:39"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row>
    <row r="41" spans="1:39" ht="18" thickBot="1" x14ac:dyDescent="0.35">
      <c r="A41" s="289" t="s">
        <v>11</v>
      </c>
      <c r="B41" s="290"/>
      <c r="C41" s="29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row>
    <row r="42" spans="1:39" x14ac:dyDescent="0.25">
      <c r="A42" s="14" t="s">
        <v>12</v>
      </c>
      <c r="B42" s="4" t="s">
        <v>1</v>
      </c>
      <c r="C42" s="13" t="s">
        <v>2</v>
      </c>
    </row>
    <row r="43" spans="1:39" x14ac:dyDescent="0.25">
      <c r="A43" s="23" t="s">
        <v>15</v>
      </c>
      <c r="B43" s="6">
        <v>268</v>
      </c>
      <c r="C43" s="5">
        <f t="shared" ref="C43:C53" si="2">B43/$B$54</f>
        <v>0.21354581673306772</v>
      </c>
    </row>
    <row r="44" spans="1:39" x14ac:dyDescent="0.25">
      <c r="A44" s="23" t="s">
        <v>14</v>
      </c>
      <c r="B44" s="6">
        <v>159</v>
      </c>
      <c r="C44" s="5">
        <f t="shared" si="2"/>
        <v>0.12669322709163347</v>
      </c>
    </row>
    <row r="45" spans="1:39" x14ac:dyDescent="0.25">
      <c r="A45" s="23" t="s">
        <v>13</v>
      </c>
      <c r="B45" s="6">
        <v>127</v>
      </c>
      <c r="C45" s="5">
        <f t="shared" si="2"/>
        <v>0.10119521912350597</v>
      </c>
    </row>
    <row r="46" spans="1:39" x14ac:dyDescent="0.25">
      <c r="A46" s="23" t="s">
        <v>17</v>
      </c>
      <c r="B46" s="6">
        <v>111</v>
      </c>
      <c r="C46" s="5">
        <f t="shared" si="2"/>
        <v>8.844621513944223E-2</v>
      </c>
    </row>
    <row r="47" spans="1:39" x14ac:dyDescent="0.25">
      <c r="A47" s="23" t="s">
        <v>26</v>
      </c>
      <c r="B47" s="6">
        <v>84</v>
      </c>
      <c r="C47" s="5">
        <f t="shared" si="2"/>
        <v>6.6932270916334663E-2</v>
      </c>
    </row>
    <row r="48" spans="1:39" x14ac:dyDescent="0.25">
      <c r="A48" s="23" t="s">
        <v>488</v>
      </c>
      <c r="B48" s="6">
        <v>68</v>
      </c>
      <c r="C48" s="5">
        <f t="shared" si="2"/>
        <v>5.4183266932270914E-2</v>
      </c>
    </row>
    <row r="49" spans="1:39" x14ac:dyDescent="0.25">
      <c r="A49" s="23" t="s">
        <v>23</v>
      </c>
      <c r="B49" s="6">
        <v>63</v>
      </c>
      <c r="C49" s="5">
        <f t="shared" si="2"/>
        <v>5.0199203187250997E-2</v>
      </c>
    </row>
    <row r="50" spans="1:39" x14ac:dyDescent="0.25">
      <c r="A50" s="23" t="s">
        <v>22</v>
      </c>
      <c r="B50" s="6">
        <v>61</v>
      </c>
      <c r="C50" s="5">
        <f t="shared" si="2"/>
        <v>4.8605577689243028E-2</v>
      </c>
    </row>
    <row r="51" spans="1:39" x14ac:dyDescent="0.25">
      <c r="A51" s="23" t="s">
        <v>19</v>
      </c>
      <c r="B51" s="6">
        <v>47</v>
      </c>
      <c r="C51" s="5">
        <f t="shared" si="2"/>
        <v>3.7450199203187248E-2</v>
      </c>
    </row>
    <row r="52" spans="1:39" s="132" customFormat="1" x14ac:dyDescent="0.25">
      <c r="A52" s="23" t="s">
        <v>273</v>
      </c>
      <c r="B52" s="6">
        <v>46</v>
      </c>
      <c r="C52" s="5">
        <f t="shared" si="2"/>
        <v>3.6653386454183264E-2</v>
      </c>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row>
    <row r="53" spans="1:39" x14ac:dyDescent="0.25">
      <c r="A53" s="24" t="s">
        <v>33</v>
      </c>
      <c r="B53" s="16">
        <v>221</v>
      </c>
      <c r="C53" s="17">
        <f t="shared" si="2"/>
        <v>0.17609561752988048</v>
      </c>
    </row>
    <row r="54" spans="1:39" ht="15.75" thickBot="1" x14ac:dyDescent="0.3">
      <c r="A54" s="134" t="s">
        <v>5</v>
      </c>
      <c r="B54" s="3">
        <f>SUM(B43:B53)</f>
        <v>1255</v>
      </c>
      <c r="C54" s="2"/>
    </row>
    <row r="55" spans="1:39" ht="15.75" thickBot="1" x14ac:dyDescent="0.3"/>
    <row r="56" spans="1:39" ht="32.25" customHeight="1" thickBot="1" x14ac:dyDescent="0.35">
      <c r="A56" s="285" t="s">
        <v>42</v>
      </c>
      <c r="B56" s="286"/>
      <c r="C56" s="287"/>
      <c r="D56" s="132"/>
    </row>
    <row r="57" spans="1:39" x14ac:dyDescent="0.25">
      <c r="A57" s="14" t="s">
        <v>12</v>
      </c>
      <c r="B57" s="4" t="s">
        <v>1</v>
      </c>
      <c r="C57" s="13" t="s">
        <v>2</v>
      </c>
    </row>
    <row r="58" spans="1:39" x14ac:dyDescent="0.25">
      <c r="A58" s="133" t="s">
        <v>26</v>
      </c>
      <c r="B58" s="6">
        <v>82</v>
      </c>
      <c r="C58" s="5">
        <f t="shared" ref="C58:C67" si="3">B58/$B$68</f>
        <v>0.20246913580246914</v>
      </c>
    </row>
    <row r="59" spans="1:39" x14ac:dyDescent="0.25">
      <c r="A59" s="133" t="s">
        <v>13</v>
      </c>
      <c r="B59" s="6">
        <v>78</v>
      </c>
      <c r="C59" s="5">
        <f t="shared" si="3"/>
        <v>0.19259259259259259</v>
      </c>
    </row>
    <row r="60" spans="1:39" x14ac:dyDescent="0.25">
      <c r="A60" s="133" t="s">
        <v>488</v>
      </c>
      <c r="B60" s="6">
        <v>68</v>
      </c>
      <c r="C60" s="5">
        <f t="shared" si="3"/>
        <v>0.16790123456790124</v>
      </c>
    </row>
    <row r="61" spans="1:39" x14ac:dyDescent="0.25">
      <c r="A61" s="133" t="s">
        <v>22</v>
      </c>
      <c r="B61" s="6">
        <v>61</v>
      </c>
      <c r="C61" s="5">
        <f t="shared" si="3"/>
        <v>0.1506172839506173</v>
      </c>
    </row>
    <row r="62" spans="1:39" x14ac:dyDescent="0.25">
      <c r="A62" s="133" t="s">
        <v>17</v>
      </c>
      <c r="B62" s="6">
        <v>29</v>
      </c>
      <c r="C62" s="5">
        <f t="shared" si="3"/>
        <v>7.160493827160494E-2</v>
      </c>
    </row>
    <row r="63" spans="1:39" x14ac:dyDescent="0.25">
      <c r="A63" s="133" t="s">
        <v>15</v>
      </c>
      <c r="B63" s="6">
        <v>22</v>
      </c>
      <c r="C63" s="5">
        <f t="shared" si="3"/>
        <v>5.4320987654320987E-2</v>
      </c>
    </row>
    <row r="64" spans="1:39" x14ac:dyDescent="0.25">
      <c r="A64" s="133" t="s">
        <v>18</v>
      </c>
      <c r="B64" s="6">
        <v>21</v>
      </c>
      <c r="C64" s="5">
        <f t="shared" si="3"/>
        <v>5.185185185185185E-2</v>
      </c>
    </row>
    <row r="65" spans="1:3" x14ac:dyDescent="0.25">
      <c r="A65" s="133" t="s">
        <v>27</v>
      </c>
      <c r="B65" s="6">
        <v>21</v>
      </c>
      <c r="C65" s="5">
        <f t="shared" si="3"/>
        <v>5.185185185185185E-2</v>
      </c>
    </row>
    <row r="66" spans="1:3" x14ac:dyDescent="0.25">
      <c r="A66" s="133" t="s">
        <v>23</v>
      </c>
      <c r="B66" s="6">
        <v>17</v>
      </c>
      <c r="C66" s="5">
        <f t="shared" si="3"/>
        <v>4.1975308641975309E-2</v>
      </c>
    </row>
    <row r="67" spans="1:3" x14ac:dyDescent="0.25">
      <c r="A67" s="15" t="s">
        <v>541</v>
      </c>
      <c r="B67" s="16">
        <v>6</v>
      </c>
      <c r="C67" s="17">
        <f t="shared" si="3"/>
        <v>1.4814814814814815E-2</v>
      </c>
    </row>
    <row r="68" spans="1:3" ht="15.75" thickBot="1" x14ac:dyDescent="0.3">
      <c r="A68" s="134" t="s">
        <v>5</v>
      </c>
      <c r="B68" s="3">
        <f>SUM(B58:B67)</f>
        <v>405</v>
      </c>
      <c r="C68" s="2"/>
    </row>
    <row r="69" spans="1:3" ht="15.75" thickBot="1" x14ac:dyDescent="0.3"/>
    <row r="70" spans="1:3" ht="18" thickBot="1" x14ac:dyDescent="0.35">
      <c r="A70" s="289" t="s">
        <v>44</v>
      </c>
      <c r="B70" s="290"/>
      <c r="C70" s="291"/>
    </row>
    <row r="71" spans="1:3" x14ac:dyDescent="0.25">
      <c r="A71" s="14" t="s">
        <v>45</v>
      </c>
      <c r="B71" s="4" t="s">
        <v>7</v>
      </c>
      <c r="C71" s="13" t="s">
        <v>2</v>
      </c>
    </row>
    <row r="72" spans="1:3" x14ac:dyDescent="0.25">
      <c r="A72" s="133" t="s">
        <v>46</v>
      </c>
      <c r="B72" s="6">
        <v>86</v>
      </c>
      <c r="C72" s="5">
        <f>B72/$B$79</f>
        <v>6.8525896414342632E-2</v>
      </c>
    </row>
    <row r="73" spans="1:3" x14ac:dyDescent="0.25">
      <c r="A73" s="133" t="s">
        <v>47</v>
      </c>
      <c r="B73" s="6">
        <v>36</v>
      </c>
      <c r="C73" s="5">
        <f t="shared" ref="C73:C78" si="4">B73/$B$79</f>
        <v>2.8685258964143426E-2</v>
      </c>
    </row>
    <row r="74" spans="1:3" x14ac:dyDescent="0.25">
      <c r="A74" s="133" t="s">
        <v>48</v>
      </c>
      <c r="B74" s="6">
        <v>55</v>
      </c>
      <c r="C74" s="5">
        <f t="shared" si="4"/>
        <v>4.3824701195219126E-2</v>
      </c>
    </row>
    <row r="75" spans="1:3" x14ac:dyDescent="0.25">
      <c r="A75" s="133" t="s">
        <v>49</v>
      </c>
      <c r="B75" s="6">
        <v>161</v>
      </c>
      <c r="C75" s="5">
        <f t="shared" si="4"/>
        <v>0.12828685258964143</v>
      </c>
    </row>
    <row r="76" spans="1:3" x14ac:dyDescent="0.25">
      <c r="A76" s="133" t="s">
        <v>50</v>
      </c>
      <c r="B76" s="6">
        <v>245</v>
      </c>
      <c r="C76" s="5">
        <f t="shared" si="4"/>
        <v>0.19521912350597609</v>
      </c>
    </row>
    <row r="77" spans="1:3" x14ac:dyDescent="0.25">
      <c r="A77" s="133" t="s">
        <v>51</v>
      </c>
      <c r="B77" s="6">
        <v>327</v>
      </c>
      <c r="C77" s="5">
        <f t="shared" si="4"/>
        <v>0.26055776892430277</v>
      </c>
    </row>
    <row r="78" spans="1:3" x14ac:dyDescent="0.25">
      <c r="A78" s="15" t="s">
        <v>52</v>
      </c>
      <c r="B78" s="16">
        <v>345</v>
      </c>
      <c r="C78" s="17">
        <f t="shared" si="4"/>
        <v>0.27490039840637448</v>
      </c>
    </row>
    <row r="79" spans="1:3" ht="15.75" thickBot="1" x14ac:dyDescent="0.3">
      <c r="A79" s="134" t="s">
        <v>5</v>
      </c>
      <c r="B79" s="3">
        <f>SUM(B72:B78)</f>
        <v>1255</v>
      </c>
      <c r="C79" s="2"/>
    </row>
    <row r="80" spans="1:3" ht="15.75" thickBot="1" x14ac:dyDescent="0.3"/>
    <row r="81" spans="1:22" ht="31.5" customHeight="1" thickBot="1" x14ac:dyDescent="0.35">
      <c r="A81" s="285" t="s">
        <v>53</v>
      </c>
      <c r="B81" s="286"/>
      <c r="C81" s="287"/>
    </row>
    <row r="82" spans="1:22" x14ac:dyDescent="0.25">
      <c r="A82" s="14" t="s">
        <v>45</v>
      </c>
      <c r="B82" s="4" t="s">
        <v>7</v>
      </c>
      <c r="C82" s="13" t="s">
        <v>2</v>
      </c>
    </row>
    <row r="83" spans="1:22" x14ac:dyDescent="0.25">
      <c r="A83" s="133" t="s">
        <v>46</v>
      </c>
      <c r="B83" s="6">
        <v>37</v>
      </c>
      <c r="C83" s="5">
        <f>B83/$B$90</f>
        <v>9.1358024691358022E-2</v>
      </c>
    </row>
    <row r="84" spans="1:22" x14ac:dyDescent="0.25">
      <c r="A84" s="133" t="s">
        <v>47</v>
      </c>
      <c r="B84" s="6">
        <v>15</v>
      </c>
      <c r="C84" s="5">
        <f t="shared" ref="C84:C89" si="5">B84/$B$90</f>
        <v>3.7037037037037035E-2</v>
      </c>
    </row>
    <row r="85" spans="1:22" x14ac:dyDescent="0.25">
      <c r="A85" s="133" t="s">
        <v>48</v>
      </c>
      <c r="B85" s="6">
        <v>15</v>
      </c>
      <c r="C85" s="5">
        <f t="shared" si="5"/>
        <v>3.7037037037037035E-2</v>
      </c>
    </row>
    <row r="86" spans="1:22" x14ac:dyDescent="0.25">
      <c r="A86" s="133" t="s">
        <v>49</v>
      </c>
      <c r="B86" s="6">
        <v>37</v>
      </c>
      <c r="C86" s="5">
        <f t="shared" si="5"/>
        <v>9.1358024691358022E-2</v>
      </c>
    </row>
    <row r="87" spans="1:22" x14ac:dyDescent="0.25">
      <c r="A87" s="133" t="s">
        <v>50</v>
      </c>
      <c r="B87" s="6">
        <v>43</v>
      </c>
      <c r="C87" s="5">
        <f t="shared" si="5"/>
        <v>0.10617283950617284</v>
      </c>
    </row>
    <row r="88" spans="1:22" x14ac:dyDescent="0.25">
      <c r="A88" s="133" t="s">
        <v>51</v>
      </c>
      <c r="B88" s="6">
        <v>170</v>
      </c>
      <c r="C88" s="5">
        <f t="shared" si="5"/>
        <v>0.41975308641975306</v>
      </c>
    </row>
    <row r="89" spans="1:22" x14ac:dyDescent="0.25">
      <c r="A89" s="15" t="s">
        <v>52</v>
      </c>
      <c r="B89" s="16">
        <v>88</v>
      </c>
      <c r="C89" s="17">
        <f t="shared" si="5"/>
        <v>0.21728395061728395</v>
      </c>
    </row>
    <row r="90" spans="1:22" ht="15.75" thickBot="1" x14ac:dyDescent="0.3">
      <c r="A90" s="134" t="s">
        <v>5</v>
      </c>
      <c r="B90" s="3">
        <f>SUM(B83:B89)</f>
        <v>405</v>
      </c>
      <c r="C90" s="2"/>
    </row>
    <row r="91" spans="1:22" x14ac:dyDescent="0.25">
      <c r="A91" s="256"/>
      <c r="B91" s="258"/>
      <c r="C91" s="259"/>
      <c r="D91" s="212"/>
      <c r="E91" s="212"/>
      <c r="F91" s="212"/>
      <c r="G91" s="212"/>
      <c r="H91" s="212"/>
      <c r="I91" s="212"/>
      <c r="J91" s="212"/>
      <c r="K91" s="212"/>
      <c r="L91" s="212"/>
      <c r="M91" s="212"/>
      <c r="N91" s="212"/>
      <c r="O91" s="212"/>
      <c r="P91" s="212"/>
      <c r="Q91" s="212"/>
      <c r="R91" s="212"/>
      <c r="S91" s="212"/>
      <c r="T91" s="212"/>
      <c r="U91" s="212"/>
      <c r="V91" s="212"/>
    </row>
    <row r="92" spans="1:22" x14ac:dyDescent="0.25">
      <c r="A92" s="257" t="s">
        <v>831</v>
      </c>
      <c r="B92" s="258"/>
      <c r="C92" s="259"/>
      <c r="D92" s="212"/>
      <c r="E92" s="212"/>
      <c r="F92" s="212"/>
      <c r="G92" s="212"/>
      <c r="H92" s="212"/>
      <c r="I92" s="212"/>
      <c r="J92" s="212"/>
      <c r="K92" s="212"/>
      <c r="L92" s="212"/>
      <c r="M92" s="212"/>
      <c r="N92" s="212"/>
      <c r="O92" s="212"/>
      <c r="P92" s="212"/>
      <c r="Q92" s="212"/>
      <c r="R92" s="212"/>
      <c r="S92" s="212"/>
      <c r="T92" s="212"/>
      <c r="U92" s="212"/>
      <c r="V92" s="212"/>
    </row>
    <row r="93" spans="1:22" x14ac:dyDescent="0.25">
      <c r="A93" s="260" t="s">
        <v>832</v>
      </c>
      <c r="B93" s="258"/>
      <c r="C93" s="259"/>
      <c r="D93" s="212"/>
      <c r="E93" s="212"/>
      <c r="F93" s="212"/>
      <c r="G93" s="212"/>
      <c r="H93" s="212"/>
      <c r="I93" s="212"/>
      <c r="J93" s="212"/>
      <c r="K93" s="212"/>
      <c r="L93" s="212"/>
      <c r="M93" s="212"/>
      <c r="N93" s="212"/>
      <c r="O93" s="212"/>
      <c r="P93" s="212"/>
      <c r="Q93" s="212"/>
      <c r="R93" s="212"/>
      <c r="S93" s="212"/>
      <c r="T93" s="212"/>
      <c r="U93" s="212"/>
      <c r="V93" s="212"/>
    </row>
    <row r="94" spans="1:22" x14ac:dyDescent="0.25">
      <c r="A94" s="260" t="s">
        <v>833</v>
      </c>
      <c r="B94" s="258"/>
      <c r="C94" s="259"/>
      <c r="D94" s="212"/>
      <c r="E94" s="212"/>
      <c r="F94" s="212"/>
      <c r="G94" s="212"/>
      <c r="H94" s="212"/>
      <c r="I94" s="212"/>
      <c r="J94" s="212"/>
      <c r="K94" s="212"/>
      <c r="L94" s="212"/>
      <c r="M94" s="212"/>
      <c r="N94" s="212"/>
      <c r="O94" s="212"/>
      <c r="P94" s="212"/>
      <c r="Q94" s="212"/>
      <c r="R94" s="212"/>
      <c r="S94" s="212"/>
      <c r="T94" s="212"/>
      <c r="U94" s="212"/>
      <c r="V94" s="212"/>
    </row>
    <row r="95" spans="1:22" ht="15.75" thickBot="1" x14ac:dyDescent="0.3"/>
    <row r="96" spans="1:22" ht="18" thickBot="1" x14ac:dyDescent="0.35">
      <c r="A96" s="289" t="s">
        <v>804</v>
      </c>
      <c r="B96" s="290"/>
      <c r="C96" s="291"/>
    </row>
    <row r="97" spans="1:3" x14ac:dyDescent="0.25">
      <c r="A97" s="14" t="s">
        <v>54</v>
      </c>
      <c r="B97" s="4" t="s">
        <v>1</v>
      </c>
      <c r="C97" s="13" t="s">
        <v>2</v>
      </c>
    </row>
    <row r="98" spans="1:3" x14ac:dyDescent="0.25">
      <c r="A98" s="133" t="s">
        <v>55</v>
      </c>
      <c r="B98" s="6">
        <v>43564</v>
      </c>
      <c r="C98" s="5">
        <f>B98/$B$100</f>
        <v>0.97000734786577902</v>
      </c>
    </row>
    <row r="99" spans="1:3" x14ac:dyDescent="0.25">
      <c r="A99" s="15" t="s">
        <v>58</v>
      </c>
      <c r="B99" s="16">
        <v>1347</v>
      </c>
      <c r="C99" s="17">
        <f>B99/$B$100</f>
        <v>2.9992652134221014E-2</v>
      </c>
    </row>
    <row r="100" spans="1:3" ht="15.75" thickBot="1" x14ac:dyDescent="0.3">
      <c r="A100" s="134" t="s">
        <v>5</v>
      </c>
      <c r="B100" s="3">
        <f>SUM(B98:B99)</f>
        <v>44911</v>
      </c>
      <c r="C100" s="2"/>
    </row>
    <row r="101" spans="1:3" ht="15.75" thickBot="1" x14ac:dyDescent="0.3"/>
    <row r="102" spans="1:3" ht="34.5" customHeight="1" thickBot="1" x14ac:dyDescent="0.35">
      <c r="A102" s="285" t="s">
        <v>56</v>
      </c>
      <c r="B102" s="286"/>
      <c r="C102" s="287"/>
    </row>
    <row r="103" spans="1:3" x14ac:dyDescent="0.25">
      <c r="A103" s="14" t="s">
        <v>6</v>
      </c>
      <c r="B103" s="4" t="s">
        <v>7</v>
      </c>
      <c r="C103" s="13" t="s">
        <v>2</v>
      </c>
    </row>
    <row r="104" spans="1:3" x14ac:dyDescent="0.25">
      <c r="A104" s="133" t="s">
        <v>36</v>
      </c>
      <c r="B104" s="6">
        <v>851</v>
      </c>
      <c r="C104" s="5">
        <f>B104/$B$110</f>
        <v>2.6422827335672368E-2</v>
      </c>
    </row>
    <row r="105" spans="1:3" x14ac:dyDescent="0.25">
      <c r="A105" s="133" t="s">
        <v>37</v>
      </c>
      <c r="B105" s="6">
        <v>1990</v>
      </c>
      <c r="C105" s="5">
        <f t="shared" ref="C105:C109" si="6">B105/$B$110</f>
        <v>6.1787810103393674E-2</v>
      </c>
    </row>
    <row r="106" spans="1:3" x14ac:dyDescent="0.25">
      <c r="A106" s="133" t="s">
        <v>38</v>
      </c>
      <c r="B106" s="6">
        <v>3735</v>
      </c>
      <c r="C106" s="5">
        <f t="shared" si="6"/>
        <v>0.1159685782593846</v>
      </c>
    </row>
    <row r="107" spans="1:3" x14ac:dyDescent="0.25">
      <c r="A107" s="133" t="s">
        <v>39</v>
      </c>
      <c r="B107" s="6">
        <v>4157</v>
      </c>
      <c r="C107" s="5">
        <f t="shared" si="6"/>
        <v>0.12907131989940074</v>
      </c>
    </row>
    <row r="108" spans="1:3" x14ac:dyDescent="0.25">
      <c r="A108" s="133" t="s">
        <v>40</v>
      </c>
      <c r="B108" s="6">
        <v>4577</v>
      </c>
      <c r="C108" s="5">
        <f t="shared" si="6"/>
        <v>0.14211196323780545</v>
      </c>
    </row>
    <row r="109" spans="1:3" x14ac:dyDescent="0.25">
      <c r="A109" s="15" t="s">
        <v>8</v>
      </c>
      <c r="B109" s="16">
        <v>16897</v>
      </c>
      <c r="C109" s="17">
        <f t="shared" si="6"/>
        <v>0.52463750116434316</v>
      </c>
    </row>
    <row r="110" spans="1:3" ht="15.75" thickBot="1" x14ac:dyDescent="0.3">
      <c r="A110" s="134" t="s">
        <v>5</v>
      </c>
      <c r="B110" s="3">
        <f>SUM(B104:B109)</f>
        <v>32207</v>
      </c>
      <c r="C110" s="2"/>
    </row>
    <row r="111" spans="1:3" ht="15.75" thickBot="1" x14ac:dyDescent="0.3"/>
    <row r="112" spans="1:3" ht="36" customHeight="1" thickBot="1" x14ac:dyDescent="0.35">
      <c r="A112" s="285" t="s">
        <v>57</v>
      </c>
      <c r="B112" s="286"/>
      <c r="C112" s="287"/>
    </row>
    <row r="113" spans="1:3" x14ac:dyDescent="0.25">
      <c r="A113" s="14" t="s">
        <v>6</v>
      </c>
      <c r="B113" s="4" t="s">
        <v>7</v>
      </c>
      <c r="C113" s="13" t="s">
        <v>2</v>
      </c>
    </row>
    <row r="114" spans="1:3" x14ac:dyDescent="0.25">
      <c r="A114" s="133" t="s">
        <v>36</v>
      </c>
      <c r="B114" s="6">
        <v>63</v>
      </c>
      <c r="C114" s="5">
        <f>B114/$B$120</f>
        <v>5.8118081180811805E-2</v>
      </c>
    </row>
    <row r="115" spans="1:3" x14ac:dyDescent="0.25">
      <c r="A115" s="133" t="s">
        <v>37</v>
      </c>
      <c r="B115" s="6">
        <v>85</v>
      </c>
      <c r="C115" s="5">
        <f t="shared" ref="C115:C119" si="7">B115/$B$120</f>
        <v>7.8413284132841335E-2</v>
      </c>
    </row>
    <row r="116" spans="1:3" x14ac:dyDescent="0.25">
      <c r="A116" s="133" t="s">
        <v>38</v>
      </c>
      <c r="B116" s="6">
        <v>280</v>
      </c>
      <c r="C116" s="5">
        <f t="shared" si="7"/>
        <v>0.25830258302583026</v>
      </c>
    </row>
    <row r="117" spans="1:3" x14ac:dyDescent="0.25">
      <c r="A117" s="133" t="s">
        <v>39</v>
      </c>
      <c r="B117" s="6">
        <v>111</v>
      </c>
      <c r="C117" s="5">
        <f t="shared" si="7"/>
        <v>0.10239852398523985</v>
      </c>
    </row>
    <row r="118" spans="1:3" x14ac:dyDescent="0.25">
      <c r="A118" s="133" t="s">
        <v>40</v>
      </c>
      <c r="B118" s="6">
        <v>157</v>
      </c>
      <c r="C118" s="5">
        <f t="shared" si="7"/>
        <v>0.1448339483394834</v>
      </c>
    </row>
    <row r="119" spans="1:3" x14ac:dyDescent="0.25">
      <c r="A119" s="15" t="s">
        <v>8</v>
      </c>
      <c r="B119" s="16">
        <v>388</v>
      </c>
      <c r="C119" s="17">
        <f t="shared" si="7"/>
        <v>0.35793357933579334</v>
      </c>
    </row>
    <row r="120" spans="1:3" ht="15.75" thickBot="1" x14ac:dyDescent="0.3">
      <c r="A120" s="134" t="s">
        <v>5</v>
      </c>
      <c r="B120" s="3">
        <f>SUM(B114:B119)</f>
        <v>1084</v>
      </c>
      <c r="C120" s="2"/>
    </row>
    <row r="121" spans="1:3" ht="15.75" thickBot="1" x14ac:dyDescent="0.3"/>
    <row r="122" spans="1:3" ht="34.5" customHeight="1" thickBot="1" x14ac:dyDescent="0.35">
      <c r="A122" s="285" t="s">
        <v>59</v>
      </c>
      <c r="B122" s="286"/>
      <c r="C122" s="287"/>
    </row>
    <row r="123" spans="1:3" x14ac:dyDescent="0.25">
      <c r="A123" s="14" t="s">
        <v>6</v>
      </c>
      <c r="B123" s="4" t="s">
        <v>7</v>
      </c>
      <c r="C123" s="13" t="s">
        <v>2</v>
      </c>
    </row>
    <row r="124" spans="1:3" x14ac:dyDescent="0.25">
      <c r="A124" s="133" t="s">
        <v>36</v>
      </c>
      <c r="B124" s="6">
        <f>B114</f>
        <v>63</v>
      </c>
      <c r="C124" s="5">
        <f>B124/$B$126</f>
        <v>0.42567567567567566</v>
      </c>
    </row>
    <row r="125" spans="1:3" x14ac:dyDescent="0.25">
      <c r="A125" s="15" t="s">
        <v>37</v>
      </c>
      <c r="B125" s="16">
        <f>B115</f>
        <v>85</v>
      </c>
      <c r="C125" s="17">
        <f>B125/$B$126</f>
        <v>0.57432432432432434</v>
      </c>
    </row>
    <row r="126" spans="1:3" ht="15.75" thickBot="1" x14ac:dyDescent="0.3">
      <c r="A126" s="134" t="s">
        <v>5</v>
      </c>
      <c r="B126" s="3">
        <f>SUM(B124:B125)</f>
        <v>148</v>
      </c>
      <c r="C126" s="2"/>
    </row>
    <row r="127" spans="1:3" ht="15.75" thickBot="1" x14ac:dyDescent="0.3"/>
    <row r="128" spans="1:3" ht="35.25" customHeight="1" thickBot="1" x14ac:dyDescent="0.35">
      <c r="A128" s="285" t="s">
        <v>60</v>
      </c>
      <c r="B128" s="286"/>
      <c r="C128" s="287"/>
    </row>
    <row r="129" spans="1:6" x14ac:dyDescent="0.25">
      <c r="A129" s="14" t="s">
        <v>12</v>
      </c>
      <c r="B129" s="4" t="s">
        <v>1</v>
      </c>
      <c r="C129" s="13" t="s">
        <v>2</v>
      </c>
    </row>
    <row r="130" spans="1:6" x14ac:dyDescent="0.25">
      <c r="A130" s="133" t="s">
        <v>15</v>
      </c>
      <c r="B130" s="6">
        <v>170</v>
      </c>
      <c r="C130" s="5">
        <f t="shared" ref="C130:C140" si="8">B130/$B$141</f>
        <v>0.15682656826568267</v>
      </c>
    </row>
    <row r="131" spans="1:6" x14ac:dyDescent="0.25">
      <c r="A131" s="133" t="s">
        <v>14</v>
      </c>
      <c r="B131" s="6">
        <v>158</v>
      </c>
      <c r="C131" s="5">
        <f t="shared" si="8"/>
        <v>0.14575645756457564</v>
      </c>
    </row>
    <row r="132" spans="1:6" x14ac:dyDescent="0.25">
      <c r="A132" s="133" t="s">
        <v>368</v>
      </c>
      <c r="B132" s="6">
        <v>111</v>
      </c>
      <c r="C132" s="5">
        <f t="shared" si="8"/>
        <v>0.10239852398523985</v>
      </c>
    </row>
    <row r="133" spans="1:6" x14ac:dyDescent="0.25">
      <c r="A133" s="133" t="s">
        <v>17</v>
      </c>
      <c r="B133" s="6">
        <v>94</v>
      </c>
      <c r="C133" s="5">
        <f t="shared" si="8"/>
        <v>8.6715867158671592E-2</v>
      </c>
    </row>
    <row r="134" spans="1:6" x14ac:dyDescent="0.25">
      <c r="A134" s="133" t="s">
        <v>29</v>
      </c>
      <c r="B134" s="6">
        <v>82</v>
      </c>
      <c r="C134" s="5">
        <f t="shared" si="8"/>
        <v>7.5645756457564578E-2</v>
      </c>
    </row>
    <row r="135" spans="1:6" x14ac:dyDescent="0.25">
      <c r="A135" s="133" t="s">
        <v>228</v>
      </c>
      <c r="B135" s="6">
        <v>71</v>
      </c>
      <c r="C135" s="5">
        <f t="shared" si="8"/>
        <v>6.5498154981549817E-2</v>
      </c>
    </row>
    <row r="136" spans="1:6" x14ac:dyDescent="0.25">
      <c r="A136" s="133" t="s">
        <v>240</v>
      </c>
      <c r="B136" s="6">
        <v>61</v>
      </c>
      <c r="C136" s="5">
        <f t="shared" si="8"/>
        <v>5.6273062730627307E-2</v>
      </c>
    </row>
    <row r="137" spans="1:6" x14ac:dyDescent="0.25">
      <c r="A137" s="133" t="s">
        <v>508</v>
      </c>
      <c r="B137" s="6">
        <v>43</v>
      </c>
      <c r="C137" s="5">
        <f t="shared" si="8"/>
        <v>3.9667896678966787E-2</v>
      </c>
    </row>
    <row r="138" spans="1:6" x14ac:dyDescent="0.25">
      <c r="A138" s="133" t="s">
        <v>16</v>
      </c>
      <c r="B138" s="6">
        <v>42</v>
      </c>
      <c r="C138" s="5">
        <f t="shared" si="8"/>
        <v>3.8745387453874541E-2</v>
      </c>
    </row>
    <row r="139" spans="1:6" x14ac:dyDescent="0.25">
      <c r="A139" s="133" t="s">
        <v>26</v>
      </c>
      <c r="B139" s="6">
        <v>34</v>
      </c>
      <c r="C139" s="5">
        <f t="shared" si="8"/>
        <v>3.136531365313653E-2</v>
      </c>
    </row>
    <row r="140" spans="1:6" x14ac:dyDescent="0.25">
      <c r="A140" s="15" t="s">
        <v>33</v>
      </c>
      <c r="B140" s="16">
        <v>218</v>
      </c>
      <c r="C140" s="17">
        <f t="shared" si="8"/>
        <v>0.2011070110701107</v>
      </c>
    </row>
    <row r="141" spans="1:6" ht="15.75" thickBot="1" x14ac:dyDescent="0.3">
      <c r="A141" s="134" t="s">
        <v>5</v>
      </c>
      <c r="B141" s="3">
        <f>SUM(B130:B140)</f>
        <v>1084</v>
      </c>
      <c r="C141" s="2"/>
    </row>
    <row r="142" spans="1:6" x14ac:dyDescent="0.25">
      <c r="A142" s="262" t="s">
        <v>835</v>
      </c>
      <c r="B142" s="212"/>
      <c r="C142" s="212"/>
      <c r="D142" s="212"/>
      <c r="E142" s="212"/>
      <c r="F142" s="212"/>
    </row>
    <row r="143" spans="1:6" ht="15.75" thickBot="1" x14ac:dyDescent="0.3"/>
    <row r="144" spans="1:6" ht="37.5" customHeight="1" thickBot="1" x14ac:dyDescent="0.35">
      <c r="A144" s="285" t="s">
        <v>61</v>
      </c>
      <c r="B144" s="286"/>
      <c r="C144" s="287"/>
    </row>
    <row r="145" spans="1:9" x14ac:dyDescent="0.25">
      <c r="A145" s="14" t="s">
        <v>12</v>
      </c>
      <c r="B145" s="4" t="s">
        <v>1</v>
      </c>
      <c r="C145" s="13" t="s">
        <v>2</v>
      </c>
    </row>
    <row r="146" spans="1:9" x14ac:dyDescent="0.25">
      <c r="A146" s="133" t="s">
        <v>240</v>
      </c>
      <c r="B146" s="6">
        <v>61</v>
      </c>
      <c r="C146" s="5">
        <f>B146/$B$151</f>
        <v>0.41216216216216217</v>
      </c>
    </row>
    <row r="147" spans="1:9" x14ac:dyDescent="0.25">
      <c r="A147" s="133" t="s">
        <v>17</v>
      </c>
      <c r="B147" s="6">
        <v>37</v>
      </c>
      <c r="C147" s="5">
        <f>B147/$B$151</f>
        <v>0.25</v>
      </c>
    </row>
    <row r="148" spans="1:9" x14ac:dyDescent="0.25">
      <c r="A148" s="133" t="s">
        <v>15</v>
      </c>
      <c r="B148" s="6">
        <v>24</v>
      </c>
      <c r="C148" s="5">
        <f>B148/$B$151</f>
        <v>0.16216216216216217</v>
      </c>
    </row>
    <row r="149" spans="1:9" x14ac:dyDescent="0.25">
      <c r="A149" s="133" t="s">
        <v>488</v>
      </c>
      <c r="B149" s="6">
        <v>16</v>
      </c>
      <c r="C149" s="5">
        <f>B149/$B$151</f>
        <v>0.10810810810810811</v>
      </c>
    </row>
    <row r="150" spans="1:9" x14ac:dyDescent="0.25">
      <c r="A150" s="15" t="s">
        <v>27</v>
      </c>
      <c r="B150" s="16">
        <v>10</v>
      </c>
      <c r="C150" s="17">
        <f>B150/$B$151</f>
        <v>6.7567567567567571E-2</v>
      </c>
    </row>
    <row r="151" spans="1:9" ht="15.75" thickBot="1" x14ac:dyDescent="0.3">
      <c r="A151" s="134" t="s">
        <v>5</v>
      </c>
      <c r="B151" s="3">
        <f>SUM(B146:B150)</f>
        <v>148</v>
      </c>
      <c r="C151" s="2"/>
    </row>
    <row r="152" spans="1:9" x14ac:dyDescent="0.25">
      <c r="A152" s="263" t="s">
        <v>835</v>
      </c>
      <c r="B152" s="212"/>
      <c r="C152" s="212"/>
      <c r="D152" s="212"/>
      <c r="E152" s="212"/>
      <c r="F152" s="212"/>
      <c r="G152" s="212"/>
      <c r="H152" s="212"/>
      <c r="I152" s="212"/>
    </row>
    <row r="153" spans="1:9" x14ac:dyDescent="0.25">
      <c r="A153" s="212"/>
      <c r="B153" s="212"/>
      <c r="C153" s="212"/>
      <c r="D153" s="212"/>
      <c r="E153" s="212"/>
      <c r="F153" s="212"/>
      <c r="G153" s="212"/>
      <c r="H153" s="212"/>
      <c r="I153" s="212"/>
    </row>
    <row r="154" spans="1:9" x14ac:dyDescent="0.25">
      <c r="A154" s="212" t="s">
        <v>825</v>
      </c>
      <c r="B154" s="212"/>
      <c r="C154" s="212"/>
      <c r="D154" s="212"/>
      <c r="E154" s="212"/>
      <c r="F154" s="212"/>
      <c r="G154" s="212"/>
      <c r="H154" s="212"/>
      <c r="I154" s="212"/>
    </row>
  </sheetData>
  <mergeCells count="17">
    <mergeCell ref="A112:C112"/>
    <mergeCell ref="A122:C122"/>
    <mergeCell ref="A128:C128"/>
    <mergeCell ref="A144:C144"/>
    <mergeCell ref="A41:C41"/>
    <mergeCell ref="A56:C56"/>
    <mergeCell ref="A70:C70"/>
    <mergeCell ref="A81:C81"/>
    <mergeCell ref="A96:C96"/>
    <mergeCell ref="A102:C102"/>
    <mergeCell ref="E18:G18"/>
    <mergeCell ref="A35:C35"/>
    <mergeCell ref="A1:F1"/>
    <mergeCell ref="A5:C5"/>
    <mergeCell ref="I3:J3"/>
    <mergeCell ref="A12:C12"/>
    <mergeCell ref="A24:C24"/>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1"/>
  <sheetViews>
    <sheetView workbookViewId="0">
      <selection activeCell="E28" sqref="E28"/>
    </sheetView>
  </sheetViews>
  <sheetFormatPr defaultRowHeight="15" x14ac:dyDescent="0.25"/>
  <cols>
    <col min="1" max="1" width="26.7109375" style="136" customWidth="1"/>
    <col min="2" max="2" width="10.7109375" style="136" bestFit="1" customWidth="1"/>
    <col min="3" max="3" width="7.85546875" style="136" customWidth="1"/>
    <col min="4" max="4" width="9.140625" style="136"/>
    <col min="5" max="5" width="33.85546875" style="136" bestFit="1" customWidth="1"/>
    <col min="6" max="6" width="18.5703125" style="136" bestFit="1" customWidth="1"/>
    <col min="7" max="7" width="20.5703125" style="136" customWidth="1"/>
    <col min="8" max="8" width="9.140625" style="136"/>
    <col min="9" max="9" width="13.85546875" style="136" bestFit="1" customWidth="1"/>
    <col min="10" max="16384" width="9.140625" style="136"/>
  </cols>
  <sheetData>
    <row r="1" spans="1:10" ht="21" x14ac:dyDescent="0.35">
      <c r="A1" s="288" t="s">
        <v>468</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467</v>
      </c>
      <c r="J4" s="140"/>
    </row>
    <row r="5" spans="1:10" ht="18" thickBot="1" x14ac:dyDescent="0.35">
      <c r="A5" s="289" t="s">
        <v>34</v>
      </c>
      <c r="B5" s="290"/>
      <c r="C5" s="291"/>
      <c r="I5" s="138"/>
      <c r="J5" s="140"/>
    </row>
    <row r="6" spans="1:10" x14ac:dyDescent="0.25">
      <c r="A6" s="14" t="s">
        <v>0</v>
      </c>
      <c r="B6" s="4" t="s">
        <v>1</v>
      </c>
      <c r="C6" s="13" t="s">
        <v>2</v>
      </c>
      <c r="I6" s="138"/>
      <c r="J6" s="140"/>
    </row>
    <row r="7" spans="1:10" x14ac:dyDescent="0.25">
      <c r="A7" s="138" t="s">
        <v>3</v>
      </c>
      <c r="B7" s="6">
        <v>156243</v>
      </c>
      <c r="C7" s="5">
        <f>B7/$B$9</f>
        <v>0.91846056174095014</v>
      </c>
      <c r="I7" s="138"/>
      <c r="J7" s="140"/>
    </row>
    <row r="8" spans="1:10" x14ac:dyDescent="0.25">
      <c r="A8" s="15" t="s">
        <v>4</v>
      </c>
      <c r="B8" s="16">
        <v>13871</v>
      </c>
      <c r="C8" s="17">
        <f>B8/$B$9</f>
        <v>8.1539438259049815E-2</v>
      </c>
      <c r="I8" s="138"/>
      <c r="J8" s="140"/>
    </row>
    <row r="9" spans="1:10" ht="15.75" thickBot="1" x14ac:dyDescent="0.3">
      <c r="A9" s="139" t="s">
        <v>5</v>
      </c>
      <c r="B9" s="3">
        <f>SUM(B7:B8)</f>
        <v>170114</v>
      </c>
      <c r="C9" s="2"/>
      <c r="I9" s="138"/>
      <c r="J9" s="140"/>
    </row>
    <row r="10" spans="1:10" x14ac:dyDescent="0.25">
      <c r="A10" s="212" t="s">
        <v>860</v>
      </c>
      <c r="B10" s="264"/>
      <c r="C10" s="264"/>
      <c r="D10" s="212"/>
      <c r="I10" s="138"/>
      <c r="J10" s="140"/>
    </row>
    <row r="11" spans="1:10" ht="15.75" thickBot="1" x14ac:dyDescent="0.3">
      <c r="I11" s="138"/>
      <c r="J11" s="140"/>
    </row>
    <row r="12" spans="1:10" ht="18" thickBot="1" x14ac:dyDescent="0.35">
      <c r="A12" s="289" t="s">
        <v>35</v>
      </c>
      <c r="B12" s="290"/>
      <c r="C12" s="291"/>
      <c r="E12" s="253" t="s">
        <v>818</v>
      </c>
      <c r="F12" s="254"/>
      <c r="G12" s="255"/>
      <c r="I12" s="138"/>
      <c r="J12" s="140"/>
    </row>
    <row r="13" spans="1:10" x14ac:dyDescent="0.25">
      <c r="A13" s="14" t="s">
        <v>6</v>
      </c>
      <c r="B13" s="4" t="s">
        <v>7</v>
      </c>
      <c r="C13" s="13" t="s">
        <v>2</v>
      </c>
      <c r="E13" s="14" t="s">
        <v>0</v>
      </c>
      <c r="F13" s="4" t="s">
        <v>1</v>
      </c>
      <c r="G13" s="13" t="s">
        <v>2</v>
      </c>
      <c r="I13" s="138"/>
      <c r="J13" s="140"/>
    </row>
    <row r="14" spans="1:10" x14ac:dyDescent="0.25">
      <c r="A14" s="138" t="s">
        <v>36</v>
      </c>
      <c r="B14" s="6">
        <v>28487</v>
      </c>
      <c r="C14" s="5">
        <f>B14/$B$21</f>
        <v>0.16745829267432427</v>
      </c>
      <c r="E14" s="214" t="s">
        <v>3</v>
      </c>
      <c r="F14" s="6">
        <v>24549</v>
      </c>
      <c r="G14" s="5">
        <f>F14/F16</f>
        <v>0.86176150524800788</v>
      </c>
      <c r="I14" s="138"/>
      <c r="J14" s="140"/>
    </row>
    <row r="15" spans="1:10" x14ac:dyDescent="0.25">
      <c r="A15" s="138" t="s">
        <v>37</v>
      </c>
      <c r="B15" s="6">
        <v>30242</v>
      </c>
      <c r="C15" s="5">
        <f t="shared" ref="C15:C20" si="0">B15/$B$21</f>
        <v>0.17777490388798101</v>
      </c>
      <c r="E15" s="15" t="s">
        <v>4</v>
      </c>
      <c r="F15" s="16">
        <v>3938</v>
      </c>
      <c r="G15" s="17">
        <f>F15/F16</f>
        <v>0.13823849475199212</v>
      </c>
      <c r="I15" s="138"/>
      <c r="J15" s="140"/>
    </row>
    <row r="16" spans="1:10" ht="15.75" thickBot="1" x14ac:dyDescent="0.3">
      <c r="A16" s="138" t="s">
        <v>38</v>
      </c>
      <c r="B16" s="6">
        <v>25853</v>
      </c>
      <c r="C16" s="5">
        <f t="shared" si="0"/>
        <v>0.15197455823741726</v>
      </c>
      <c r="E16" s="215" t="s">
        <v>5</v>
      </c>
      <c r="F16" s="3">
        <f>SUM(F14:F15)</f>
        <v>28487</v>
      </c>
      <c r="G16" s="2"/>
      <c r="I16" s="138"/>
      <c r="J16" s="140"/>
    </row>
    <row r="17" spans="1:38" ht="15.75" thickBot="1" x14ac:dyDescent="0.3">
      <c r="A17" s="138" t="s">
        <v>39</v>
      </c>
      <c r="B17" s="6">
        <v>22233</v>
      </c>
      <c r="C17" s="5">
        <f t="shared" si="0"/>
        <v>0.13069471060582905</v>
      </c>
      <c r="E17" s="212"/>
      <c r="F17" s="212"/>
      <c r="G17" s="212"/>
      <c r="I17" s="138"/>
      <c r="J17" s="140"/>
    </row>
    <row r="18" spans="1:38" ht="18" thickBot="1" x14ac:dyDescent="0.35">
      <c r="A18" s="138" t="s">
        <v>40</v>
      </c>
      <c r="B18" s="6">
        <v>15830</v>
      </c>
      <c r="C18" s="5">
        <f t="shared" si="0"/>
        <v>9.3055245306088857E-2</v>
      </c>
      <c r="E18" s="282" t="s">
        <v>829</v>
      </c>
      <c r="F18" s="283"/>
      <c r="G18" s="284"/>
      <c r="I18" s="138"/>
      <c r="J18" s="140"/>
    </row>
    <row r="19" spans="1:38" x14ac:dyDescent="0.25">
      <c r="A19" s="138" t="s">
        <v>8</v>
      </c>
      <c r="B19" s="6">
        <v>35185</v>
      </c>
      <c r="C19" s="5">
        <f t="shared" si="0"/>
        <v>0.20683188920371046</v>
      </c>
      <c r="E19" s="14" t="s">
        <v>0</v>
      </c>
      <c r="F19" s="4" t="s">
        <v>1</v>
      </c>
      <c r="G19" s="13" t="s">
        <v>2</v>
      </c>
      <c r="I19" s="138"/>
      <c r="J19" s="140"/>
    </row>
    <row r="20" spans="1:38" x14ac:dyDescent="0.25">
      <c r="A20" s="15" t="s">
        <v>9</v>
      </c>
      <c r="B20" s="16">
        <v>12284</v>
      </c>
      <c r="C20" s="17">
        <f t="shared" si="0"/>
        <v>7.2210400084649115E-2</v>
      </c>
      <c r="E20" s="214" t="s">
        <v>3</v>
      </c>
      <c r="F20" s="6">
        <v>26046</v>
      </c>
      <c r="G20" s="5">
        <f>F20/F22</f>
        <v>0.86125256266119965</v>
      </c>
      <c r="I20" s="138"/>
      <c r="J20" s="140"/>
    </row>
    <row r="21" spans="1:38" ht="15.75" thickBot="1" x14ac:dyDescent="0.3">
      <c r="A21" s="139" t="s">
        <v>5</v>
      </c>
      <c r="B21" s="3">
        <f>SUM(B14:B20)</f>
        <v>170114</v>
      </c>
      <c r="C21" s="2"/>
      <c r="E21" s="15" t="s">
        <v>4</v>
      </c>
      <c r="F21" s="16">
        <v>4196</v>
      </c>
      <c r="G21" s="17">
        <f>F21/F22</f>
        <v>0.13874743733880035</v>
      </c>
      <c r="I21" s="138"/>
      <c r="J21" s="140"/>
    </row>
    <row r="22" spans="1:38" ht="15.75" thickBot="1" x14ac:dyDescent="0.3">
      <c r="A22" s="212" t="s">
        <v>860</v>
      </c>
      <c r="B22" s="264"/>
      <c r="C22" s="264"/>
      <c r="D22" s="212"/>
      <c r="E22" s="215" t="s">
        <v>5</v>
      </c>
      <c r="F22" s="3">
        <f>SUM(F20:F21)</f>
        <v>30242</v>
      </c>
      <c r="G22" s="2"/>
      <c r="I22" s="138"/>
      <c r="J22" s="140"/>
    </row>
    <row r="23" spans="1:38" ht="15.75" thickBot="1" x14ac:dyDescent="0.3">
      <c r="I23" s="138"/>
      <c r="J23" s="140"/>
    </row>
    <row r="24" spans="1:38" ht="18" thickBot="1" x14ac:dyDescent="0.35">
      <c r="A24" s="289" t="s">
        <v>10</v>
      </c>
      <c r="B24" s="290"/>
      <c r="C24" s="291"/>
      <c r="I24" s="138"/>
      <c r="J24" s="140"/>
    </row>
    <row r="25" spans="1:38" x14ac:dyDescent="0.25">
      <c r="A25" s="14" t="s">
        <v>6</v>
      </c>
      <c r="B25" s="4" t="s">
        <v>7</v>
      </c>
      <c r="C25" s="13" t="s">
        <v>2</v>
      </c>
      <c r="I25" s="138"/>
      <c r="J25" s="140"/>
    </row>
    <row r="26" spans="1:38" x14ac:dyDescent="0.25">
      <c r="A26" s="138" t="s">
        <v>36</v>
      </c>
      <c r="B26" s="6">
        <v>3938</v>
      </c>
      <c r="C26" s="5">
        <f>B26/$B$33</f>
        <v>0.2839016653449643</v>
      </c>
      <c r="I26" s="138"/>
      <c r="J26" s="140"/>
    </row>
    <row r="27" spans="1:38" x14ac:dyDescent="0.25">
      <c r="A27" s="138" t="s">
        <v>37</v>
      </c>
      <c r="B27" s="6">
        <v>4196</v>
      </c>
      <c r="C27" s="5">
        <f t="shared" ref="C27:C32" si="1">B27/$B$33</f>
        <v>0.30250162208925097</v>
      </c>
      <c r="I27" s="138"/>
      <c r="J27" s="140"/>
    </row>
    <row r="28" spans="1:38" x14ac:dyDescent="0.25">
      <c r="A28" s="138" t="s">
        <v>38</v>
      </c>
      <c r="B28" s="6">
        <v>2923</v>
      </c>
      <c r="C28" s="5">
        <f t="shared" si="1"/>
        <v>0.21072741691298391</v>
      </c>
      <c r="I28" s="138"/>
      <c r="J28" s="140"/>
    </row>
    <row r="29" spans="1:38" ht="15.75" thickBot="1" x14ac:dyDescent="0.3">
      <c r="A29" s="138" t="s">
        <v>39</v>
      </c>
      <c r="B29" s="6">
        <v>993</v>
      </c>
      <c r="C29" s="5">
        <f t="shared" si="1"/>
        <v>7.158820560882416E-2</v>
      </c>
      <c r="I29" s="139"/>
      <c r="J29" s="2"/>
    </row>
    <row r="30" spans="1:38" x14ac:dyDescent="0.25">
      <c r="A30" s="138" t="s">
        <v>40</v>
      </c>
      <c r="B30" s="6">
        <v>489</v>
      </c>
      <c r="C30" s="5">
        <f t="shared" si="1"/>
        <v>3.5253406387427008E-2</v>
      </c>
    </row>
    <row r="31" spans="1:38" x14ac:dyDescent="0.25">
      <c r="A31" s="138" t="s">
        <v>8</v>
      </c>
      <c r="B31" s="6">
        <v>1179</v>
      </c>
      <c r="C31" s="5">
        <f t="shared" si="1"/>
        <v>8.4997476750054063E-2</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row>
    <row r="32" spans="1:38" x14ac:dyDescent="0.25">
      <c r="A32" s="15" t="s">
        <v>9</v>
      </c>
      <c r="B32" s="16">
        <v>153</v>
      </c>
      <c r="C32" s="17">
        <f t="shared" si="1"/>
        <v>1.1030206906495567E-2</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row>
    <row r="33" spans="1:38" ht="15.75" thickBot="1" x14ac:dyDescent="0.3">
      <c r="A33" s="139" t="s">
        <v>5</v>
      </c>
      <c r="B33" s="3">
        <f>SUM(B26:B32)</f>
        <v>13871</v>
      </c>
      <c r="C33" s="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row>
    <row r="34" spans="1:38"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row>
    <row r="35" spans="1:38" ht="33"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row>
    <row r="36" spans="1:38"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row>
    <row r="37" spans="1:38" x14ac:dyDescent="0.25">
      <c r="A37" s="138" t="s">
        <v>36</v>
      </c>
      <c r="B37" s="6">
        <f>B26</f>
        <v>3938</v>
      </c>
      <c r="C37" s="5">
        <f>B37/$B$39</f>
        <v>0.48414064420949104</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row>
    <row r="38" spans="1:38" x14ac:dyDescent="0.25">
      <c r="A38" s="15" t="s">
        <v>37</v>
      </c>
      <c r="B38" s="16">
        <f>B27</f>
        <v>4196</v>
      </c>
      <c r="C38" s="17">
        <f>B38/$B$39</f>
        <v>0.51585935579050901</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row>
    <row r="39" spans="1:38" ht="15.75" thickBot="1" x14ac:dyDescent="0.3">
      <c r="A39" s="139" t="s">
        <v>5</v>
      </c>
      <c r="B39" s="3">
        <f>SUM(B37:B38)</f>
        <v>8134</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row>
    <row r="40" spans="1:38"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row>
    <row r="41" spans="1:38" ht="18" thickBot="1" x14ac:dyDescent="0.35">
      <c r="A41" s="289" t="s">
        <v>11</v>
      </c>
      <c r="B41" s="290"/>
      <c r="C41" s="291"/>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row>
    <row r="42" spans="1:38" x14ac:dyDescent="0.25">
      <c r="A42" s="14" t="s">
        <v>12</v>
      </c>
      <c r="B42" s="4" t="s">
        <v>1</v>
      </c>
      <c r="C42" s="13" t="s">
        <v>2</v>
      </c>
    </row>
    <row r="43" spans="1:38" x14ac:dyDescent="0.25">
      <c r="A43" s="23" t="s">
        <v>13</v>
      </c>
      <c r="B43" s="6">
        <v>7286</v>
      </c>
      <c r="C43" s="5">
        <f t="shared" ref="C43:C53" si="2">B43/$B$54</f>
        <v>0.52526854588710259</v>
      </c>
    </row>
    <row r="44" spans="1:38" x14ac:dyDescent="0.25">
      <c r="A44" s="23" t="s">
        <v>17</v>
      </c>
      <c r="B44" s="6">
        <v>1928</v>
      </c>
      <c r="C44" s="5">
        <f t="shared" si="2"/>
        <v>0.13899502559296373</v>
      </c>
    </row>
    <row r="45" spans="1:38" x14ac:dyDescent="0.25">
      <c r="A45" s="23" t="s">
        <v>14</v>
      </c>
      <c r="B45" s="6">
        <v>1170</v>
      </c>
      <c r="C45" s="5">
        <f t="shared" si="2"/>
        <v>8.4348641049671977E-2</v>
      </c>
    </row>
    <row r="46" spans="1:38" x14ac:dyDescent="0.25">
      <c r="A46" s="23" t="s">
        <v>28</v>
      </c>
      <c r="B46" s="6">
        <v>550</v>
      </c>
      <c r="C46" s="5">
        <f t="shared" si="2"/>
        <v>3.9651070578905628E-2</v>
      </c>
    </row>
    <row r="47" spans="1:38" x14ac:dyDescent="0.25">
      <c r="A47" s="23" t="s">
        <v>25</v>
      </c>
      <c r="B47" s="6">
        <v>371</v>
      </c>
      <c r="C47" s="5">
        <f t="shared" si="2"/>
        <v>2.6746449426861798E-2</v>
      </c>
    </row>
    <row r="48" spans="1:38" x14ac:dyDescent="0.25">
      <c r="A48" s="23" t="s">
        <v>31</v>
      </c>
      <c r="B48" s="6">
        <v>303</v>
      </c>
      <c r="C48" s="5">
        <f t="shared" si="2"/>
        <v>2.1844135246197102E-2</v>
      </c>
    </row>
    <row r="49" spans="1:38" x14ac:dyDescent="0.25">
      <c r="A49" s="23" t="s">
        <v>18</v>
      </c>
      <c r="B49" s="6">
        <v>241</v>
      </c>
      <c r="C49" s="5">
        <f t="shared" si="2"/>
        <v>1.7374378199120466E-2</v>
      </c>
    </row>
    <row r="50" spans="1:38" x14ac:dyDescent="0.25">
      <c r="A50" s="23" t="s">
        <v>15</v>
      </c>
      <c r="B50" s="6">
        <v>222</v>
      </c>
      <c r="C50" s="5">
        <f t="shared" si="2"/>
        <v>1.6004613942758272E-2</v>
      </c>
    </row>
    <row r="51" spans="1:38" x14ac:dyDescent="0.25">
      <c r="A51" s="23" t="s">
        <v>23</v>
      </c>
      <c r="B51" s="6">
        <v>203</v>
      </c>
      <c r="C51" s="5">
        <f t="shared" si="2"/>
        <v>1.4634849686396079E-2</v>
      </c>
    </row>
    <row r="52" spans="1:38" s="137" customFormat="1" x14ac:dyDescent="0.25">
      <c r="A52" s="23" t="s">
        <v>19</v>
      </c>
      <c r="B52" s="6">
        <v>137</v>
      </c>
      <c r="C52" s="5">
        <f t="shared" si="2"/>
        <v>9.8767212169274029E-3</v>
      </c>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row>
    <row r="53" spans="1:38" x14ac:dyDescent="0.25">
      <c r="A53" s="24" t="s">
        <v>33</v>
      </c>
      <c r="B53" s="16">
        <v>1460</v>
      </c>
      <c r="C53" s="17">
        <f t="shared" si="2"/>
        <v>0.10525556917309495</v>
      </c>
    </row>
    <row r="54" spans="1:38" ht="15.75" thickBot="1" x14ac:dyDescent="0.3">
      <c r="A54" s="139" t="s">
        <v>5</v>
      </c>
      <c r="B54" s="3">
        <f>SUM(B43:B53)</f>
        <v>13871</v>
      </c>
      <c r="C54" s="2"/>
    </row>
    <row r="55" spans="1:38" ht="15.75" thickBot="1" x14ac:dyDescent="0.3"/>
    <row r="56" spans="1:38" ht="33" customHeight="1" thickBot="1" x14ac:dyDescent="0.35">
      <c r="A56" s="285" t="s">
        <v>42</v>
      </c>
      <c r="B56" s="286"/>
      <c r="C56" s="287"/>
      <c r="D56" s="137"/>
    </row>
    <row r="57" spans="1:38" x14ac:dyDescent="0.25">
      <c r="A57" s="14" t="s">
        <v>12</v>
      </c>
      <c r="B57" s="4" t="s">
        <v>1</v>
      </c>
      <c r="C57" s="13" t="s">
        <v>2</v>
      </c>
    </row>
    <row r="58" spans="1:38" x14ac:dyDescent="0.25">
      <c r="A58" s="138" t="s">
        <v>13</v>
      </c>
      <c r="B58" s="6">
        <v>5301</v>
      </c>
      <c r="C58" s="5">
        <f t="shared" ref="C58:C68" si="3">B58/$B$69</f>
        <v>0.65170887632161301</v>
      </c>
    </row>
    <row r="59" spans="1:38" x14ac:dyDescent="0.25">
      <c r="A59" s="138" t="s">
        <v>17</v>
      </c>
      <c r="B59" s="6">
        <v>953</v>
      </c>
      <c r="C59" s="5">
        <f t="shared" si="3"/>
        <v>0.11716252766166707</v>
      </c>
    </row>
    <row r="60" spans="1:38" x14ac:dyDescent="0.25">
      <c r="A60" s="138" t="s">
        <v>14</v>
      </c>
      <c r="B60" s="6">
        <v>334</v>
      </c>
      <c r="C60" s="5">
        <f t="shared" si="3"/>
        <v>4.1062208015736415E-2</v>
      </c>
    </row>
    <row r="61" spans="1:38" x14ac:dyDescent="0.25">
      <c r="A61" s="138" t="s">
        <v>31</v>
      </c>
      <c r="B61" s="6">
        <v>179</v>
      </c>
      <c r="C61" s="5">
        <f t="shared" si="3"/>
        <v>2.2006392918613227E-2</v>
      </c>
    </row>
    <row r="62" spans="1:38" x14ac:dyDescent="0.25">
      <c r="A62" s="138" t="s">
        <v>18</v>
      </c>
      <c r="B62" s="6">
        <v>129</v>
      </c>
      <c r="C62" s="5">
        <f t="shared" si="3"/>
        <v>1.5859355790508976E-2</v>
      </c>
    </row>
    <row r="63" spans="1:38" x14ac:dyDescent="0.25">
      <c r="A63" s="138" t="s">
        <v>794</v>
      </c>
      <c r="B63" s="6">
        <v>128</v>
      </c>
      <c r="C63" s="5">
        <f t="shared" si="3"/>
        <v>1.573641504794689E-2</v>
      </c>
    </row>
    <row r="64" spans="1:38" x14ac:dyDescent="0.25">
      <c r="A64" s="138" t="s">
        <v>28</v>
      </c>
      <c r="B64" s="6">
        <v>122</v>
      </c>
      <c r="C64" s="5">
        <f t="shared" si="3"/>
        <v>1.499877059257438E-2</v>
      </c>
    </row>
    <row r="65" spans="1:3" x14ac:dyDescent="0.25">
      <c r="A65" s="138" t="s">
        <v>23</v>
      </c>
      <c r="B65" s="6">
        <v>109</v>
      </c>
      <c r="C65" s="5">
        <f t="shared" si="3"/>
        <v>1.3400540939267272E-2</v>
      </c>
    </row>
    <row r="66" spans="1:3" x14ac:dyDescent="0.25">
      <c r="A66" s="138" t="s">
        <v>541</v>
      </c>
      <c r="B66" s="6">
        <v>90</v>
      </c>
      <c r="C66" s="5">
        <f t="shared" si="3"/>
        <v>1.1064666830587657E-2</v>
      </c>
    </row>
    <row r="67" spans="1:3" x14ac:dyDescent="0.25">
      <c r="A67" s="138" t="s">
        <v>25</v>
      </c>
      <c r="B67" s="6">
        <v>88</v>
      </c>
      <c r="C67" s="5">
        <f t="shared" si="3"/>
        <v>1.0818785345463487E-2</v>
      </c>
    </row>
    <row r="68" spans="1:3" x14ac:dyDescent="0.25">
      <c r="A68" s="15" t="s">
        <v>33</v>
      </c>
      <c r="B68" s="16">
        <v>701</v>
      </c>
      <c r="C68" s="17">
        <f t="shared" si="3"/>
        <v>8.6181460536021631E-2</v>
      </c>
    </row>
    <row r="69" spans="1:3" ht="15.75" thickBot="1" x14ac:dyDescent="0.3">
      <c r="A69" s="139" t="s">
        <v>5</v>
      </c>
      <c r="B69" s="3">
        <f>SUM(B58:B68)</f>
        <v>8134</v>
      </c>
      <c r="C69" s="2"/>
    </row>
    <row r="70" spans="1:3" ht="15.75" thickBot="1" x14ac:dyDescent="0.3"/>
    <row r="71" spans="1:3" ht="18" thickBot="1" x14ac:dyDescent="0.35">
      <c r="A71" s="289" t="s">
        <v>44</v>
      </c>
      <c r="B71" s="290"/>
      <c r="C71" s="291"/>
    </row>
    <row r="72" spans="1:3" x14ac:dyDescent="0.25">
      <c r="A72" s="14" t="s">
        <v>45</v>
      </c>
      <c r="B72" s="4" t="s">
        <v>7</v>
      </c>
      <c r="C72" s="13" t="s">
        <v>2</v>
      </c>
    </row>
    <row r="73" spans="1:3" x14ac:dyDescent="0.25">
      <c r="A73" s="138" t="s">
        <v>46</v>
      </c>
      <c r="B73" s="6">
        <v>624</v>
      </c>
      <c r="C73" s="5">
        <f t="shared" ref="C73:C79" si="4">B73/$B$80</f>
        <v>4.4985941893158389E-2</v>
      </c>
    </row>
    <row r="74" spans="1:3" x14ac:dyDescent="0.25">
      <c r="A74" s="138" t="s">
        <v>47</v>
      </c>
      <c r="B74" s="6">
        <v>826</v>
      </c>
      <c r="C74" s="5">
        <f t="shared" si="4"/>
        <v>5.9548698723956454E-2</v>
      </c>
    </row>
    <row r="75" spans="1:3" x14ac:dyDescent="0.25">
      <c r="A75" s="138" t="s">
        <v>48</v>
      </c>
      <c r="B75" s="6">
        <v>2658</v>
      </c>
      <c r="C75" s="5">
        <f t="shared" si="4"/>
        <v>0.19162281017951122</v>
      </c>
    </row>
    <row r="76" spans="1:3" x14ac:dyDescent="0.25">
      <c r="A76" s="138" t="s">
        <v>49</v>
      </c>
      <c r="B76" s="6">
        <v>2560</v>
      </c>
      <c r="C76" s="5">
        <f t="shared" si="4"/>
        <v>0.18455771033090621</v>
      </c>
    </row>
    <row r="77" spans="1:3" x14ac:dyDescent="0.25">
      <c r="A77" s="138" t="s">
        <v>50</v>
      </c>
      <c r="B77" s="6">
        <v>2821</v>
      </c>
      <c r="C77" s="5">
        <f t="shared" si="4"/>
        <v>0.20337394564198688</v>
      </c>
    </row>
    <row r="78" spans="1:3" x14ac:dyDescent="0.25">
      <c r="A78" s="138" t="s">
        <v>51</v>
      </c>
      <c r="B78" s="6">
        <v>2122</v>
      </c>
      <c r="C78" s="5">
        <f t="shared" si="4"/>
        <v>0.15298103957897771</v>
      </c>
    </row>
    <row r="79" spans="1:3" x14ac:dyDescent="0.25">
      <c r="A79" s="15" t="s">
        <v>52</v>
      </c>
      <c r="B79" s="16">
        <v>2260</v>
      </c>
      <c r="C79" s="17">
        <f t="shared" si="4"/>
        <v>0.16292985365150314</v>
      </c>
    </row>
    <row r="80" spans="1:3" ht="15.75" thickBot="1" x14ac:dyDescent="0.3">
      <c r="A80" s="139" t="s">
        <v>5</v>
      </c>
      <c r="B80" s="3">
        <f>SUM(B73:B79)</f>
        <v>13871</v>
      </c>
      <c r="C80" s="2"/>
    </row>
    <row r="81" spans="1:21" ht="15.75" thickBot="1" x14ac:dyDescent="0.3"/>
    <row r="82" spans="1:21" ht="35.25" customHeight="1" thickBot="1" x14ac:dyDescent="0.35">
      <c r="A82" s="285" t="s">
        <v>53</v>
      </c>
      <c r="B82" s="286"/>
      <c r="C82" s="287"/>
    </row>
    <row r="83" spans="1:21" x14ac:dyDescent="0.25">
      <c r="A83" s="14" t="s">
        <v>45</v>
      </c>
      <c r="B83" s="4" t="s">
        <v>7</v>
      </c>
      <c r="C83" s="13" t="s">
        <v>2</v>
      </c>
    </row>
    <row r="84" spans="1:21" x14ac:dyDescent="0.25">
      <c r="A84" s="138" t="s">
        <v>46</v>
      </c>
      <c r="B84" s="6">
        <v>517</v>
      </c>
      <c r="C84" s="5">
        <f t="shared" ref="C84:C90" si="5">B84/$B$91</f>
        <v>6.3560363904597988E-2</v>
      </c>
    </row>
    <row r="85" spans="1:21" x14ac:dyDescent="0.25">
      <c r="A85" s="138" t="s">
        <v>47</v>
      </c>
      <c r="B85" s="6">
        <v>549</v>
      </c>
      <c r="C85" s="5">
        <f t="shared" si="5"/>
        <v>6.7494467666584707E-2</v>
      </c>
    </row>
    <row r="86" spans="1:21" x14ac:dyDescent="0.25">
      <c r="A86" s="138" t="s">
        <v>48</v>
      </c>
      <c r="B86" s="6">
        <v>1535</v>
      </c>
      <c r="C86" s="5">
        <f t="shared" si="5"/>
        <v>0.18871403983280058</v>
      </c>
    </row>
    <row r="87" spans="1:21" x14ac:dyDescent="0.25">
      <c r="A87" s="138" t="s">
        <v>49</v>
      </c>
      <c r="B87" s="6">
        <v>1538</v>
      </c>
      <c r="C87" s="5">
        <f t="shared" si="5"/>
        <v>0.18908286206048686</v>
      </c>
    </row>
    <row r="88" spans="1:21" x14ac:dyDescent="0.25">
      <c r="A88" s="138" t="s">
        <v>50</v>
      </c>
      <c r="B88" s="6">
        <v>1382</v>
      </c>
      <c r="C88" s="5">
        <f t="shared" si="5"/>
        <v>0.16990410622080157</v>
      </c>
    </row>
    <row r="89" spans="1:21" x14ac:dyDescent="0.25">
      <c r="A89" s="138" t="s">
        <v>51</v>
      </c>
      <c r="B89" s="6">
        <v>1298</v>
      </c>
      <c r="C89" s="5">
        <f t="shared" si="5"/>
        <v>0.15957708384558641</v>
      </c>
    </row>
    <row r="90" spans="1:21" x14ac:dyDescent="0.25">
      <c r="A90" s="15" t="s">
        <v>52</v>
      </c>
      <c r="B90" s="16">
        <v>1315</v>
      </c>
      <c r="C90" s="17">
        <f t="shared" si="5"/>
        <v>0.16166707646914188</v>
      </c>
    </row>
    <row r="91" spans="1:21" ht="15.75" thickBot="1" x14ac:dyDescent="0.3">
      <c r="A91" s="139" t="s">
        <v>5</v>
      </c>
      <c r="B91" s="3">
        <f>SUM(B84:B90)</f>
        <v>8134</v>
      </c>
      <c r="C91" s="2"/>
    </row>
    <row r="92" spans="1:21" x14ac:dyDescent="0.25">
      <c r="A92" s="256"/>
      <c r="B92" s="258"/>
      <c r="C92" s="259"/>
      <c r="D92" s="212"/>
      <c r="E92" s="212"/>
      <c r="F92" s="212"/>
      <c r="G92" s="212"/>
      <c r="H92" s="212"/>
      <c r="I92" s="212"/>
      <c r="J92" s="212"/>
      <c r="K92" s="212"/>
      <c r="L92" s="212"/>
      <c r="M92" s="212"/>
      <c r="N92" s="212"/>
      <c r="O92" s="212"/>
      <c r="P92" s="212"/>
      <c r="Q92" s="212"/>
      <c r="R92" s="212"/>
      <c r="S92" s="212"/>
      <c r="T92" s="212"/>
      <c r="U92" s="212"/>
    </row>
    <row r="93" spans="1:21" x14ac:dyDescent="0.25">
      <c r="A93" s="257" t="s">
        <v>831</v>
      </c>
      <c r="B93" s="258"/>
      <c r="C93" s="259"/>
      <c r="D93" s="212"/>
      <c r="E93" s="212"/>
      <c r="F93" s="212"/>
      <c r="G93" s="212"/>
      <c r="H93" s="212"/>
      <c r="I93" s="212"/>
      <c r="J93" s="212"/>
      <c r="K93" s="212"/>
      <c r="L93" s="212"/>
      <c r="M93" s="212"/>
      <c r="N93" s="212"/>
      <c r="O93" s="212"/>
      <c r="P93" s="212"/>
      <c r="Q93" s="212"/>
      <c r="R93" s="212"/>
      <c r="S93" s="212"/>
      <c r="T93" s="212"/>
      <c r="U93" s="212"/>
    </row>
    <row r="94" spans="1:21" x14ac:dyDescent="0.25">
      <c r="A94" s="260" t="s">
        <v>832</v>
      </c>
      <c r="B94" s="258"/>
      <c r="C94" s="259"/>
      <c r="D94" s="212"/>
      <c r="E94" s="212"/>
      <c r="F94" s="212"/>
      <c r="G94" s="212"/>
      <c r="H94" s="212"/>
      <c r="I94" s="212"/>
      <c r="J94" s="212"/>
      <c r="K94" s="212"/>
      <c r="L94" s="212"/>
      <c r="M94" s="212"/>
      <c r="N94" s="212"/>
      <c r="O94" s="212"/>
      <c r="P94" s="212"/>
      <c r="Q94" s="212"/>
      <c r="R94" s="212"/>
      <c r="S94" s="212"/>
      <c r="T94" s="212"/>
      <c r="U94" s="212"/>
    </row>
    <row r="95" spans="1:21" x14ac:dyDescent="0.25">
      <c r="A95" s="260" t="s">
        <v>833</v>
      </c>
      <c r="B95" s="258"/>
      <c r="C95" s="259"/>
      <c r="D95" s="212"/>
      <c r="E95" s="212"/>
      <c r="F95" s="212"/>
      <c r="G95" s="212"/>
      <c r="H95" s="212"/>
      <c r="I95" s="212"/>
      <c r="J95" s="212"/>
      <c r="K95" s="212"/>
      <c r="L95" s="212"/>
      <c r="M95" s="212"/>
      <c r="N95" s="212"/>
      <c r="O95" s="212"/>
      <c r="P95" s="212"/>
      <c r="Q95" s="212"/>
      <c r="R95" s="212"/>
      <c r="S95" s="212"/>
      <c r="T95" s="212"/>
      <c r="U95" s="212"/>
    </row>
    <row r="96" spans="1:21" ht="15.75" thickBot="1" x14ac:dyDescent="0.3"/>
    <row r="97" spans="1:3" ht="18" thickBot="1" x14ac:dyDescent="0.35">
      <c r="A97" s="289" t="s">
        <v>804</v>
      </c>
      <c r="B97" s="290"/>
      <c r="C97" s="291"/>
    </row>
    <row r="98" spans="1:3" x14ac:dyDescent="0.25">
      <c r="A98" s="14" t="s">
        <v>54</v>
      </c>
      <c r="B98" s="4" t="s">
        <v>1</v>
      </c>
      <c r="C98" s="13" t="s">
        <v>2</v>
      </c>
    </row>
    <row r="99" spans="1:3" x14ac:dyDescent="0.25">
      <c r="A99" s="138" t="s">
        <v>55</v>
      </c>
      <c r="B99" s="6">
        <v>60095</v>
      </c>
      <c r="C99" s="5">
        <f>B99/$B$101</f>
        <v>0.85465405674464912</v>
      </c>
    </row>
    <row r="100" spans="1:3" x14ac:dyDescent="0.25">
      <c r="A100" s="15" t="s">
        <v>58</v>
      </c>
      <c r="B100" s="16">
        <v>10220</v>
      </c>
      <c r="C100" s="17">
        <f>B100/$B$101</f>
        <v>0.14534594325535091</v>
      </c>
    </row>
    <row r="101" spans="1:3" ht="15.75" thickBot="1" x14ac:dyDescent="0.3">
      <c r="A101" s="139" t="s">
        <v>5</v>
      </c>
      <c r="B101" s="3">
        <f>SUM(B99:B100)</f>
        <v>70315</v>
      </c>
      <c r="C101" s="2"/>
    </row>
    <row r="102" spans="1:3" ht="15.75" thickBot="1" x14ac:dyDescent="0.3"/>
    <row r="103" spans="1:3" ht="36.75" customHeight="1" thickBot="1" x14ac:dyDescent="0.35">
      <c r="A103" s="285" t="s">
        <v>56</v>
      </c>
      <c r="B103" s="286"/>
      <c r="C103" s="287"/>
    </row>
    <row r="104" spans="1:3" x14ac:dyDescent="0.25">
      <c r="A104" s="14" t="s">
        <v>6</v>
      </c>
      <c r="B104" s="4" t="s">
        <v>7</v>
      </c>
      <c r="C104" s="13" t="s">
        <v>2</v>
      </c>
    </row>
    <row r="105" spans="1:3" x14ac:dyDescent="0.25">
      <c r="A105" s="138" t="s">
        <v>36</v>
      </c>
      <c r="B105" s="6">
        <v>5929</v>
      </c>
      <c r="C105" s="5">
        <f>B105/$B$111</f>
        <v>0.14627226525879508</v>
      </c>
    </row>
    <row r="106" spans="1:3" x14ac:dyDescent="0.25">
      <c r="A106" s="138" t="s">
        <v>37</v>
      </c>
      <c r="B106" s="6">
        <v>7331</v>
      </c>
      <c r="C106" s="5">
        <f t="shared" ref="C106:C110" si="6">B106/$B$111</f>
        <v>0.18086051216262891</v>
      </c>
    </row>
    <row r="107" spans="1:3" x14ac:dyDescent="0.25">
      <c r="A107" s="138" t="s">
        <v>38</v>
      </c>
      <c r="B107" s="6">
        <v>6645</v>
      </c>
      <c r="C107" s="5">
        <f t="shared" si="6"/>
        <v>0.16393644841367741</v>
      </c>
    </row>
    <row r="108" spans="1:3" x14ac:dyDescent="0.25">
      <c r="A108" s="138" t="s">
        <v>39</v>
      </c>
      <c r="B108" s="6">
        <v>5835</v>
      </c>
      <c r="C108" s="5">
        <f t="shared" si="6"/>
        <v>0.14395322445354516</v>
      </c>
    </row>
    <row r="109" spans="1:3" x14ac:dyDescent="0.25">
      <c r="A109" s="138" t="s">
        <v>40</v>
      </c>
      <c r="B109" s="6">
        <v>4122</v>
      </c>
      <c r="C109" s="5">
        <f t="shared" si="6"/>
        <v>0.10169240637489516</v>
      </c>
    </row>
    <row r="110" spans="1:3" x14ac:dyDescent="0.25">
      <c r="A110" s="15" t="s">
        <v>8</v>
      </c>
      <c r="B110" s="16">
        <v>10672</v>
      </c>
      <c r="C110" s="17">
        <f t="shared" si="6"/>
        <v>0.2632851433364583</v>
      </c>
    </row>
    <row r="111" spans="1:3" ht="15.75" thickBot="1" x14ac:dyDescent="0.3">
      <c r="A111" s="139" t="s">
        <v>5</v>
      </c>
      <c r="B111" s="3">
        <f>SUM(B105:B110)</f>
        <v>40534</v>
      </c>
      <c r="C111" s="2"/>
    </row>
    <row r="112" spans="1:3" ht="15.75" thickBot="1" x14ac:dyDescent="0.3"/>
    <row r="113" spans="1:3" ht="34.5" customHeight="1" thickBot="1" x14ac:dyDescent="0.35">
      <c r="A113" s="285" t="s">
        <v>57</v>
      </c>
      <c r="B113" s="286"/>
      <c r="C113" s="287"/>
    </row>
    <row r="114" spans="1:3" x14ac:dyDescent="0.25">
      <c r="A114" s="14" t="s">
        <v>6</v>
      </c>
      <c r="B114" s="4" t="s">
        <v>7</v>
      </c>
      <c r="C114" s="13" t="s">
        <v>2</v>
      </c>
    </row>
    <row r="115" spans="1:3" x14ac:dyDescent="0.25">
      <c r="A115" s="138" t="s">
        <v>36</v>
      </c>
      <c r="B115" s="6">
        <v>2138</v>
      </c>
      <c r="C115" s="5">
        <f>B115/$B$121</f>
        <v>0.31867640482933374</v>
      </c>
    </row>
    <row r="116" spans="1:3" x14ac:dyDescent="0.25">
      <c r="A116" s="138" t="s">
        <v>37</v>
      </c>
      <c r="B116" s="6">
        <v>2019</v>
      </c>
      <c r="C116" s="5">
        <f t="shared" ref="C116:C120" si="7">B116/$B$121</f>
        <v>0.30093903711432402</v>
      </c>
    </row>
    <row r="117" spans="1:3" x14ac:dyDescent="0.25">
      <c r="A117" s="138" t="s">
        <v>38</v>
      </c>
      <c r="B117" s="6">
        <v>1252</v>
      </c>
      <c r="C117" s="5">
        <f t="shared" si="7"/>
        <v>0.18661499478312715</v>
      </c>
    </row>
    <row r="118" spans="1:3" x14ac:dyDescent="0.25">
      <c r="A118" s="138" t="s">
        <v>39</v>
      </c>
      <c r="B118" s="6">
        <v>680</v>
      </c>
      <c r="C118" s="5">
        <f t="shared" si="7"/>
        <v>0.1013563869429125</v>
      </c>
    </row>
    <row r="119" spans="1:3" x14ac:dyDescent="0.25">
      <c r="A119" s="138" t="s">
        <v>40</v>
      </c>
      <c r="B119" s="6">
        <v>260</v>
      </c>
      <c r="C119" s="5">
        <f t="shared" si="7"/>
        <v>3.8753912654643015E-2</v>
      </c>
    </row>
    <row r="120" spans="1:3" x14ac:dyDescent="0.25">
      <c r="A120" s="15" t="s">
        <v>8</v>
      </c>
      <c r="B120" s="16">
        <v>360</v>
      </c>
      <c r="C120" s="17">
        <f t="shared" si="7"/>
        <v>5.3659263675659562E-2</v>
      </c>
    </row>
    <row r="121" spans="1:3" ht="15.75" thickBot="1" x14ac:dyDescent="0.3">
      <c r="A121" s="139" t="s">
        <v>5</v>
      </c>
      <c r="B121" s="3">
        <f>SUM(B115:B120)</f>
        <v>6709</v>
      </c>
      <c r="C121" s="2"/>
    </row>
    <row r="122" spans="1:3" ht="15.75" thickBot="1" x14ac:dyDescent="0.3"/>
    <row r="123" spans="1:3" ht="33.75" customHeight="1" thickBot="1" x14ac:dyDescent="0.35">
      <c r="A123" s="285" t="s">
        <v>59</v>
      </c>
      <c r="B123" s="286"/>
      <c r="C123" s="287"/>
    </row>
    <row r="124" spans="1:3" x14ac:dyDescent="0.25">
      <c r="A124" s="14" t="s">
        <v>6</v>
      </c>
      <c r="B124" s="4" t="s">
        <v>7</v>
      </c>
      <c r="C124" s="13" t="s">
        <v>2</v>
      </c>
    </row>
    <row r="125" spans="1:3" x14ac:dyDescent="0.25">
      <c r="A125" s="138" t="s">
        <v>36</v>
      </c>
      <c r="B125" s="6">
        <f>B115</f>
        <v>2138</v>
      </c>
      <c r="C125" s="5">
        <f>B125/$B$127</f>
        <v>0.51431320663940339</v>
      </c>
    </row>
    <row r="126" spans="1:3" x14ac:dyDescent="0.25">
      <c r="A126" s="15" t="s">
        <v>37</v>
      </c>
      <c r="B126" s="16">
        <f>B116</f>
        <v>2019</v>
      </c>
      <c r="C126" s="17">
        <f>B126/$B$127</f>
        <v>0.48568679336059656</v>
      </c>
    </row>
    <row r="127" spans="1:3" ht="15.75" thickBot="1" x14ac:dyDescent="0.3">
      <c r="A127" s="139" t="s">
        <v>5</v>
      </c>
      <c r="B127" s="3">
        <f>SUM(B125:B126)</f>
        <v>4157</v>
      </c>
      <c r="C127" s="2"/>
    </row>
    <row r="128" spans="1:3" ht="15.75" thickBot="1" x14ac:dyDescent="0.3"/>
    <row r="129" spans="1:6" ht="33.75" customHeight="1" thickBot="1" x14ac:dyDescent="0.35">
      <c r="A129" s="285" t="s">
        <v>60</v>
      </c>
      <c r="B129" s="286"/>
      <c r="C129" s="287"/>
    </row>
    <row r="130" spans="1:6" x14ac:dyDescent="0.25">
      <c r="A130" s="14" t="s">
        <v>12</v>
      </c>
      <c r="B130" s="4" t="s">
        <v>1</v>
      </c>
      <c r="C130" s="13" t="s">
        <v>2</v>
      </c>
    </row>
    <row r="131" spans="1:6" x14ac:dyDescent="0.25">
      <c r="A131" s="138" t="s">
        <v>13</v>
      </c>
      <c r="B131" s="6">
        <v>3330</v>
      </c>
      <c r="C131" s="5">
        <f t="shared" ref="C131:C141" si="8">B131/$B$142</f>
        <v>0.49634818899985095</v>
      </c>
    </row>
    <row r="132" spans="1:6" x14ac:dyDescent="0.25">
      <c r="A132" s="138" t="s">
        <v>17</v>
      </c>
      <c r="B132" s="6">
        <v>740</v>
      </c>
      <c r="C132" s="5">
        <f t="shared" si="8"/>
        <v>0.11029959755552243</v>
      </c>
    </row>
    <row r="133" spans="1:6" x14ac:dyDescent="0.25">
      <c r="A133" s="138" t="s">
        <v>14</v>
      </c>
      <c r="B133" s="6">
        <v>401</v>
      </c>
      <c r="C133" s="5">
        <f t="shared" si="8"/>
        <v>5.9770457594276342E-2</v>
      </c>
    </row>
    <row r="134" spans="1:6" x14ac:dyDescent="0.25">
      <c r="A134" s="138" t="s">
        <v>31</v>
      </c>
      <c r="B134" s="6">
        <v>351</v>
      </c>
      <c r="C134" s="5">
        <f t="shared" si="8"/>
        <v>5.2317782083768076E-2</v>
      </c>
    </row>
    <row r="135" spans="1:6" x14ac:dyDescent="0.25">
      <c r="A135" s="138" t="s">
        <v>28</v>
      </c>
      <c r="B135" s="6">
        <v>319</v>
      </c>
      <c r="C135" s="5">
        <f t="shared" si="8"/>
        <v>4.7548069757042781E-2</v>
      </c>
    </row>
    <row r="136" spans="1:6" x14ac:dyDescent="0.25">
      <c r="A136" s="138" t="s">
        <v>25</v>
      </c>
      <c r="B136" s="6">
        <v>226</v>
      </c>
      <c r="C136" s="5">
        <f t="shared" si="8"/>
        <v>3.3686093307497389E-2</v>
      </c>
    </row>
    <row r="137" spans="1:6" x14ac:dyDescent="0.25">
      <c r="A137" s="138" t="s">
        <v>15</v>
      </c>
      <c r="B137" s="6">
        <v>194</v>
      </c>
      <c r="C137" s="5">
        <f t="shared" si="8"/>
        <v>2.8916380980772097E-2</v>
      </c>
    </row>
    <row r="138" spans="1:6" x14ac:dyDescent="0.25">
      <c r="A138" s="138" t="s">
        <v>19</v>
      </c>
      <c r="B138" s="6">
        <v>190</v>
      </c>
      <c r="C138" s="5">
        <f t="shared" si="8"/>
        <v>2.8320166939931436E-2</v>
      </c>
    </row>
    <row r="139" spans="1:6" x14ac:dyDescent="0.25">
      <c r="A139" s="138" t="s">
        <v>18</v>
      </c>
      <c r="B139" s="6">
        <v>108</v>
      </c>
      <c r="C139" s="5">
        <f t="shared" si="8"/>
        <v>1.6097779102697867E-2</v>
      </c>
    </row>
    <row r="140" spans="1:6" x14ac:dyDescent="0.25">
      <c r="A140" s="138" t="s">
        <v>273</v>
      </c>
      <c r="B140" s="6">
        <v>107</v>
      </c>
      <c r="C140" s="5">
        <f t="shared" si="8"/>
        <v>1.5948725592487702E-2</v>
      </c>
    </row>
    <row r="141" spans="1:6" x14ac:dyDescent="0.25">
      <c r="A141" s="15" t="s">
        <v>33</v>
      </c>
      <c r="B141" s="16">
        <v>743</v>
      </c>
      <c r="C141" s="17">
        <f t="shared" si="8"/>
        <v>0.11074675808615293</v>
      </c>
    </row>
    <row r="142" spans="1:6" ht="15.75" thickBot="1" x14ac:dyDescent="0.3">
      <c r="A142" s="139" t="s">
        <v>5</v>
      </c>
      <c r="B142" s="3">
        <f>SUM(B131:B141)</f>
        <v>6709</v>
      </c>
      <c r="C142" s="2"/>
    </row>
    <row r="143" spans="1:6" x14ac:dyDescent="0.25">
      <c r="A143" s="262" t="s">
        <v>835</v>
      </c>
      <c r="B143" s="212"/>
      <c r="C143" s="212"/>
      <c r="D143" s="212"/>
      <c r="E143" s="212"/>
      <c r="F143" s="212"/>
    </row>
    <row r="144" spans="1:6" ht="15.75" thickBot="1" x14ac:dyDescent="0.3"/>
    <row r="145" spans="1:8" ht="33.75" customHeight="1" thickBot="1" x14ac:dyDescent="0.35">
      <c r="A145" s="285" t="s">
        <v>61</v>
      </c>
      <c r="B145" s="286"/>
      <c r="C145" s="287"/>
    </row>
    <row r="146" spans="1:8" x14ac:dyDescent="0.25">
      <c r="A146" s="14" t="s">
        <v>12</v>
      </c>
      <c r="B146" s="4" t="s">
        <v>1</v>
      </c>
      <c r="C146" s="13" t="s">
        <v>2</v>
      </c>
    </row>
    <row r="147" spans="1:8" x14ac:dyDescent="0.25">
      <c r="A147" s="138" t="s">
        <v>13</v>
      </c>
      <c r="B147" s="6">
        <v>2578</v>
      </c>
      <c r="C147" s="5">
        <f t="shared" ref="C147:C157" si="9">B147/$B$158</f>
        <v>0.62015876834255468</v>
      </c>
    </row>
    <row r="148" spans="1:8" x14ac:dyDescent="0.25">
      <c r="A148" s="138" t="s">
        <v>17</v>
      </c>
      <c r="B148" s="6">
        <v>378</v>
      </c>
      <c r="C148" s="5">
        <f t="shared" si="9"/>
        <v>9.0930959826798177E-2</v>
      </c>
    </row>
    <row r="149" spans="1:8" x14ac:dyDescent="0.25">
      <c r="A149" s="138" t="s">
        <v>31</v>
      </c>
      <c r="B149" s="6">
        <v>208</v>
      </c>
      <c r="C149" s="5">
        <f t="shared" si="9"/>
        <v>5.0036083714216986E-2</v>
      </c>
    </row>
    <row r="150" spans="1:8" x14ac:dyDescent="0.25">
      <c r="A150" s="138" t="s">
        <v>19</v>
      </c>
      <c r="B150" s="6">
        <v>190</v>
      </c>
      <c r="C150" s="5">
        <f t="shared" si="9"/>
        <v>4.5706038008178976E-2</v>
      </c>
    </row>
    <row r="151" spans="1:8" x14ac:dyDescent="0.25">
      <c r="A151" s="138" t="s">
        <v>28</v>
      </c>
      <c r="B151" s="6">
        <v>116</v>
      </c>
      <c r="C151" s="5">
        <f t="shared" si="9"/>
        <v>2.7904738994467163E-2</v>
      </c>
    </row>
    <row r="152" spans="1:8" x14ac:dyDescent="0.25">
      <c r="A152" s="138" t="s">
        <v>273</v>
      </c>
      <c r="B152" s="6">
        <v>100</v>
      </c>
      <c r="C152" s="5">
        <f t="shared" si="9"/>
        <v>2.4055809477988934E-2</v>
      </c>
    </row>
    <row r="153" spans="1:8" x14ac:dyDescent="0.25">
      <c r="A153" s="138" t="s">
        <v>16</v>
      </c>
      <c r="B153" s="6">
        <v>78</v>
      </c>
      <c r="C153" s="5">
        <f t="shared" si="9"/>
        <v>1.8763531392831368E-2</v>
      </c>
    </row>
    <row r="154" spans="1:8" x14ac:dyDescent="0.25">
      <c r="A154" s="138" t="s">
        <v>15</v>
      </c>
      <c r="B154" s="6">
        <v>70</v>
      </c>
      <c r="C154" s="5">
        <f t="shared" si="9"/>
        <v>1.6839066634592254E-2</v>
      </c>
    </row>
    <row r="155" spans="1:8" x14ac:dyDescent="0.25">
      <c r="A155" s="138" t="s">
        <v>18</v>
      </c>
      <c r="B155" s="6">
        <v>65</v>
      </c>
      <c r="C155" s="5">
        <f t="shared" si="9"/>
        <v>1.5636276160692807E-2</v>
      </c>
    </row>
    <row r="156" spans="1:8" x14ac:dyDescent="0.25">
      <c r="A156" s="138" t="s">
        <v>25</v>
      </c>
      <c r="B156" s="6">
        <v>49</v>
      </c>
      <c r="C156" s="5">
        <f t="shared" si="9"/>
        <v>1.1787346644214578E-2</v>
      </c>
    </row>
    <row r="157" spans="1:8" x14ac:dyDescent="0.25">
      <c r="A157" s="15" t="s">
        <v>33</v>
      </c>
      <c r="B157" s="16">
        <v>325</v>
      </c>
      <c r="C157" s="17">
        <f t="shared" si="9"/>
        <v>7.818138080346404E-2</v>
      </c>
    </row>
    <row r="158" spans="1:8" ht="15.75" thickBot="1" x14ac:dyDescent="0.3">
      <c r="A158" s="139" t="s">
        <v>5</v>
      </c>
      <c r="B158" s="3">
        <f>SUM(B147:B157)</f>
        <v>4157</v>
      </c>
      <c r="C158" s="2"/>
    </row>
    <row r="159" spans="1:8" x14ac:dyDescent="0.25">
      <c r="A159" s="263" t="s">
        <v>835</v>
      </c>
      <c r="B159" s="212"/>
      <c r="C159" s="212"/>
      <c r="D159" s="212"/>
      <c r="E159" s="212"/>
      <c r="F159" s="212"/>
      <c r="G159" s="212"/>
      <c r="H159" s="212"/>
    </row>
    <row r="160" spans="1:8" x14ac:dyDescent="0.25">
      <c r="A160" s="212"/>
      <c r="B160" s="212"/>
      <c r="C160" s="212"/>
      <c r="D160" s="212"/>
      <c r="E160" s="212"/>
      <c r="F160" s="212"/>
      <c r="G160" s="212"/>
      <c r="H160" s="212"/>
    </row>
    <row r="161" spans="1:8" x14ac:dyDescent="0.25">
      <c r="A161" s="212" t="s">
        <v>825</v>
      </c>
      <c r="B161" s="212"/>
      <c r="C161" s="212"/>
      <c r="D161" s="212"/>
      <c r="E161" s="212"/>
      <c r="F161" s="212"/>
      <c r="G161" s="212"/>
      <c r="H161" s="212"/>
    </row>
  </sheetData>
  <mergeCells count="17">
    <mergeCell ref="A113:C113"/>
    <mergeCell ref="A123:C123"/>
    <mergeCell ref="A129:C129"/>
    <mergeCell ref="A145:C145"/>
    <mergeCell ref="A41:C41"/>
    <mergeCell ref="A56:C56"/>
    <mergeCell ref="A71:C71"/>
    <mergeCell ref="A82:C82"/>
    <mergeCell ref="A97:C97"/>
    <mergeCell ref="A103:C103"/>
    <mergeCell ref="E18:G18"/>
    <mergeCell ref="A35:C35"/>
    <mergeCell ref="A1:F1"/>
    <mergeCell ref="A5:C5"/>
    <mergeCell ref="I3:J3"/>
    <mergeCell ref="A12:C12"/>
    <mergeCell ref="A24:C24"/>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5"/>
  <sheetViews>
    <sheetView workbookViewId="0">
      <selection activeCell="E24" sqref="E24"/>
    </sheetView>
  </sheetViews>
  <sheetFormatPr defaultRowHeight="15" x14ac:dyDescent="0.25"/>
  <cols>
    <col min="1" max="1" width="26.7109375" style="141" customWidth="1"/>
    <col min="2" max="2" width="10.7109375" style="141" bestFit="1" customWidth="1"/>
    <col min="3" max="3" width="7.85546875" style="141" customWidth="1"/>
    <col min="4" max="4" width="9.140625" style="141"/>
    <col min="5" max="5" width="33.85546875" style="141" bestFit="1" customWidth="1"/>
    <col min="6" max="6" width="18.5703125" style="141" bestFit="1" customWidth="1"/>
    <col min="7" max="7" width="20.140625" style="141" customWidth="1"/>
    <col min="8" max="8" width="9.140625" style="141"/>
    <col min="9" max="9" width="31.7109375" style="141" bestFit="1" customWidth="1"/>
    <col min="10" max="16384" width="9.140625" style="141"/>
  </cols>
  <sheetData>
    <row r="1" spans="1:10" ht="21" x14ac:dyDescent="0.35">
      <c r="A1" s="288" t="s">
        <v>487</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469</v>
      </c>
      <c r="J4" s="145"/>
    </row>
    <row r="5" spans="1:10" ht="18" thickBot="1" x14ac:dyDescent="0.35">
      <c r="A5" s="289" t="s">
        <v>34</v>
      </c>
      <c r="B5" s="290"/>
      <c r="C5" s="291"/>
      <c r="I5" s="143" t="s">
        <v>470</v>
      </c>
      <c r="J5" s="145"/>
    </row>
    <row r="6" spans="1:10" x14ac:dyDescent="0.25">
      <c r="A6" s="14" t="s">
        <v>0</v>
      </c>
      <c r="B6" s="4" t="s">
        <v>1</v>
      </c>
      <c r="C6" s="13" t="s">
        <v>2</v>
      </c>
      <c r="I6" s="143" t="s">
        <v>471</v>
      </c>
      <c r="J6" s="145"/>
    </row>
    <row r="7" spans="1:10" x14ac:dyDescent="0.25">
      <c r="A7" s="143" t="s">
        <v>3</v>
      </c>
      <c r="B7" s="6">
        <v>100189</v>
      </c>
      <c r="C7" s="5">
        <f>B7/$B$9</f>
        <v>0.97647242283364033</v>
      </c>
      <c r="I7" s="143" t="s">
        <v>472</v>
      </c>
      <c r="J7" s="145"/>
    </row>
    <row r="8" spans="1:10" x14ac:dyDescent="0.25">
      <c r="A8" s="15" t="s">
        <v>4</v>
      </c>
      <c r="B8" s="16">
        <v>2414</v>
      </c>
      <c r="C8" s="17">
        <f>B8/$B$9</f>
        <v>2.352757716635966E-2</v>
      </c>
      <c r="I8" s="143" t="s">
        <v>473</v>
      </c>
      <c r="J8" s="145"/>
    </row>
    <row r="9" spans="1:10" ht="15.75" thickBot="1" x14ac:dyDescent="0.3">
      <c r="A9" s="144" t="s">
        <v>5</v>
      </c>
      <c r="B9" s="3">
        <f>SUM(B7:B8)</f>
        <v>102603</v>
      </c>
      <c r="C9" s="2"/>
      <c r="I9" s="143" t="s">
        <v>474</v>
      </c>
      <c r="J9" s="145"/>
    </row>
    <row r="10" spans="1:10" x14ac:dyDescent="0.25">
      <c r="A10" s="212" t="s">
        <v>861</v>
      </c>
      <c r="B10" s="264"/>
      <c r="C10" s="264"/>
      <c r="D10" s="212"/>
      <c r="I10" s="143" t="s">
        <v>475</v>
      </c>
      <c r="J10" s="145"/>
    </row>
    <row r="11" spans="1:10" ht="15.75" thickBot="1" x14ac:dyDescent="0.3">
      <c r="I11" s="143" t="s">
        <v>476</v>
      </c>
      <c r="J11" s="145"/>
    </row>
    <row r="12" spans="1:10" ht="18" thickBot="1" x14ac:dyDescent="0.35">
      <c r="A12" s="289" t="s">
        <v>35</v>
      </c>
      <c r="B12" s="290"/>
      <c r="C12" s="291"/>
      <c r="E12" s="253" t="s">
        <v>818</v>
      </c>
      <c r="F12" s="254"/>
      <c r="G12" s="255"/>
      <c r="I12" s="143" t="s">
        <v>477</v>
      </c>
      <c r="J12" s="145"/>
    </row>
    <row r="13" spans="1:10" x14ac:dyDescent="0.25">
      <c r="A13" s="14" t="s">
        <v>6</v>
      </c>
      <c r="B13" s="4" t="s">
        <v>7</v>
      </c>
      <c r="C13" s="13" t="s">
        <v>2</v>
      </c>
      <c r="E13" s="14" t="s">
        <v>0</v>
      </c>
      <c r="F13" s="4" t="s">
        <v>1</v>
      </c>
      <c r="G13" s="13" t="s">
        <v>2</v>
      </c>
      <c r="I13" s="143" t="s">
        <v>478</v>
      </c>
      <c r="J13" s="145"/>
    </row>
    <row r="14" spans="1:10" x14ac:dyDescent="0.25">
      <c r="A14" s="143" t="s">
        <v>36</v>
      </c>
      <c r="B14" s="6">
        <v>4112</v>
      </c>
      <c r="C14" s="5">
        <f>B14/$B$21</f>
        <v>4.0076800873268814E-2</v>
      </c>
      <c r="E14" s="214" t="s">
        <v>3</v>
      </c>
      <c r="F14" s="6">
        <v>3531</v>
      </c>
      <c r="G14" s="5">
        <f>F14/F16</f>
        <v>0.8587062256809338</v>
      </c>
      <c r="I14" s="143" t="s">
        <v>479</v>
      </c>
      <c r="J14" s="145"/>
    </row>
    <row r="15" spans="1:10" x14ac:dyDescent="0.25">
      <c r="A15" s="143" t="s">
        <v>37</v>
      </c>
      <c r="B15" s="6">
        <v>8012</v>
      </c>
      <c r="C15" s="5">
        <f t="shared" ref="C15:C20" si="0">B15/$B$21</f>
        <v>7.8087385359102562E-2</v>
      </c>
      <c r="E15" s="15" t="s">
        <v>4</v>
      </c>
      <c r="F15" s="16">
        <v>581</v>
      </c>
      <c r="G15" s="17">
        <f>F15/F16</f>
        <v>0.14129377431906615</v>
      </c>
      <c r="I15" s="143" t="s">
        <v>480</v>
      </c>
      <c r="J15" s="145"/>
    </row>
    <row r="16" spans="1:10" ht="15.75" thickBot="1" x14ac:dyDescent="0.3">
      <c r="A16" s="143" t="s">
        <v>38</v>
      </c>
      <c r="B16" s="6">
        <v>9328</v>
      </c>
      <c r="C16" s="5">
        <f t="shared" si="0"/>
        <v>9.091352104714287E-2</v>
      </c>
      <c r="E16" s="215" t="s">
        <v>5</v>
      </c>
      <c r="F16" s="3">
        <f>SUM(F14:F15)</f>
        <v>4112</v>
      </c>
      <c r="G16" s="2"/>
      <c r="I16" s="143" t="s">
        <v>481</v>
      </c>
      <c r="J16" s="145"/>
    </row>
    <row r="17" spans="1:37" ht="15.75" thickBot="1" x14ac:dyDescent="0.3">
      <c r="A17" s="143" t="s">
        <v>39</v>
      </c>
      <c r="B17" s="6">
        <v>11244</v>
      </c>
      <c r="C17" s="5">
        <f t="shared" si="0"/>
        <v>0.10958743896377299</v>
      </c>
      <c r="E17" s="212"/>
      <c r="F17" s="212"/>
      <c r="G17" s="212"/>
      <c r="I17" s="143" t="s">
        <v>482</v>
      </c>
      <c r="J17" s="145"/>
    </row>
    <row r="18" spans="1:37" ht="18" thickBot="1" x14ac:dyDescent="0.35">
      <c r="A18" s="143" t="s">
        <v>40</v>
      </c>
      <c r="B18" s="6">
        <v>12216</v>
      </c>
      <c r="C18" s="5">
        <f t="shared" si="0"/>
        <v>0.11906084617408848</v>
      </c>
      <c r="E18" s="282" t="s">
        <v>829</v>
      </c>
      <c r="F18" s="283"/>
      <c r="G18" s="284"/>
      <c r="I18" s="143" t="s">
        <v>483</v>
      </c>
      <c r="J18" s="145"/>
    </row>
    <row r="19" spans="1:37" x14ac:dyDescent="0.25">
      <c r="A19" s="143" t="s">
        <v>8</v>
      </c>
      <c r="B19" s="6">
        <v>57033</v>
      </c>
      <c r="C19" s="5">
        <f t="shared" si="0"/>
        <v>0.55586093973860418</v>
      </c>
      <c r="E19" s="14" t="s">
        <v>0</v>
      </c>
      <c r="F19" s="4" t="s">
        <v>1</v>
      </c>
      <c r="G19" s="13" t="s">
        <v>2</v>
      </c>
      <c r="I19" s="143" t="s">
        <v>484</v>
      </c>
      <c r="J19" s="145"/>
    </row>
    <row r="20" spans="1:37" x14ac:dyDescent="0.25">
      <c r="A20" s="15" t="s">
        <v>9</v>
      </c>
      <c r="B20" s="16">
        <v>658</v>
      </c>
      <c r="C20" s="17">
        <f t="shared" si="0"/>
        <v>6.4130678440201556E-3</v>
      </c>
      <c r="E20" s="214" t="s">
        <v>3</v>
      </c>
      <c r="F20" s="6">
        <v>7514</v>
      </c>
      <c r="G20" s="5">
        <f>F20/F22</f>
        <v>0.93784323514727908</v>
      </c>
      <c r="I20" s="143" t="s">
        <v>485</v>
      </c>
      <c r="J20" s="145"/>
    </row>
    <row r="21" spans="1:37" ht="15.75" thickBot="1" x14ac:dyDescent="0.3">
      <c r="A21" s="144" t="s">
        <v>5</v>
      </c>
      <c r="B21" s="3">
        <f>SUM(B14:B20)</f>
        <v>102603</v>
      </c>
      <c r="C21" s="2"/>
      <c r="E21" s="15" t="s">
        <v>4</v>
      </c>
      <c r="F21" s="16">
        <v>498</v>
      </c>
      <c r="G21" s="17">
        <f>F21/F22</f>
        <v>6.2156764852720918E-2</v>
      </c>
      <c r="I21" s="143" t="s">
        <v>486</v>
      </c>
      <c r="J21" s="145"/>
    </row>
    <row r="22" spans="1:37" ht="15.75" thickBot="1" x14ac:dyDescent="0.3">
      <c r="A22" s="212" t="s">
        <v>861</v>
      </c>
      <c r="B22" s="264"/>
      <c r="C22" s="264"/>
      <c r="D22" s="212"/>
      <c r="E22" s="215" t="s">
        <v>5</v>
      </c>
      <c r="F22" s="3">
        <f>SUM(F20:F21)</f>
        <v>8012</v>
      </c>
      <c r="G22" s="2"/>
      <c r="I22" s="143"/>
      <c r="J22" s="145"/>
    </row>
    <row r="23" spans="1:37" ht="15.75" thickBot="1" x14ac:dyDescent="0.3">
      <c r="I23" s="143"/>
      <c r="J23" s="145"/>
    </row>
    <row r="24" spans="1:37" ht="18" thickBot="1" x14ac:dyDescent="0.35">
      <c r="A24" s="289" t="s">
        <v>10</v>
      </c>
      <c r="B24" s="290"/>
      <c r="C24" s="291"/>
      <c r="I24" s="143"/>
      <c r="J24" s="145"/>
    </row>
    <row r="25" spans="1:37" x14ac:dyDescent="0.25">
      <c r="A25" s="14" t="s">
        <v>6</v>
      </c>
      <c r="B25" s="4" t="s">
        <v>7</v>
      </c>
      <c r="C25" s="13" t="s">
        <v>2</v>
      </c>
      <c r="I25" s="143"/>
      <c r="J25" s="145"/>
    </row>
    <row r="26" spans="1:37" x14ac:dyDescent="0.25">
      <c r="A26" s="143" t="s">
        <v>36</v>
      </c>
      <c r="B26" s="6">
        <v>581</v>
      </c>
      <c r="C26" s="5">
        <f>B26/$B$33</f>
        <v>0.24067937033968517</v>
      </c>
      <c r="I26" s="143"/>
      <c r="J26" s="145"/>
    </row>
    <row r="27" spans="1:37" x14ac:dyDescent="0.25">
      <c r="A27" s="143" t="s">
        <v>37</v>
      </c>
      <c r="B27" s="6">
        <v>498</v>
      </c>
      <c r="C27" s="5">
        <f t="shared" ref="C27:C32" si="1">B27/$B$33</f>
        <v>0.20629660314830156</v>
      </c>
      <c r="I27" s="143"/>
      <c r="J27" s="145"/>
    </row>
    <row r="28" spans="1:37" x14ac:dyDescent="0.25">
      <c r="A28" s="143" t="s">
        <v>38</v>
      </c>
      <c r="B28" s="6">
        <v>674</v>
      </c>
      <c r="C28" s="5">
        <f t="shared" si="1"/>
        <v>0.27920463960231978</v>
      </c>
      <c r="I28" s="143"/>
      <c r="J28" s="145"/>
    </row>
    <row r="29" spans="1:37" ht="15.75" thickBot="1" x14ac:dyDescent="0.3">
      <c r="A29" s="143" t="s">
        <v>39</v>
      </c>
      <c r="B29" s="6">
        <v>105</v>
      </c>
      <c r="C29" s="5">
        <f t="shared" si="1"/>
        <v>4.3496271748135876E-2</v>
      </c>
      <c r="I29" s="144"/>
      <c r="J29" s="2"/>
    </row>
    <row r="30" spans="1:37" x14ac:dyDescent="0.25">
      <c r="A30" s="143" t="s">
        <v>40</v>
      </c>
      <c r="B30" s="6">
        <v>141</v>
      </c>
      <c r="C30" s="5">
        <f t="shared" si="1"/>
        <v>5.8409279204639605E-2</v>
      </c>
    </row>
    <row r="31" spans="1:37" x14ac:dyDescent="0.25">
      <c r="A31" s="143" t="s">
        <v>8</v>
      </c>
      <c r="B31" s="6">
        <v>391</v>
      </c>
      <c r="C31" s="5">
        <f t="shared" si="1"/>
        <v>0.1619718309859155</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row>
    <row r="32" spans="1:37" x14ac:dyDescent="0.25">
      <c r="A32" s="15" t="s">
        <v>9</v>
      </c>
      <c r="B32" s="16">
        <v>24</v>
      </c>
      <c r="C32" s="17">
        <f t="shared" si="1"/>
        <v>9.9420049710024858E-3</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row>
    <row r="33" spans="1:37" ht="15.75" thickBot="1" x14ac:dyDescent="0.3">
      <c r="A33" s="144" t="s">
        <v>5</v>
      </c>
      <c r="B33" s="3">
        <f>SUM(B26:B32)</f>
        <v>2414</v>
      </c>
      <c r="C33" s="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row>
    <row r="34" spans="1:37"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row>
    <row r="35" spans="1:37" ht="33.75"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row>
    <row r="36" spans="1:37"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row>
    <row r="37" spans="1:37" x14ac:dyDescent="0.25">
      <c r="A37" s="143" t="s">
        <v>36</v>
      </c>
      <c r="B37" s="6">
        <f>B26</f>
        <v>581</v>
      </c>
      <c r="C37" s="5">
        <f>B37/$B$39</f>
        <v>0.53846153846153844</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row>
    <row r="38" spans="1:37" x14ac:dyDescent="0.25">
      <c r="A38" s="15" t="s">
        <v>37</v>
      </c>
      <c r="B38" s="16">
        <f>B27</f>
        <v>498</v>
      </c>
      <c r="C38" s="17">
        <f>B38/$B$39</f>
        <v>0.46153846153846156</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row>
    <row r="39" spans="1:37" ht="15.75" thickBot="1" x14ac:dyDescent="0.3">
      <c r="A39" s="144" t="s">
        <v>5</v>
      </c>
      <c r="B39" s="3">
        <f>SUM(B37:B38)</f>
        <v>1079</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row>
    <row r="40" spans="1:37"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row>
    <row r="41" spans="1:37" ht="18" thickBot="1" x14ac:dyDescent="0.35">
      <c r="A41" s="289" t="s">
        <v>11</v>
      </c>
      <c r="B41" s="290"/>
      <c r="C41" s="291"/>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row>
    <row r="42" spans="1:37" x14ac:dyDescent="0.25">
      <c r="A42" s="14" t="s">
        <v>12</v>
      </c>
      <c r="B42" s="4" t="s">
        <v>1</v>
      </c>
      <c r="C42" s="13" t="s">
        <v>2</v>
      </c>
    </row>
    <row r="43" spans="1:37" x14ac:dyDescent="0.25">
      <c r="A43" s="23" t="s">
        <v>14</v>
      </c>
      <c r="B43" s="6">
        <v>1138</v>
      </c>
      <c r="C43" s="5">
        <f t="shared" ref="C43:C52" si="2">B43/$B$53</f>
        <v>0.47141673570836784</v>
      </c>
    </row>
    <row r="44" spans="1:37" x14ac:dyDescent="0.25">
      <c r="A44" s="23" t="s">
        <v>13</v>
      </c>
      <c r="B44" s="6">
        <v>916</v>
      </c>
      <c r="C44" s="5">
        <f t="shared" si="2"/>
        <v>0.37945318972659486</v>
      </c>
    </row>
    <row r="45" spans="1:37" x14ac:dyDescent="0.25">
      <c r="A45" s="23" t="s">
        <v>23</v>
      </c>
      <c r="B45" s="6">
        <v>116</v>
      </c>
      <c r="C45" s="5">
        <f t="shared" si="2"/>
        <v>4.8053024026512015E-2</v>
      </c>
    </row>
    <row r="46" spans="1:37" x14ac:dyDescent="0.25">
      <c r="A46" s="23" t="s">
        <v>18</v>
      </c>
      <c r="B46" s="6">
        <v>95</v>
      </c>
      <c r="C46" s="5">
        <f t="shared" si="2"/>
        <v>3.9353769676884837E-2</v>
      </c>
    </row>
    <row r="47" spans="1:37" x14ac:dyDescent="0.25">
      <c r="A47" s="23" t="s">
        <v>488</v>
      </c>
      <c r="B47" s="6">
        <v>47</v>
      </c>
      <c r="C47" s="5">
        <f t="shared" si="2"/>
        <v>1.9469759734879868E-2</v>
      </c>
    </row>
    <row r="48" spans="1:37" x14ac:dyDescent="0.25">
      <c r="A48" s="23" t="s">
        <v>20</v>
      </c>
      <c r="B48" s="6">
        <v>37</v>
      </c>
      <c r="C48" s="5">
        <f t="shared" si="2"/>
        <v>1.5327257663628831E-2</v>
      </c>
    </row>
    <row r="49" spans="1:37" x14ac:dyDescent="0.25">
      <c r="A49" s="23" t="s">
        <v>312</v>
      </c>
      <c r="B49" s="6">
        <v>25</v>
      </c>
      <c r="C49" s="5">
        <f t="shared" si="2"/>
        <v>1.0356255178127589E-2</v>
      </c>
    </row>
    <row r="50" spans="1:37" x14ac:dyDescent="0.25">
      <c r="A50" s="23" t="s">
        <v>17</v>
      </c>
      <c r="B50" s="6">
        <v>14</v>
      </c>
      <c r="C50" s="5">
        <f t="shared" si="2"/>
        <v>5.7995028997514502E-3</v>
      </c>
    </row>
    <row r="51" spans="1:37" s="142" customFormat="1" x14ac:dyDescent="0.25">
      <c r="A51" s="23" t="s">
        <v>15</v>
      </c>
      <c r="B51" s="6">
        <v>13</v>
      </c>
      <c r="C51" s="5">
        <f t="shared" si="2"/>
        <v>5.3852526926263461E-3</v>
      </c>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row>
    <row r="52" spans="1:37" x14ac:dyDescent="0.25">
      <c r="A52" s="24" t="s">
        <v>19</v>
      </c>
      <c r="B52" s="16">
        <v>13</v>
      </c>
      <c r="C52" s="17">
        <f t="shared" si="2"/>
        <v>5.3852526926263461E-3</v>
      </c>
    </row>
    <row r="53" spans="1:37" ht="15.75" thickBot="1" x14ac:dyDescent="0.3">
      <c r="A53" s="144" t="s">
        <v>5</v>
      </c>
      <c r="B53" s="3">
        <f>SUM(B43:B52)</f>
        <v>2414</v>
      </c>
      <c r="C53" s="2"/>
    </row>
    <row r="54" spans="1:37" ht="15.75" thickBot="1" x14ac:dyDescent="0.3"/>
    <row r="55" spans="1:37" ht="38.25" customHeight="1" thickBot="1" x14ac:dyDescent="0.35">
      <c r="A55" s="285" t="s">
        <v>42</v>
      </c>
      <c r="B55" s="286"/>
      <c r="C55" s="287"/>
      <c r="D55" s="142"/>
    </row>
    <row r="56" spans="1:37" x14ac:dyDescent="0.25">
      <c r="A56" s="14" t="s">
        <v>12</v>
      </c>
      <c r="B56" s="4" t="s">
        <v>1</v>
      </c>
      <c r="C56" s="13" t="s">
        <v>2</v>
      </c>
    </row>
    <row r="57" spans="1:37" x14ac:dyDescent="0.25">
      <c r="A57" s="143" t="s">
        <v>14</v>
      </c>
      <c r="B57" s="6">
        <v>789</v>
      </c>
      <c r="C57" s="5">
        <f>B57/$B$61</f>
        <v>0.7312326227988879</v>
      </c>
    </row>
    <row r="58" spans="1:37" x14ac:dyDescent="0.25">
      <c r="A58" s="143" t="s">
        <v>13</v>
      </c>
      <c r="B58" s="6">
        <v>136</v>
      </c>
      <c r="C58" s="5">
        <f>B58/$B$61</f>
        <v>0.12604263206672844</v>
      </c>
    </row>
    <row r="59" spans="1:37" x14ac:dyDescent="0.25">
      <c r="A59" s="143" t="s">
        <v>23</v>
      </c>
      <c r="B59" s="6">
        <v>96</v>
      </c>
      <c r="C59" s="5">
        <f>B59/$B$61</f>
        <v>8.8971269694161262E-2</v>
      </c>
    </row>
    <row r="60" spans="1:37" x14ac:dyDescent="0.25">
      <c r="A60" s="15" t="s">
        <v>18</v>
      </c>
      <c r="B60" s="16">
        <v>58</v>
      </c>
      <c r="C60" s="17">
        <f>B60/$B$61</f>
        <v>5.375347544022243E-2</v>
      </c>
    </row>
    <row r="61" spans="1:37" ht="15.75" thickBot="1" x14ac:dyDescent="0.3">
      <c r="A61" s="144" t="s">
        <v>5</v>
      </c>
      <c r="B61" s="3">
        <f>SUM(B57:B60)</f>
        <v>1079</v>
      </c>
      <c r="C61" s="2"/>
    </row>
    <row r="62" spans="1:37" ht="15.75" thickBot="1" x14ac:dyDescent="0.3"/>
    <row r="63" spans="1:37" ht="18" thickBot="1" x14ac:dyDescent="0.35">
      <c r="A63" s="289" t="s">
        <v>44</v>
      </c>
      <c r="B63" s="290"/>
      <c r="C63" s="291"/>
    </row>
    <row r="64" spans="1:37" x14ac:dyDescent="0.25">
      <c r="A64" s="14" t="s">
        <v>45</v>
      </c>
      <c r="B64" s="4" t="s">
        <v>7</v>
      </c>
      <c r="C64" s="13" t="s">
        <v>2</v>
      </c>
    </row>
    <row r="65" spans="1:3" x14ac:dyDescent="0.25">
      <c r="A65" s="143" t="s">
        <v>46</v>
      </c>
      <c r="B65" s="6">
        <v>255</v>
      </c>
      <c r="C65" s="5">
        <f>B65/$B$72</f>
        <v>0.10563380281690141</v>
      </c>
    </row>
    <row r="66" spans="1:3" x14ac:dyDescent="0.25">
      <c r="A66" s="143" t="s">
        <v>47</v>
      </c>
      <c r="B66" s="6">
        <v>141</v>
      </c>
      <c r="C66" s="5">
        <f t="shared" ref="C66:C71" si="3">B66/$B$72</f>
        <v>5.8409279204639605E-2</v>
      </c>
    </row>
    <row r="67" spans="1:3" x14ac:dyDescent="0.25">
      <c r="A67" s="143" t="s">
        <v>48</v>
      </c>
      <c r="B67" s="6">
        <v>518</v>
      </c>
      <c r="C67" s="5">
        <f t="shared" si="3"/>
        <v>0.21458160729080364</v>
      </c>
    </row>
    <row r="68" spans="1:3" x14ac:dyDescent="0.25">
      <c r="A68" s="143" t="s">
        <v>49</v>
      </c>
      <c r="B68" s="6">
        <v>683</v>
      </c>
      <c r="C68" s="5">
        <f t="shared" si="3"/>
        <v>0.28293289146644574</v>
      </c>
    </row>
    <row r="69" spans="1:3" x14ac:dyDescent="0.25">
      <c r="A69" s="143" t="s">
        <v>50</v>
      </c>
      <c r="B69" s="6">
        <v>496</v>
      </c>
      <c r="C69" s="5">
        <f t="shared" si="3"/>
        <v>0.20546810273405136</v>
      </c>
    </row>
    <row r="70" spans="1:3" x14ac:dyDescent="0.25">
      <c r="A70" s="143" t="s">
        <v>51</v>
      </c>
      <c r="B70" s="6">
        <v>137</v>
      </c>
      <c r="C70" s="5">
        <f t="shared" si="3"/>
        <v>5.6752278376139186E-2</v>
      </c>
    </row>
    <row r="71" spans="1:3" x14ac:dyDescent="0.25">
      <c r="A71" s="15" t="s">
        <v>52</v>
      </c>
      <c r="B71" s="16">
        <v>184</v>
      </c>
      <c r="C71" s="17">
        <f t="shared" si="3"/>
        <v>7.6222038111019061E-2</v>
      </c>
    </row>
    <row r="72" spans="1:3" ht="15.75" thickBot="1" x14ac:dyDescent="0.3">
      <c r="A72" s="144" t="s">
        <v>5</v>
      </c>
      <c r="B72" s="3">
        <f>SUM(B65:B71)</f>
        <v>2414</v>
      </c>
      <c r="C72" s="2"/>
    </row>
    <row r="73" spans="1:3" ht="15.75" thickBot="1" x14ac:dyDescent="0.3"/>
    <row r="74" spans="1:3" ht="36" customHeight="1" thickBot="1" x14ac:dyDescent="0.35">
      <c r="A74" s="285" t="s">
        <v>53</v>
      </c>
      <c r="B74" s="286"/>
      <c r="C74" s="287"/>
    </row>
    <row r="75" spans="1:3" x14ac:dyDescent="0.25">
      <c r="A75" s="14" t="s">
        <v>45</v>
      </c>
      <c r="B75" s="4" t="s">
        <v>7</v>
      </c>
      <c r="C75" s="13" t="s">
        <v>2</v>
      </c>
    </row>
    <row r="76" spans="1:3" x14ac:dyDescent="0.25">
      <c r="A76" s="143" t="s">
        <v>46</v>
      </c>
      <c r="B76" s="6">
        <v>0</v>
      </c>
      <c r="C76" s="5">
        <f>B76/$B$83</f>
        <v>0</v>
      </c>
    </row>
    <row r="77" spans="1:3" x14ac:dyDescent="0.25">
      <c r="A77" s="143" t="s">
        <v>47</v>
      </c>
      <c r="B77" s="6">
        <v>56</v>
      </c>
      <c r="C77" s="5">
        <f t="shared" ref="C77:C82" si="4">B77/$B$83</f>
        <v>5.1899907321594066E-2</v>
      </c>
    </row>
    <row r="78" spans="1:3" x14ac:dyDescent="0.25">
      <c r="A78" s="143" t="s">
        <v>48</v>
      </c>
      <c r="B78" s="6">
        <v>312</v>
      </c>
      <c r="C78" s="5">
        <f t="shared" si="4"/>
        <v>0.28915662650602408</v>
      </c>
    </row>
    <row r="79" spans="1:3" x14ac:dyDescent="0.25">
      <c r="A79" s="143" t="s">
        <v>49</v>
      </c>
      <c r="B79" s="6">
        <v>423</v>
      </c>
      <c r="C79" s="5">
        <f t="shared" si="4"/>
        <v>0.39202965708989806</v>
      </c>
    </row>
    <row r="80" spans="1:3" x14ac:dyDescent="0.25">
      <c r="A80" s="143" t="s">
        <v>50</v>
      </c>
      <c r="B80" s="6">
        <v>162</v>
      </c>
      <c r="C80" s="5">
        <f t="shared" si="4"/>
        <v>0.15013901760889714</v>
      </c>
    </row>
    <row r="81" spans="1:21" x14ac:dyDescent="0.25">
      <c r="A81" s="143" t="s">
        <v>51</v>
      </c>
      <c r="B81" s="6">
        <v>37</v>
      </c>
      <c r="C81" s="5">
        <f t="shared" si="4"/>
        <v>3.4291010194624653E-2</v>
      </c>
    </row>
    <row r="82" spans="1:21" x14ac:dyDescent="0.25">
      <c r="A82" s="15" t="s">
        <v>52</v>
      </c>
      <c r="B82" s="16">
        <v>89</v>
      </c>
      <c r="C82" s="17">
        <f t="shared" si="4"/>
        <v>8.2483781278961998E-2</v>
      </c>
    </row>
    <row r="83" spans="1:21" ht="15.75" thickBot="1" x14ac:dyDescent="0.3">
      <c r="A83" s="144" t="s">
        <v>5</v>
      </c>
      <c r="B83" s="3">
        <f>SUM(B76:B82)</f>
        <v>1079</v>
      </c>
      <c r="C83" s="2"/>
    </row>
    <row r="84" spans="1:21" x14ac:dyDescent="0.25">
      <c r="A84" s="212"/>
      <c r="B84" s="212"/>
      <c r="C84" s="212"/>
      <c r="D84" s="212"/>
      <c r="E84" s="212"/>
      <c r="F84" s="212"/>
      <c r="G84" s="212"/>
      <c r="H84" s="212"/>
      <c r="I84" s="212"/>
      <c r="J84" s="212"/>
      <c r="K84" s="212"/>
      <c r="L84" s="212"/>
      <c r="M84" s="212"/>
      <c r="N84" s="212"/>
      <c r="O84" s="212"/>
      <c r="P84" s="212"/>
      <c r="Q84" s="212"/>
      <c r="R84" s="212"/>
      <c r="S84" s="212"/>
      <c r="T84" s="212"/>
      <c r="U84" s="212"/>
    </row>
    <row r="85" spans="1:21" x14ac:dyDescent="0.25">
      <c r="A85" s="257" t="s">
        <v>831</v>
      </c>
      <c r="B85" s="212"/>
      <c r="C85" s="212"/>
      <c r="D85" s="212"/>
      <c r="E85" s="212"/>
      <c r="F85" s="212"/>
      <c r="G85" s="212"/>
      <c r="H85" s="212"/>
      <c r="I85" s="212"/>
      <c r="J85" s="212"/>
      <c r="K85" s="212"/>
      <c r="L85" s="212"/>
      <c r="M85" s="212"/>
      <c r="N85" s="212"/>
      <c r="O85" s="212"/>
      <c r="P85" s="212"/>
      <c r="Q85" s="212"/>
      <c r="R85" s="212"/>
      <c r="S85" s="212"/>
      <c r="T85" s="212"/>
      <c r="U85" s="212"/>
    </row>
    <row r="86" spans="1:21" x14ac:dyDescent="0.25">
      <c r="A86" s="260" t="s">
        <v>832</v>
      </c>
      <c r="B86" s="212"/>
      <c r="C86" s="212"/>
      <c r="D86" s="212"/>
      <c r="E86" s="212"/>
      <c r="F86" s="212"/>
      <c r="G86" s="212"/>
      <c r="H86" s="212"/>
      <c r="I86" s="212"/>
      <c r="J86" s="212"/>
      <c r="K86" s="212"/>
      <c r="L86" s="212"/>
      <c r="M86" s="212"/>
      <c r="N86" s="212"/>
      <c r="O86" s="212"/>
      <c r="P86" s="212"/>
      <c r="Q86" s="212"/>
      <c r="R86" s="212"/>
      <c r="S86" s="212"/>
      <c r="T86" s="212"/>
      <c r="U86" s="212"/>
    </row>
    <row r="87" spans="1:21" x14ac:dyDescent="0.25">
      <c r="A87" s="260" t="s">
        <v>833</v>
      </c>
      <c r="B87" s="212"/>
      <c r="C87" s="212"/>
      <c r="D87" s="212"/>
      <c r="E87" s="212"/>
      <c r="F87" s="212"/>
      <c r="G87" s="212"/>
      <c r="H87" s="212"/>
      <c r="I87" s="212"/>
      <c r="J87" s="212"/>
      <c r="K87" s="212"/>
      <c r="L87" s="212"/>
      <c r="M87" s="212"/>
      <c r="N87" s="212"/>
      <c r="O87" s="212"/>
      <c r="P87" s="212"/>
      <c r="Q87" s="212"/>
      <c r="R87" s="212"/>
      <c r="S87" s="212"/>
      <c r="T87" s="212"/>
      <c r="U87" s="212"/>
    </row>
    <row r="88" spans="1:21" ht="15.75" thickBot="1" x14ac:dyDescent="0.3"/>
    <row r="89" spans="1:21" ht="18" thickBot="1" x14ac:dyDescent="0.35">
      <c r="A89" s="289" t="s">
        <v>804</v>
      </c>
      <c r="B89" s="290"/>
      <c r="C89" s="291"/>
    </row>
    <row r="90" spans="1:21" x14ac:dyDescent="0.25">
      <c r="A90" s="14" t="s">
        <v>54</v>
      </c>
      <c r="B90" s="4" t="s">
        <v>1</v>
      </c>
      <c r="C90" s="13" t="s">
        <v>2</v>
      </c>
    </row>
    <row r="91" spans="1:21" x14ac:dyDescent="0.25">
      <c r="A91" s="143" t="s">
        <v>55</v>
      </c>
      <c r="B91" s="6">
        <v>38949</v>
      </c>
      <c r="C91" s="5">
        <f>B91/$B$93</f>
        <v>0.97008717310087178</v>
      </c>
    </row>
    <row r="92" spans="1:21" x14ac:dyDescent="0.25">
      <c r="A92" s="15" t="s">
        <v>58</v>
      </c>
      <c r="B92" s="16">
        <v>1201</v>
      </c>
      <c r="C92" s="17">
        <f>B92/$B$93</f>
        <v>2.9912826899128268E-2</v>
      </c>
    </row>
    <row r="93" spans="1:21" ht="15.75" thickBot="1" x14ac:dyDescent="0.3">
      <c r="A93" s="144" t="s">
        <v>5</v>
      </c>
      <c r="B93" s="3">
        <f>SUM(B91:B92)</f>
        <v>40150</v>
      </c>
      <c r="C93" s="2"/>
    </row>
    <row r="94" spans="1:21" x14ac:dyDescent="0.25">
      <c r="A94" s="212" t="s">
        <v>838</v>
      </c>
      <c r="B94" s="212"/>
      <c r="C94" s="212"/>
      <c r="D94" s="212"/>
    </row>
    <row r="95" spans="1:21" ht="15.75" thickBot="1" x14ac:dyDescent="0.3"/>
    <row r="96" spans="1:21" ht="36.75" customHeight="1" thickBot="1" x14ac:dyDescent="0.35">
      <c r="A96" s="285" t="s">
        <v>56</v>
      </c>
      <c r="B96" s="286"/>
      <c r="C96" s="287"/>
    </row>
    <row r="97" spans="1:14" x14ac:dyDescent="0.25">
      <c r="A97" s="14" t="s">
        <v>6</v>
      </c>
      <c r="B97" s="4" t="s">
        <v>7</v>
      </c>
      <c r="C97" s="13" t="s">
        <v>2</v>
      </c>
    </row>
    <row r="98" spans="1:14" x14ac:dyDescent="0.25">
      <c r="A98" s="143" t="s">
        <v>36</v>
      </c>
      <c r="B98" s="6">
        <v>1003</v>
      </c>
      <c r="C98" s="5">
        <f>B98/$B$104</f>
        <v>3.3610347831914751E-2</v>
      </c>
    </row>
    <row r="99" spans="1:14" x14ac:dyDescent="0.25">
      <c r="A99" s="143" t="s">
        <v>37</v>
      </c>
      <c r="B99" s="6">
        <v>1849</v>
      </c>
      <c r="C99" s="5">
        <f t="shared" ref="C99:C103" si="5">B99/$B$104</f>
        <v>6.1959654178674349E-2</v>
      </c>
    </row>
    <row r="100" spans="1:14" x14ac:dyDescent="0.25">
      <c r="A100" s="143" t="s">
        <v>38</v>
      </c>
      <c r="B100" s="6">
        <v>2385</v>
      </c>
      <c r="C100" s="5">
        <f t="shared" si="5"/>
        <v>7.9920916828630784E-2</v>
      </c>
    </row>
    <row r="101" spans="1:14" x14ac:dyDescent="0.25">
      <c r="A101" s="143" t="s">
        <v>39</v>
      </c>
      <c r="B101" s="6">
        <v>3121</v>
      </c>
      <c r="C101" s="5">
        <f t="shared" si="5"/>
        <v>0.10458414315394411</v>
      </c>
    </row>
    <row r="102" spans="1:14" x14ac:dyDescent="0.25">
      <c r="A102" s="143" t="s">
        <v>40</v>
      </c>
      <c r="B102" s="6">
        <v>3439</v>
      </c>
      <c r="C102" s="5">
        <f t="shared" si="5"/>
        <v>0.11524026539776154</v>
      </c>
    </row>
    <row r="103" spans="1:14" x14ac:dyDescent="0.25">
      <c r="A103" s="15" t="s">
        <v>8</v>
      </c>
      <c r="B103" s="16">
        <v>18045</v>
      </c>
      <c r="C103" s="17">
        <f t="shared" si="5"/>
        <v>0.60468467260907444</v>
      </c>
    </row>
    <row r="104" spans="1:14" ht="15.75" thickBot="1" x14ac:dyDescent="0.3">
      <c r="A104" s="144" t="s">
        <v>5</v>
      </c>
      <c r="B104" s="3">
        <f>SUM(B98:B103)</f>
        <v>29842</v>
      </c>
      <c r="C104" s="2"/>
    </row>
    <row r="105" spans="1:14" x14ac:dyDescent="0.25">
      <c r="A105" s="261" t="s">
        <v>834</v>
      </c>
      <c r="B105" s="212"/>
      <c r="C105" s="212"/>
      <c r="D105" s="212"/>
      <c r="E105" s="212"/>
      <c r="F105" s="212"/>
      <c r="G105" s="212"/>
      <c r="H105" s="212"/>
      <c r="I105" s="212"/>
      <c r="J105" s="212"/>
      <c r="K105" s="212"/>
      <c r="L105" s="212"/>
      <c r="M105" s="212"/>
      <c r="N105" s="212"/>
    </row>
    <row r="106" spans="1:14" ht="15.75" thickBot="1" x14ac:dyDescent="0.3"/>
    <row r="107" spans="1:14" ht="34.5" customHeight="1" thickBot="1" x14ac:dyDescent="0.35">
      <c r="A107" s="285" t="s">
        <v>57</v>
      </c>
      <c r="B107" s="286"/>
      <c r="C107" s="287"/>
    </row>
    <row r="108" spans="1:14" x14ac:dyDescent="0.25">
      <c r="A108" s="14" t="s">
        <v>6</v>
      </c>
      <c r="B108" s="4" t="s">
        <v>7</v>
      </c>
      <c r="C108" s="13" t="s">
        <v>2</v>
      </c>
    </row>
    <row r="109" spans="1:14" x14ac:dyDescent="0.25">
      <c r="A109" s="143" t="s">
        <v>36</v>
      </c>
      <c r="B109" s="6">
        <v>310</v>
      </c>
      <c r="C109" s="5">
        <f>B109/$B$115</f>
        <v>0.33261802575107297</v>
      </c>
    </row>
    <row r="110" spans="1:14" x14ac:dyDescent="0.25">
      <c r="A110" s="143" t="s">
        <v>37</v>
      </c>
      <c r="B110" s="6">
        <v>262</v>
      </c>
      <c r="C110" s="5">
        <f t="shared" ref="C110:C114" si="6">B110/$B$115</f>
        <v>0.2811158798283262</v>
      </c>
    </row>
    <row r="111" spans="1:14" x14ac:dyDescent="0.25">
      <c r="A111" s="143" t="s">
        <v>38</v>
      </c>
      <c r="B111" s="6">
        <v>212</v>
      </c>
      <c r="C111" s="5">
        <f t="shared" si="6"/>
        <v>0.22746781115879827</v>
      </c>
    </row>
    <row r="112" spans="1:14" x14ac:dyDescent="0.25">
      <c r="A112" s="143" t="s">
        <v>39</v>
      </c>
      <c r="B112" s="6">
        <v>47</v>
      </c>
      <c r="C112" s="5">
        <f t="shared" si="6"/>
        <v>5.0429184549356222E-2</v>
      </c>
    </row>
    <row r="113" spans="1:3" x14ac:dyDescent="0.25">
      <c r="A113" s="143" t="s">
        <v>40</v>
      </c>
      <c r="B113" s="6">
        <v>44</v>
      </c>
      <c r="C113" s="5">
        <f t="shared" si="6"/>
        <v>4.7210300429184553E-2</v>
      </c>
    </row>
    <row r="114" spans="1:3" x14ac:dyDescent="0.25">
      <c r="A114" s="15" t="s">
        <v>8</v>
      </c>
      <c r="B114" s="16">
        <v>57</v>
      </c>
      <c r="C114" s="17">
        <f t="shared" si="6"/>
        <v>6.1158798283261803E-2</v>
      </c>
    </row>
    <row r="115" spans="1:3" ht="15.75" thickBot="1" x14ac:dyDescent="0.3">
      <c r="A115" s="144" t="s">
        <v>5</v>
      </c>
      <c r="B115" s="3">
        <f>SUM(B109:B114)</f>
        <v>932</v>
      </c>
      <c r="C115" s="2"/>
    </row>
    <row r="116" spans="1:3" ht="15.75" thickBot="1" x14ac:dyDescent="0.3"/>
    <row r="117" spans="1:3" ht="36.75" customHeight="1" thickBot="1" x14ac:dyDescent="0.35">
      <c r="A117" s="285" t="s">
        <v>59</v>
      </c>
      <c r="B117" s="286"/>
      <c r="C117" s="287"/>
    </row>
    <row r="118" spans="1:3" x14ac:dyDescent="0.25">
      <c r="A118" s="14" t="s">
        <v>6</v>
      </c>
      <c r="B118" s="4" t="s">
        <v>7</v>
      </c>
      <c r="C118" s="13" t="s">
        <v>2</v>
      </c>
    </row>
    <row r="119" spans="1:3" x14ac:dyDescent="0.25">
      <c r="A119" s="143" t="s">
        <v>36</v>
      </c>
      <c r="B119" s="6">
        <f>B109</f>
        <v>310</v>
      </c>
      <c r="C119" s="5">
        <f>B119/$B$121</f>
        <v>0.54195804195804198</v>
      </c>
    </row>
    <row r="120" spans="1:3" x14ac:dyDescent="0.25">
      <c r="A120" s="15" t="s">
        <v>37</v>
      </c>
      <c r="B120" s="16">
        <f>B110</f>
        <v>262</v>
      </c>
      <c r="C120" s="17">
        <f>B120/$B$121</f>
        <v>0.45804195804195802</v>
      </c>
    </row>
    <row r="121" spans="1:3" ht="15.75" thickBot="1" x14ac:dyDescent="0.3">
      <c r="A121" s="144" t="s">
        <v>5</v>
      </c>
      <c r="B121" s="3">
        <f>SUM(B119:B120)</f>
        <v>572</v>
      </c>
      <c r="C121" s="2"/>
    </row>
    <row r="122" spans="1:3" ht="15.75" thickBot="1" x14ac:dyDescent="0.3"/>
    <row r="123" spans="1:3" ht="35.25" customHeight="1" thickBot="1" x14ac:dyDescent="0.35">
      <c r="A123" s="285" t="s">
        <v>60</v>
      </c>
      <c r="B123" s="286"/>
      <c r="C123" s="287"/>
    </row>
    <row r="124" spans="1:3" x14ac:dyDescent="0.25">
      <c r="A124" s="14" t="s">
        <v>12</v>
      </c>
      <c r="B124" s="4" t="s">
        <v>1</v>
      </c>
      <c r="C124" s="13" t="s">
        <v>2</v>
      </c>
    </row>
    <row r="125" spans="1:3" x14ac:dyDescent="0.25">
      <c r="A125" s="143" t="s">
        <v>14</v>
      </c>
      <c r="B125" s="6">
        <v>468</v>
      </c>
      <c r="C125" s="5">
        <f t="shared" ref="C125:C133" si="7">B125/$B$134</f>
        <v>0.50214592274678116</v>
      </c>
    </row>
    <row r="126" spans="1:3" x14ac:dyDescent="0.25">
      <c r="A126" s="143" t="s">
        <v>13</v>
      </c>
      <c r="B126" s="6">
        <v>230</v>
      </c>
      <c r="C126" s="5">
        <f t="shared" si="7"/>
        <v>0.24678111587982832</v>
      </c>
    </row>
    <row r="127" spans="1:3" x14ac:dyDescent="0.25">
      <c r="A127" s="143" t="s">
        <v>23</v>
      </c>
      <c r="B127" s="6">
        <v>66</v>
      </c>
      <c r="C127" s="5">
        <f t="shared" si="7"/>
        <v>7.0815450643776826E-2</v>
      </c>
    </row>
    <row r="128" spans="1:3" x14ac:dyDescent="0.25">
      <c r="A128" s="143" t="s">
        <v>18</v>
      </c>
      <c r="B128" s="6">
        <v>57</v>
      </c>
      <c r="C128" s="5">
        <f t="shared" si="7"/>
        <v>6.1158798283261803E-2</v>
      </c>
    </row>
    <row r="129" spans="1:5" x14ac:dyDescent="0.25">
      <c r="A129" s="143" t="s">
        <v>15</v>
      </c>
      <c r="B129" s="6">
        <v>34</v>
      </c>
      <c r="C129" s="5">
        <f t="shared" si="7"/>
        <v>3.6480686695278972E-2</v>
      </c>
    </row>
    <row r="130" spans="1:5" x14ac:dyDescent="0.25">
      <c r="A130" s="143" t="s">
        <v>211</v>
      </c>
      <c r="B130" s="6">
        <v>26</v>
      </c>
      <c r="C130" s="5">
        <f t="shared" si="7"/>
        <v>2.7896995708154508E-2</v>
      </c>
    </row>
    <row r="131" spans="1:5" x14ac:dyDescent="0.25">
      <c r="A131" s="143" t="s">
        <v>489</v>
      </c>
      <c r="B131" s="6">
        <v>19</v>
      </c>
      <c r="C131" s="5">
        <f t="shared" si="7"/>
        <v>2.03862660944206E-2</v>
      </c>
    </row>
    <row r="132" spans="1:5" x14ac:dyDescent="0.25">
      <c r="A132" s="143" t="s">
        <v>24</v>
      </c>
      <c r="B132" s="6">
        <v>16</v>
      </c>
      <c r="C132" s="5">
        <f t="shared" si="7"/>
        <v>1.7167381974248927E-2</v>
      </c>
    </row>
    <row r="133" spans="1:5" x14ac:dyDescent="0.25">
      <c r="A133" s="15" t="s">
        <v>488</v>
      </c>
      <c r="B133" s="16">
        <v>16</v>
      </c>
      <c r="C133" s="17">
        <f t="shared" si="7"/>
        <v>1.7167381974248927E-2</v>
      </c>
    </row>
    <row r="134" spans="1:5" ht="15.75" thickBot="1" x14ac:dyDescent="0.3">
      <c r="A134" s="144" t="s">
        <v>5</v>
      </c>
      <c r="B134" s="3">
        <f>SUM(B125:B133)</f>
        <v>932</v>
      </c>
      <c r="C134" s="2"/>
    </row>
    <row r="135" spans="1:5" x14ac:dyDescent="0.25">
      <c r="A135" s="262" t="s">
        <v>835</v>
      </c>
      <c r="B135" s="212"/>
      <c r="C135" s="212"/>
      <c r="D135" s="212"/>
      <c r="E135" s="212"/>
    </row>
    <row r="136" spans="1:5" ht="15.75" thickBot="1" x14ac:dyDescent="0.3"/>
    <row r="137" spans="1:5" ht="38.25" customHeight="1" thickBot="1" x14ac:dyDescent="0.35">
      <c r="A137" s="285" t="s">
        <v>61</v>
      </c>
      <c r="B137" s="286"/>
      <c r="C137" s="287"/>
    </row>
    <row r="138" spans="1:5" x14ac:dyDescent="0.25">
      <c r="A138" s="14" t="s">
        <v>12</v>
      </c>
      <c r="B138" s="4" t="s">
        <v>1</v>
      </c>
      <c r="C138" s="13" t="s">
        <v>2</v>
      </c>
    </row>
    <row r="139" spans="1:5" x14ac:dyDescent="0.25">
      <c r="A139" s="143" t="s">
        <v>14</v>
      </c>
      <c r="B139" s="6">
        <v>414</v>
      </c>
      <c r="C139" s="5">
        <f>B139/$B$143</f>
        <v>0.72377622377622375</v>
      </c>
    </row>
    <row r="140" spans="1:5" x14ac:dyDescent="0.25">
      <c r="A140" s="143" t="s">
        <v>13</v>
      </c>
      <c r="B140" s="6">
        <v>74</v>
      </c>
      <c r="C140" s="5">
        <f>B140/$B$143</f>
        <v>0.12937062937062938</v>
      </c>
    </row>
    <row r="141" spans="1:5" x14ac:dyDescent="0.25">
      <c r="A141" s="143" t="s">
        <v>23</v>
      </c>
      <c r="B141" s="6">
        <v>66</v>
      </c>
      <c r="C141" s="5">
        <f>B141/$B$143</f>
        <v>0.11538461538461539</v>
      </c>
    </row>
    <row r="142" spans="1:5" x14ac:dyDescent="0.25">
      <c r="A142" s="15" t="s">
        <v>18</v>
      </c>
      <c r="B142" s="16">
        <v>18</v>
      </c>
      <c r="C142" s="17">
        <f>B142/$B$143</f>
        <v>3.1468531468531472E-2</v>
      </c>
    </row>
    <row r="143" spans="1:5" ht="15.75" thickBot="1" x14ac:dyDescent="0.3">
      <c r="A143" s="144" t="s">
        <v>5</v>
      </c>
      <c r="B143" s="3">
        <f>SUM(B139:B142)</f>
        <v>572</v>
      </c>
      <c r="C143" s="2"/>
    </row>
    <row r="145" spans="1:8" x14ac:dyDescent="0.25">
      <c r="A145" s="212" t="s">
        <v>825</v>
      </c>
      <c r="B145" s="212"/>
      <c r="C145" s="212"/>
      <c r="D145" s="212"/>
      <c r="E145" s="212"/>
      <c r="F145" s="212"/>
      <c r="G145" s="212"/>
      <c r="H145" s="212"/>
    </row>
  </sheetData>
  <mergeCells count="17">
    <mergeCell ref="A107:C107"/>
    <mergeCell ref="A117:C117"/>
    <mergeCell ref="A123:C123"/>
    <mergeCell ref="A137:C137"/>
    <mergeCell ref="A41:C41"/>
    <mergeCell ref="A55:C55"/>
    <mergeCell ref="A63:C63"/>
    <mergeCell ref="A74:C74"/>
    <mergeCell ref="A89:C89"/>
    <mergeCell ref="A96:C96"/>
    <mergeCell ref="E18:G18"/>
    <mergeCell ref="A35:C35"/>
    <mergeCell ref="A1:F1"/>
    <mergeCell ref="A5:C5"/>
    <mergeCell ref="I3:J3"/>
    <mergeCell ref="A12:C12"/>
    <mergeCell ref="A24:C24"/>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7"/>
  <sheetViews>
    <sheetView workbookViewId="0">
      <selection activeCell="F24" sqref="F24:F25"/>
    </sheetView>
  </sheetViews>
  <sheetFormatPr defaultRowHeight="15" x14ac:dyDescent="0.25"/>
  <cols>
    <col min="1" max="1" width="26.7109375" style="146" customWidth="1"/>
    <col min="2" max="2" width="10.7109375" style="146" bestFit="1" customWidth="1"/>
    <col min="3" max="3" width="7.85546875" style="146" customWidth="1"/>
    <col min="4" max="4" width="8.140625" style="146" customWidth="1"/>
    <col min="5" max="5" width="33.85546875" style="146" bestFit="1" customWidth="1"/>
    <col min="6" max="6" width="18.5703125" style="146" bestFit="1" customWidth="1"/>
    <col min="7" max="7" width="20.5703125" style="146" customWidth="1"/>
    <col min="8" max="8" width="9.140625" style="212"/>
    <col min="9" max="9" width="24.42578125" style="146" bestFit="1" customWidth="1"/>
    <col min="10" max="16384" width="9.140625" style="146"/>
  </cols>
  <sheetData>
    <row r="1" spans="1:10" ht="21" x14ac:dyDescent="0.35">
      <c r="A1" s="288" t="s">
        <v>490</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317</v>
      </c>
      <c r="J4" s="150"/>
    </row>
    <row r="5" spans="1:10" ht="18" thickBot="1" x14ac:dyDescent="0.35">
      <c r="A5" s="289" t="s">
        <v>34</v>
      </c>
      <c r="B5" s="290"/>
      <c r="C5" s="291"/>
      <c r="I5" s="148" t="s">
        <v>491</v>
      </c>
      <c r="J5" s="150"/>
    </row>
    <row r="6" spans="1:10" x14ac:dyDescent="0.25">
      <c r="A6" s="14" t="s">
        <v>0</v>
      </c>
      <c r="B6" s="4" t="s">
        <v>1</v>
      </c>
      <c r="C6" s="13" t="s">
        <v>2</v>
      </c>
      <c r="I6" s="148" t="s">
        <v>492</v>
      </c>
      <c r="J6" s="150"/>
    </row>
    <row r="7" spans="1:10" x14ac:dyDescent="0.25">
      <c r="A7" s="148" t="s">
        <v>3</v>
      </c>
      <c r="B7" s="6">
        <v>91725</v>
      </c>
      <c r="C7" s="5">
        <f>B7/$B$9</f>
        <v>0.93890105840686222</v>
      </c>
      <c r="I7" s="148" t="s">
        <v>493</v>
      </c>
      <c r="J7" s="150"/>
    </row>
    <row r="8" spans="1:10" x14ac:dyDescent="0.25">
      <c r="A8" s="15" t="s">
        <v>4</v>
      </c>
      <c r="B8" s="16">
        <v>5969</v>
      </c>
      <c r="C8" s="17">
        <f>B8/$B$9</f>
        <v>6.1098941593137758E-2</v>
      </c>
      <c r="I8" s="148" t="s">
        <v>494</v>
      </c>
      <c r="J8" s="150"/>
    </row>
    <row r="9" spans="1:10" ht="15.75" thickBot="1" x14ac:dyDescent="0.3">
      <c r="A9" s="149" t="s">
        <v>5</v>
      </c>
      <c r="B9" s="3">
        <f>SUM(B7:B8)</f>
        <v>97694</v>
      </c>
      <c r="C9" s="2"/>
      <c r="I9" s="148" t="s">
        <v>495</v>
      </c>
      <c r="J9" s="150"/>
    </row>
    <row r="10" spans="1:10" x14ac:dyDescent="0.25">
      <c r="A10" s="212" t="s">
        <v>862</v>
      </c>
      <c r="B10" s="264"/>
      <c r="C10" s="264"/>
      <c r="D10" s="212"/>
      <c r="I10" s="148"/>
      <c r="J10" s="150"/>
    </row>
    <row r="11" spans="1:10" ht="15.75" thickBot="1" x14ac:dyDescent="0.3">
      <c r="I11" s="148"/>
      <c r="J11" s="150"/>
    </row>
    <row r="12" spans="1:10" ht="18" thickBot="1" x14ac:dyDescent="0.35">
      <c r="A12" s="289" t="s">
        <v>35</v>
      </c>
      <c r="B12" s="290"/>
      <c r="C12" s="291"/>
      <c r="E12" s="253" t="s">
        <v>818</v>
      </c>
      <c r="F12" s="254"/>
      <c r="G12" s="255"/>
      <c r="I12" s="148"/>
      <c r="J12" s="150"/>
    </row>
    <row r="13" spans="1:10" x14ac:dyDescent="0.25">
      <c r="A13" s="14" t="s">
        <v>6</v>
      </c>
      <c r="B13" s="4" t="s">
        <v>7</v>
      </c>
      <c r="C13" s="13" t="s">
        <v>2</v>
      </c>
      <c r="E13" s="14" t="s">
        <v>0</v>
      </c>
      <c r="F13" s="4" t="s">
        <v>1</v>
      </c>
      <c r="G13" s="13" t="s">
        <v>2</v>
      </c>
      <c r="I13" s="148"/>
      <c r="J13" s="150"/>
    </row>
    <row r="14" spans="1:10" x14ac:dyDescent="0.25">
      <c r="A14" s="148" t="s">
        <v>36</v>
      </c>
      <c r="B14" s="6">
        <v>6557</v>
      </c>
      <c r="C14" s="5">
        <f>B14/$B$21</f>
        <v>6.7117734968370632E-2</v>
      </c>
      <c r="E14" s="214" t="s">
        <v>3</v>
      </c>
      <c r="F14" s="6">
        <v>5388</v>
      </c>
      <c r="G14" s="5">
        <f>F14/F16</f>
        <v>0.82171724874180263</v>
      </c>
      <c r="I14" s="148"/>
      <c r="J14" s="150"/>
    </row>
    <row r="15" spans="1:10" x14ac:dyDescent="0.25">
      <c r="A15" s="148" t="s">
        <v>37</v>
      </c>
      <c r="B15" s="6">
        <v>9934</v>
      </c>
      <c r="C15" s="5">
        <f t="shared" ref="C15:C20" si="0">B15/$B$21</f>
        <v>0.10168485270333899</v>
      </c>
      <c r="E15" s="15" t="s">
        <v>4</v>
      </c>
      <c r="F15" s="16">
        <v>1169</v>
      </c>
      <c r="G15" s="17">
        <f>F15/F16</f>
        <v>0.17828275125819734</v>
      </c>
      <c r="I15" s="148"/>
      <c r="J15" s="150"/>
    </row>
    <row r="16" spans="1:10" ht="15.75" thickBot="1" x14ac:dyDescent="0.3">
      <c r="A16" s="148" t="s">
        <v>38</v>
      </c>
      <c r="B16" s="6">
        <v>10304</v>
      </c>
      <c r="C16" s="5">
        <f t="shared" si="0"/>
        <v>0.10547218867074744</v>
      </c>
      <c r="E16" s="215" t="s">
        <v>5</v>
      </c>
      <c r="F16" s="3">
        <f>SUM(F14:F15)</f>
        <v>6557</v>
      </c>
      <c r="G16" s="2"/>
      <c r="I16" s="148"/>
      <c r="J16" s="150"/>
    </row>
    <row r="17" spans="1:37" ht="15.75" thickBot="1" x14ac:dyDescent="0.3">
      <c r="A17" s="148" t="s">
        <v>39</v>
      </c>
      <c r="B17" s="6">
        <v>12121</v>
      </c>
      <c r="C17" s="5">
        <f t="shared" si="0"/>
        <v>0.12407107908366942</v>
      </c>
      <c r="E17" s="212"/>
      <c r="F17" s="212"/>
      <c r="G17" s="212"/>
      <c r="I17" s="148"/>
      <c r="J17" s="150"/>
    </row>
    <row r="18" spans="1:37" ht="18" thickBot="1" x14ac:dyDescent="0.35">
      <c r="A18" s="148" t="s">
        <v>40</v>
      </c>
      <c r="B18" s="6">
        <v>10187</v>
      </c>
      <c r="C18" s="5">
        <f t="shared" si="0"/>
        <v>0.10427457162159395</v>
      </c>
      <c r="E18" s="282" t="s">
        <v>829</v>
      </c>
      <c r="F18" s="283"/>
      <c r="G18" s="284"/>
      <c r="I18" s="148"/>
      <c r="J18" s="150"/>
    </row>
    <row r="19" spans="1:37" x14ac:dyDescent="0.25">
      <c r="A19" s="148" t="s">
        <v>8</v>
      </c>
      <c r="B19" s="6">
        <v>44542</v>
      </c>
      <c r="C19" s="5">
        <f t="shared" si="0"/>
        <v>0.45593383421704509</v>
      </c>
      <c r="E19" s="14" t="s">
        <v>0</v>
      </c>
      <c r="F19" s="4" t="s">
        <v>1</v>
      </c>
      <c r="G19" s="13" t="s">
        <v>2</v>
      </c>
      <c r="I19" s="148"/>
      <c r="J19" s="150"/>
    </row>
    <row r="20" spans="1:37" x14ac:dyDescent="0.25">
      <c r="A20" s="15" t="s">
        <v>9</v>
      </c>
      <c r="B20" s="16">
        <v>4049</v>
      </c>
      <c r="C20" s="17">
        <f t="shared" si="0"/>
        <v>4.1445738735234508E-2</v>
      </c>
      <c r="E20" s="214" t="s">
        <v>3</v>
      </c>
      <c r="F20" s="6">
        <v>8258</v>
      </c>
      <c r="G20" s="5">
        <f>F20/F22</f>
        <v>0.83128649083954098</v>
      </c>
      <c r="I20" s="148"/>
      <c r="J20" s="150"/>
    </row>
    <row r="21" spans="1:37" ht="15.75" thickBot="1" x14ac:dyDescent="0.3">
      <c r="A21" s="149" t="s">
        <v>5</v>
      </c>
      <c r="B21" s="3">
        <f>SUM(B14:B20)</f>
        <v>97694</v>
      </c>
      <c r="C21" s="2"/>
      <c r="E21" s="15" t="s">
        <v>4</v>
      </c>
      <c r="F21" s="16">
        <v>1676</v>
      </c>
      <c r="G21" s="17">
        <f>F21/F22</f>
        <v>0.16871350916045902</v>
      </c>
      <c r="I21" s="148"/>
      <c r="J21" s="150"/>
    </row>
    <row r="22" spans="1:37" ht="15.75" thickBot="1" x14ac:dyDescent="0.3">
      <c r="A22" s="212" t="s">
        <v>862</v>
      </c>
      <c r="B22" s="264"/>
      <c r="C22" s="264"/>
      <c r="D22" s="212"/>
      <c r="E22" s="215" t="s">
        <v>5</v>
      </c>
      <c r="F22" s="3">
        <f>SUM(F20:F21)</f>
        <v>9934</v>
      </c>
      <c r="G22" s="2"/>
      <c r="I22" s="148"/>
      <c r="J22" s="150"/>
    </row>
    <row r="23" spans="1:37" ht="15.75" thickBot="1" x14ac:dyDescent="0.3">
      <c r="I23" s="148"/>
      <c r="J23" s="150"/>
    </row>
    <row r="24" spans="1:37" ht="18" thickBot="1" x14ac:dyDescent="0.35">
      <c r="A24" s="289" t="s">
        <v>10</v>
      </c>
      <c r="B24" s="290"/>
      <c r="C24" s="291"/>
      <c r="I24" s="148"/>
      <c r="J24" s="150"/>
    </row>
    <row r="25" spans="1:37" x14ac:dyDescent="0.25">
      <c r="A25" s="14" t="s">
        <v>6</v>
      </c>
      <c r="B25" s="4" t="s">
        <v>7</v>
      </c>
      <c r="C25" s="13" t="s">
        <v>2</v>
      </c>
      <c r="I25" s="148"/>
      <c r="J25" s="150"/>
    </row>
    <row r="26" spans="1:37" x14ac:dyDescent="0.25">
      <c r="A26" s="148" t="s">
        <v>36</v>
      </c>
      <c r="B26" s="6">
        <v>1169</v>
      </c>
      <c r="C26" s="5">
        <f>B26/$B$33</f>
        <v>0.19584520020103871</v>
      </c>
      <c r="I26" s="148"/>
      <c r="J26" s="150"/>
    </row>
    <row r="27" spans="1:37" x14ac:dyDescent="0.25">
      <c r="A27" s="148" t="s">
        <v>37</v>
      </c>
      <c r="B27" s="6">
        <v>1676</v>
      </c>
      <c r="C27" s="5">
        <f t="shared" ref="C27:C32" si="1">B27/$B$33</f>
        <v>0.28078405092980396</v>
      </c>
      <c r="I27" s="148"/>
      <c r="J27" s="150"/>
    </row>
    <row r="28" spans="1:37" x14ac:dyDescent="0.25">
      <c r="A28" s="148" t="s">
        <v>38</v>
      </c>
      <c r="B28" s="6">
        <v>1046</v>
      </c>
      <c r="C28" s="5">
        <f t="shared" si="1"/>
        <v>0.17523873345619032</v>
      </c>
      <c r="I28" s="148"/>
      <c r="J28" s="150"/>
    </row>
    <row r="29" spans="1:37" ht="15.75" thickBot="1" x14ac:dyDescent="0.3">
      <c r="A29" s="148" t="s">
        <v>39</v>
      </c>
      <c r="B29" s="6">
        <v>1008</v>
      </c>
      <c r="C29" s="5">
        <f t="shared" si="1"/>
        <v>0.16887250795778189</v>
      </c>
      <c r="I29" s="149"/>
      <c r="J29" s="2"/>
    </row>
    <row r="30" spans="1:37" x14ac:dyDescent="0.25">
      <c r="A30" s="148" t="s">
        <v>40</v>
      </c>
      <c r="B30" s="6">
        <v>233</v>
      </c>
      <c r="C30" s="5">
        <f t="shared" si="1"/>
        <v>3.9035014240241243E-2</v>
      </c>
    </row>
    <row r="31" spans="1:37" ht="17.25" x14ac:dyDescent="0.3">
      <c r="A31" s="148" t="s">
        <v>8</v>
      </c>
      <c r="B31" s="6">
        <v>770</v>
      </c>
      <c r="C31" s="5">
        <f t="shared" si="1"/>
        <v>0.12899983246775004</v>
      </c>
      <c r="H31" s="267"/>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row>
    <row r="32" spans="1:37" x14ac:dyDescent="0.25">
      <c r="A32" s="15" t="s">
        <v>9</v>
      </c>
      <c r="B32" s="16">
        <v>67</v>
      </c>
      <c r="C32" s="17">
        <f t="shared" si="1"/>
        <v>1.1224660747193835E-2</v>
      </c>
      <c r="H32" s="268"/>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row>
    <row r="33" spans="1:37" ht="15.75" thickBot="1" x14ac:dyDescent="0.3">
      <c r="A33" s="149" t="s">
        <v>5</v>
      </c>
      <c r="B33" s="3">
        <f>SUM(B26:B32)</f>
        <v>5969</v>
      </c>
      <c r="C33" s="2"/>
      <c r="H33" s="269"/>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row>
    <row r="34" spans="1:37" ht="15.75" thickBot="1" x14ac:dyDescent="0.3">
      <c r="H34" s="269"/>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row>
    <row r="35" spans="1:37" ht="36.75" customHeight="1" thickBot="1" x14ac:dyDescent="0.35">
      <c r="A35" s="285" t="s">
        <v>41</v>
      </c>
      <c r="B35" s="286"/>
      <c r="C35" s="287"/>
      <c r="H35" s="256"/>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row>
    <row r="36" spans="1:37" x14ac:dyDescent="0.25">
      <c r="A36" s="14" t="s">
        <v>6</v>
      </c>
      <c r="B36" s="4" t="s">
        <v>7</v>
      </c>
      <c r="C36" s="13" t="s">
        <v>2</v>
      </c>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row>
    <row r="37" spans="1:37" ht="17.25" x14ac:dyDescent="0.3">
      <c r="A37" s="148" t="s">
        <v>36</v>
      </c>
      <c r="B37" s="6">
        <f>B26</f>
        <v>1169</v>
      </c>
      <c r="C37" s="5">
        <f>B37/$B$39</f>
        <v>0.41089630931458698</v>
      </c>
      <c r="H37" s="267"/>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row>
    <row r="38" spans="1:37" x14ac:dyDescent="0.25">
      <c r="A38" s="15" t="s">
        <v>37</v>
      </c>
      <c r="B38" s="16">
        <f>B27</f>
        <v>1676</v>
      </c>
      <c r="C38" s="17">
        <f>B38/$B$39</f>
        <v>0.58910369068541302</v>
      </c>
      <c r="H38" s="268"/>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row>
    <row r="39" spans="1:37" ht="15.75" thickBot="1" x14ac:dyDescent="0.3">
      <c r="A39" s="149" t="s">
        <v>5</v>
      </c>
      <c r="B39" s="3">
        <f>SUM(B37:B38)</f>
        <v>2845</v>
      </c>
      <c r="C39" s="2"/>
      <c r="H39" s="269"/>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row>
    <row r="40" spans="1:37" ht="15.75" thickBot="1" x14ac:dyDescent="0.3">
      <c r="H40" s="269"/>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row>
    <row r="41" spans="1:37" ht="18" thickBot="1" x14ac:dyDescent="0.35">
      <c r="A41" s="289" t="s">
        <v>11</v>
      </c>
      <c r="B41" s="290"/>
      <c r="C41" s="291"/>
      <c r="H41" s="256"/>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row>
    <row r="42" spans="1:37" x14ac:dyDescent="0.25">
      <c r="A42" s="14" t="s">
        <v>12</v>
      </c>
      <c r="B42" s="4" t="s">
        <v>1</v>
      </c>
      <c r="C42" s="13" t="s">
        <v>2</v>
      </c>
    </row>
    <row r="43" spans="1:37" x14ac:dyDescent="0.25">
      <c r="A43" s="23" t="s">
        <v>14</v>
      </c>
      <c r="B43" s="6">
        <v>2387</v>
      </c>
      <c r="C43" s="5">
        <f t="shared" ref="C43:C53" si="2">B43/$B$54</f>
        <v>0.39989948065002512</v>
      </c>
    </row>
    <row r="44" spans="1:37" x14ac:dyDescent="0.25">
      <c r="A44" s="23" t="s">
        <v>13</v>
      </c>
      <c r="B44" s="6">
        <v>2163</v>
      </c>
      <c r="C44" s="5">
        <f t="shared" si="2"/>
        <v>0.36237225665940692</v>
      </c>
    </row>
    <row r="45" spans="1:37" x14ac:dyDescent="0.25">
      <c r="A45" s="23" t="s">
        <v>18</v>
      </c>
      <c r="B45" s="6">
        <v>454</v>
      </c>
      <c r="C45" s="5">
        <f t="shared" si="2"/>
        <v>7.6059641480985096E-2</v>
      </c>
    </row>
    <row r="46" spans="1:37" x14ac:dyDescent="0.25">
      <c r="A46" s="23" t="s">
        <v>29</v>
      </c>
      <c r="B46" s="6">
        <v>110</v>
      </c>
      <c r="C46" s="5">
        <f t="shared" si="2"/>
        <v>1.8428547495392862E-2</v>
      </c>
    </row>
    <row r="47" spans="1:37" x14ac:dyDescent="0.25">
      <c r="A47" s="23" t="s">
        <v>16</v>
      </c>
      <c r="B47" s="6">
        <v>93</v>
      </c>
      <c r="C47" s="5">
        <f t="shared" si="2"/>
        <v>1.5580499246104875E-2</v>
      </c>
    </row>
    <row r="48" spans="1:37" x14ac:dyDescent="0.25">
      <c r="A48" s="23" t="s">
        <v>15</v>
      </c>
      <c r="B48" s="6">
        <v>88</v>
      </c>
      <c r="C48" s="5">
        <f t="shared" si="2"/>
        <v>1.474283799631429E-2</v>
      </c>
    </row>
    <row r="49" spans="1:37" x14ac:dyDescent="0.25">
      <c r="A49" s="23" t="s">
        <v>30</v>
      </c>
      <c r="B49" s="6">
        <v>85</v>
      </c>
      <c r="C49" s="5">
        <f t="shared" si="2"/>
        <v>1.424024124643994E-2</v>
      </c>
    </row>
    <row r="50" spans="1:37" x14ac:dyDescent="0.25">
      <c r="A50" s="23" t="s">
        <v>17</v>
      </c>
      <c r="B50" s="6">
        <v>72</v>
      </c>
      <c r="C50" s="5">
        <f t="shared" si="2"/>
        <v>1.2062321996984419E-2</v>
      </c>
    </row>
    <row r="51" spans="1:37" x14ac:dyDescent="0.25">
      <c r="A51" s="23" t="s">
        <v>21</v>
      </c>
      <c r="B51" s="6">
        <v>67</v>
      </c>
      <c r="C51" s="5">
        <f t="shared" si="2"/>
        <v>1.1224660747193835E-2</v>
      </c>
    </row>
    <row r="52" spans="1:37" s="147" customFormat="1" x14ac:dyDescent="0.25">
      <c r="A52" s="23" t="s">
        <v>25</v>
      </c>
      <c r="B52" s="6">
        <v>66</v>
      </c>
      <c r="C52" s="5">
        <f t="shared" si="2"/>
        <v>1.1057128497235717E-2</v>
      </c>
      <c r="D52" s="146"/>
      <c r="E52" s="146"/>
      <c r="F52" s="146"/>
      <c r="G52" s="146"/>
      <c r="H52" s="212"/>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row>
    <row r="53" spans="1:37" x14ac:dyDescent="0.25">
      <c r="A53" s="24" t="s">
        <v>33</v>
      </c>
      <c r="B53" s="16">
        <v>384</v>
      </c>
      <c r="C53" s="17">
        <f t="shared" si="2"/>
        <v>6.4332383983916899E-2</v>
      </c>
    </row>
    <row r="54" spans="1:37" ht="15.75" thickBot="1" x14ac:dyDescent="0.3">
      <c r="A54" s="149" t="s">
        <v>5</v>
      </c>
      <c r="B54" s="3">
        <f>SUM(B43:B53)</f>
        <v>5969</v>
      </c>
      <c r="C54" s="2"/>
    </row>
    <row r="55" spans="1:37" ht="15.75" thickBot="1" x14ac:dyDescent="0.3"/>
    <row r="56" spans="1:37" ht="37.5" customHeight="1" thickBot="1" x14ac:dyDescent="0.35">
      <c r="A56" s="285" t="s">
        <v>42</v>
      </c>
      <c r="B56" s="286"/>
      <c r="C56" s="287"/>
      <c r="D56" s="147"/>
    </row>
    <row r="57" spans="1:37" x14ac:dyDescent="0.25">
      <c r="A57" s="14" t="s">
        <v>12</v>
      </c>
      <c r="B57" s="4" t="s">
        <v>1</v>
      </c>
      <c r="C57" s="13" t="s">
        <v>2</v>
      </c>
    </row>
    <row r="58" spans="1:37" x14ac:dyDescent="0.25">
      <c r="A58" s="148" t="s">
        <v>14</v>
      </c>
      <c r="B58" s="6">
        <v>1149</v>
      </c>
      <c r="C58" s="5">
        <f t="shared" ref="C58:C68" si="3">B58/$B$69</f>
        <v>0.40386643233743408</v>
      </c>
    </row>
    <row r="59" spans="1:37" x14ac:dyDescent="0.25">
      <c r="A59" s="148" t="s">
        <v>13</v>
      </c>
      <c r="B59" s="6">
        <v>1122</v>
      </c>
      <c r="C59" s="5">
        <f t="shared" si="3"/>
        <v>0.3943760984182777</v>
      </c>
    </row>
    <row r="60" spans="1:37" x14ac:dyDescent="0.25">
      <c r="A60" s="148" t="s">
        <v>18</v>
      </c>
      <c r="B60" s="6">
        <v>185</v>
      </c>
      <c r="C60" s="5">
        <f t="shared" si="3"/>
        <v>6.5026362038664326E-2</v>
      </c>
    </row>
    <row r="61" spans="1:37" x14ac:dyDescent="0.25">
      <c r="A61" s="148" t="s">
        <v>17</v>
      </c>
      <c r="B61" s="6">
        <v>72</v>
      </c>
      <c r="C61" s="5">
        <f t="shared" si="3"/>
        <v>2.5307557117750439E-2</v>
      </c>
    </row>
    <row r="62" spans="1:37" x14ac:dyDescent="0.25">
      <c r="A62" s="148" t="s">
        <v>25</v>
      </c>
      <c r="B62" s="6">
        <v>51</v>
      </c>
      <c r="C62" s="5">
        <f t="shared" si="3"/>
        <v>1.7926186291739893E-2</v>
      </c>
    </row>
    <row r="63" spans="1:37" x14ac:dyDescent="0.25">
      <c r="A63" s="148" t="s">
        <v>30</v>
      </c>
      <c r="B63" s="6">
        <v>44</v>
      </c>
      <c r="C63" s="5">
        <f t="shared" si="3"/>
        <v>1.546572934973638E-2</v>
      </c>
    </row>
    <row r="64" spans="1:37" x14ac:dyDescent="0.25">
      <c r="A64" s="148" t="s">
        <v>15</v>
      </c>
      <c r="B64" s="6">
        <v>42</v>
      </c>
      <c r="C64" s="5">
        <f t="shared" si="3"/>
        <v>1.4762741652021089E-2</v>
      </c>
    </row>
    <row r="65" spans="1:3" x14ac:dyDescent="0.25">
      <c r="A65" s="148" t="s">
        <v>228</v>
      </c>
      <c r="B65" s="6">
        <v>35</v>
      </c>
      <c r="C65" s="5">
        <f t="shared" si="3"/>
        <v>1.2302284710017574E-2</v>
      </c>
    </row>
    <row r="66" spans="1:3" x14ac:dyDescent="0.25">
      <c r="A66" s="148" t="s">
        <v>548</v>
      </c>
      <c r="B66" s="6">
        <v>33</v>
      </c>
      <c r="C66" s="5">
        <f t="shared" si="3"/>
        <v>1.1599297012302284E-2</v>
      </c>
    </row>
    <row r="67" spans="1:3" x14ac:dyDescent="0.25">
      <c r="A67" s="148" t="s">
        <v>273</v>
      </c>
      <c r="B67" s="6">
        <v>28</v>
      </c>
      <c r="C67" s="5">
        <f t="shared" si="3"/>
        <v>9.8418277680140595E-3</v>
      </c>
    </row>
    <row r="68" spans="1:3" x14ac:dyDescent="0.25">
      <c r="A68" s="15" t="s">
        <v>33</v>
      </c>
      <c r="B68" s="16">
        <v>84</v>
      </c>
      <c r="C68" s="17">
        <f t="shared" si="3"/>
        <v>2.9525483304042179E-2</v>
      </c>
    </row>
    <row r="69" spans="1:3" ht="15.75" thickBot="1" x14ac:dyDescent="0.3">
      <c r="A69" s="149" t="s">
        <v>5</v>
      </c>
      <c r="B69" s="3">
        <f>SUM(B58:B68)</f>
        <v>2845</v>
      </c>
      <c r="C69" s="2"/>
    </row>
    <row r="70" spans="1:3" ht="15.75" thickBot="1" x14ac:dyDescent="0.3"/>
    <row r="71" spans="1:3" ht="18" thickBot="1" x14ac:dyDescent="0.35">
      <c r="A71" s="289" t="s">
        <v>44</v>
      </c>
      <c r="B71" s="290"/>
      <c r="C71" s="291"/>
    </row>
    <row r="72" spans="1:3" x14ac:dyDescent="0.25">
      <c r="A72" s="14" t="s">
        <v>45</v>
      </c>
      <c r="B72" s="4" t="s">
        <v>7</v>
      </c>
      <c r="C72" s="13" t="s">
        <v>2</v>
      </c>
    </row>
    <row r="73" spans="1:3" x14ac:dyDescent="0.25">
      <c r="A73" s="148" t="s">
        <v>46</v>
      </c>
      <c r="B73" s="6">
        <v>178</v>
      </c>
      <c r="C73" s="5">
        <f>B73/$B$80</f>
        <v>2.9820740492544816E-2</v>
      </c>
    </row>
    <row r="74" spans="1:3" x14ac:dyDescent="0.25">
      <c r="A74" s="148" t="s">
        <v>47</v>
      </c>
      <c r="B74" s="6">
        <v>357</v>
      </c>
      <c r="C74" s="5">
        <f t="shared" ref="C74:C79" si="4">B74/$B$80</f>
        <v>5.9809013235047746E-2</v>
      </c>
    </row>
    <row r="75" spans="1:3" x14ac:dyDescent="0.25">
      <c r="A75" s="148" t="s">
        <v>48</v>
      </c>
      <c r="B75" s="6">
        <v>1116</v>
      </c>
      <c r="C75" s="5">
        <f t="shared" si="4"/>
        <v>0.1869659909532585</v>
      </c>
    </row>
    <row r="76" spans="1:3" x14ac:dyDescent="0.25">
      <c r="A76" s="148" t="s">
        <v>49</v>
      </c>
      <c r="B76" s="6">
        <v>1575</v>
      </c>
      <c r="C76" s="5">
        <f t="shared" si="4"/>
        <v>0.26386329368403416</v>
      </c>
    </row>
    <row r="77" spans="1:3" x14ac:dyDescent="0.25">
      <c r="A77" s="148" t="s">
        <v>50</v>
      </c>
      <c r="B77" s="6">
        <v>1244</v>
      </c>
      <c r="C77" s="5">
        <f t="shared" si="4"/>
        <v>0.20841011894789746</v>
      </c>
    </row>
    <row r="78" spans="1:3" x14ac:dyDescent="0.25">
      <c r="A78" s="148" t="s">
        <v>51</v>
      </c>
      <c r="B78" s="6">
        <v>590</v>
      </c>
      <c r="C78" s="5">
        <f t="shared" si="4"/>
        <v>9.884402747528899E-2</v>
      </c>
    </row>
    <row r="79" spans="1:3" x14ac:dyDescent="0.25">
      <c r="A79" s="15" t="s">
        <v>52</v>
      </c>
      <c r="B79" s="16">
        <v>909</v>
      </c>
      <c r="C79" s="17">
        <f t="shared" si="4"/>
        <v>0.1522868152119283</v>
      </c>
    </row>
    <row r="80" spans="1:3" ht="15.75" thickBot="1" x14ac:dyDescent="0.3">
      <c r="A80" s="149" t="s">
        <v>5</v>
      </c>
      <c r="B80" s="3">
        <f>SUM(B73:B79)</f>
        <v>5969</v>
      </c>
      <c r="C80" s="2"/>
    </row>
    <row r="81" spans="1:23" ht="15.75" thickBot="1" x14ac:dyDescent="0.3"/>
    <row r="82" spans="1:23" ht="35.25" customHeight="1" thickBot="1" x14ac:dyDescent="0.35">
      <c r="A82" s="285" t="s">
        <v>53</v>
      </c>
      <c r="B82" s="286"/>
      <c r="C82" s="287"/>
    </row>
    <row r="83" spans="1:23" x14ac:dyDescent="0.25">
      <c r="A83" s="14" t="s">
        <v>45</v>
      </c>
      <c r="B83" s="4" t="s">
        <v>7</v>
      </c>
      <c r="C83" s="13" t="s">
        <v>2</v>
      </c>
    </row>
    <row r="84" spans="1:23" x14ac:dyDescent="0.25">
      <c r="A84" s="148" t="s">
        <v>46</v>
      </c>
      <c r="B84" s="6">
        <v>131</v>
      </c>
      <c r="C84" s="5">
        <f>B84/$B$91</f>
        <v>4.604569420035149E-2</v>
      </c>
    </row>
    <row r="85" spans="1:23" x14ac:dyDescent="0.25">
      <c r="A85" s="148" t="s">
        <v>47</v>
      </c>
      <c r="B85" s="6">
        <v>248</v>
      </c>
      <c r="C85" s="5">
        <f t="shared" ref="C85:C90" si="5">B85/$B$91</f>
        <v>8.7170474516695962E-2</v>
      </c>
    </row>
    <row r="86" spans="1:23" x14ac:dyDescent="0.25">
      <c r="A86" s="148" t="s">
        <v>48</v>
      </c>
      <c r="B86" s="6">
        <v>596</v>
      </c>
      <c r="C86" s="5">
        <f t="shared" si="5"/>
        <v>0.20949033391915642</v>
      </c>
    </row>
    <row r="87" spans="1:23" x14ac:dyDescent="0.25">
      <c r="A87" s="148" t="s">
        <v>49</v>
      </c>
      <c r="B87" s="6">
        <v>640</v>
      </c>
      <c r="C87" s="5">
        <f t="shared" si="5"/>
        <v>0.22495606326889278</v>
      </c>
    </row>
    <row r="88" spans="1:23" x14ac:dyDescent="0.25">
      <c r="A88" s="148" t="s">
        <v>50</v>
      </c>
      <c r="B88" s="6">
        <v>447</v>
      </c>
      <c r="C88" s="5">
        <f t="shared" si="5"/>
        <v>0.15711775043936732</v>
      </c>
    </row>
    <row r="89" spans="1:23" x14ac:dyDescent="0.25">
      <c r="A89" s="148" t="s">
        <v>51</v>
      </c>
      <c r="B89" s="6">
        <v>197</v>
      </c>
      <c r="C89" s="5">
        <f t="shared" si="5"/>
        <v>6.9244288224956069E-2</v>
      </c>
    </row>
    <row r="90" spans="1:23" x14ac:dyDescent="0.25">
      <c r="A90" s="15" t="s">
        <v>52</v>
      </c>
      <c r="B90" s="16">
        <v>586</v>
      </c>
      <c r="C90" s="17">
        <f t="shared" si="5"/>
        <v>0.20597539543057997</v>
      </c>
    </row>
    <row r="91" spans="1:23" ht="15.75" thickBot="1" x14ac:dyDescent="0.3">
      <c r="A91" s="149" t="s">
        <v>5</v>
      </c>
      <c r="B91" s="3">
        <f>SUM(B84:B90)</f>
        <v>2845</v>
      </c>
      <c r="C91" s="2"/>
    </row>
    <row r="92" spans="1:23" x14ac:dyDescent="0.25">
      <c r="A92" s="212"/>
      <c r="B92" s="212"/>
      <c r="C92" s="212"/>
      <c r="D92" s="212"/>
      <c r="E92" s="212"/>
      <c r="F92" s="212"/>
      <c r="G92" s="212"/>
      <c r="I92" s="212"/>
      <c r="J92" s="212"/>
      <c r="K92" s="212"/>
      <c r="L92" s="212"/>
      <c r="M92" s="212"/>
      <c r="N92" s="212"/>
      <c r="O92" s="212"/>
      <c r="P92" s="212"/>
      <c r="Q92" s="212"/>
      <c r="R92" s="212"/>
      <c r="S92" s="212"/>
      <c r="T92" s="212"/>
      <c r="U92" s="212"/>
      <c r="V92" s="212"/>
      <c r="W92" s="212"/>
    </row>
    <row r="93" spans="1:23" x14ac:dyDescent="0.25">
      <c r="A93" s="257" t="s">
        <v>831</v>
      </c>
      <c r="B93" s="212"/>
      <c r="C93" s="212"/>
      <c r="D93" s="212"/>
      <c r="E93" s="212"/>
      <c r="F93" s="212"/>
      <c r="G93" s="212"/>
      <c r="I93" s="212"/>
      <c r="J93" s="212"/>
      <c r="K93" s="212"/>
      <c r="L93" s="212"/>
      <c r="M93" s="212"/>
      <c r="N93" s="212"/>
      <c r="O93" s="212"/>
      <c r="P93" s="212"/>
      <c r="Q93" s="212"/>
      <c r="R93" s="212"/>
      <c r="S93" s="212"/>
      <c r="T93" s="212"/>
      <c r="U93" s="212"/>
      <c r="V93" s="212"/>
      <c r="W93" s="212"/>
    </row>
    <row r="94" spans="1:23" x14ac:dyDescent="0.25">
      <c r="A94" s="260" t="s">
        <v>832</v>
      </c>
      <c r="B94" s="212"/>
      <c r="C94" s="212"/>
      <c r="D94" s="212"/>
      <c r="E94" s="212"/>
      <c r="F94" s="212"/>
      <c r="G94" s="212"/>
      <c r="I94" s="212"/>
      <c r="J94" s="212"/>
      <c r="K94" s="212"/>
      <c r="L94" s="212"/>
      <c r="M94" s="212"/>
      <c r="N94" s="212"/>
      <c r="O94" s="212"/>
      <c r="P94" s="212"/>
      <c r="Q94" s="212"/>
      <c r="R94" s="212"/>
      <c r="S94" s="212"/>
      <c r="T94" s="212"/>
      <c r="U94" s="212"/>
      <c r="V94" s="212"/>
      <c r="W94" s="212"/>
    </row>
    <row r="95" spans="1:23" x14ac:dyDescent="0.25">
      <c r="A95" s="260" t="s">
        <v>833</v>
      </c>
      <c r="B95" s="212"/>
      <c r="C95" s="212"/>
      <c r="D95" s="212"/>
      <c r="E95" s="212"/>
      <c r="F95" s="212"/>
      <c r="G95" s="212"/>
      <c r="I95" s="212"/>
      <c r="J95" s="212"/>
      <c r="K95" s="212"/>
      <c r="L95" s="212"/>
      <c r="M95" s="212"/>
      <c r="N95" s="212"/>
      <c r="O95" s="212"/>
      <c r="P95" s="212"/>
      <c r="Q95" s="212"/>
      <c r="R95" s="212"/>
      <c r="S95" s="212"/>
      <c r="T95" s="212"/>
      <c r="U95" s="212"/>
      <c r="V95" s="212"/>
      <c r="W95" s="212"/>
    </row>
    <row r="96" spans="1:23" ht="15.75" thickBot="1" x14ac:dyDescent="0.3"/>
    <row r="97" spans="1:4" ht="18" thickBot="1" x14ac:dyDescent="0.35">
      <c r="A97" s="289" t="s">
        <v>804</v>
      </c>
      <c r="B97" s="290"/>
      <c r="C97" s="291"/>
    </row>
    <row r="98" spans="1:4" x14ac:dyDescent="0.25">
      <c r="A98" s="14" t="s">
        <v>54</v>
      </c>
      <c r="B98" s="4" t="s">
        <v>1</v>
      </c>
      <c r="C98" s="13" t="s">
        <v>2</v>
      </c>
    </row>
    <row r="99" spans="1:4" x14ac:dyDescent="0.25">
      <c r="A99" s="148" t="s">
        <v>55</v>
      </c>
      <c r="B99" s="6">
        <v>37409</v>
      </c>
      <c r="C99" s="5">
        <f>B99/$B$101</f>
        <v>0.9108595081568055</v>
      </c>
    </row>
    <row r="100" spans="1:4" x14ac:dyDescent="0.25">
      <c r="A100" s="15" t="s">
        <v>58</v>
      </c>
      <c r="B100" s="16">
        <v>3661</v>
      </c>
      <c r="C100" s="17">
        <f>B100/$B$101</f>
        <v>8.9140491843194544E-2</v>
      </c>
    </row>
    <row r="101" spans="1:4" ht="15.75" thickBot="1" x14ac:dyDescent="0.3">
      <c r="A101" s="149" t="s">
        <v>5</v>
      </c>
      <c r="B101" s="3">
        <f>SUM(B99:B100)</f>
        <v>41070</v>
      </c>
      <c r="C101" s="2"/>
    </row>
    <row r="102" spans="1:4" x14ac:dyDescent="0.25">
      <c r="A102" s="212" t="s">
        <v>838</v>
      </c>
      <c r="B102" s="212"/>
      <c r="C102" s="212"/>
      <c r="D102" s="212"/>
    </row>
    <row r="103" spans="1:4" ht="15.75" thickBot="1" x14ac:dyDescent="0.3"/>
    <row r="104" spans="1:4" ht="36" customHeight="1" thickBot="1" x14ac:dyDescent="0.35">
      <c r="A104" s="285" t="s">
        <v>56</v>
      </c>
      <c r="B104" s="286"/>
      <c r="C104" s="287"/>
    </row>
    <row r="105" spans="1:4" x14ac:dyDescent="0.25">
      <c r="A105" s="14" t="s">
        <v>6</v>
      </c>
      <c r="B105" s="4" t="s">
        <v>7</v>
      </c>
      <c r="C105" s="13" t="s">
        <v>2</v>
      </c>
    </row>
    <row r="106" spans="1:4" x14ac:dyDescent="0.25">
      <c r="A106" s="148" t="s">
        <v>36</v>
      </c>
      <c r="B106" s="6">
        <v>1478</v>
      </c>
      <c r="C106" s="5">
        <f>B106/$B$112</f>
        <v>5.5676938145106609E-2</v>
      </c>
    </row>
    <row r="107" spans="1:4" x14ac:dyDescent="0.25">
      <c r="A107" s="148" t="s">
        <v>37</v>
      </c>
      <c r="B107" s="6">
        <v>2378</v>
      </c>
      <c r="C107" s="5">
        <f t="shared" ref="C107:C111" si="6">B107/$B$112</f>
        <v>8.9580351088676263E-2</v>
      </c>
    </row>
    <row r="108" spans="1:4" x14ac:dyDescent="0.25">
      <c r="A108" s="148" t="s">
        <v>38</v>
      </c>
      <c r="B108" s="6">
        <v>2617</v>
      </c>
      <c r="C108" s="5">
        <f t="shared" si="6"/>
        <v>9.8583590748135316E-2</v>
      </c>
    </row>
    <row r="109" spans="1:4" x14ac:dyDescent="0.25">
      <c r="A109" s="148" t="s">
        <v>39</v>
      </c>
      <c r="B109" s="6">
        <v>3307</v>
      </c>
      <c r="C109" s="5">
        <f t="shared" si="6"/>
        <v>0.12457620733820537</v>
      </c>
    </row>
    <row r="110" spans="1:4" x14ac:dyDescent="0.25">
      <c r="A110" s="148" t="s">
        <v>40</v>
      </c>
      <c r="B110" s="6">
        <v>2610</v>
      </c>
      <c r="C110" s="5">
        <f t="shared" si="6"/>
        <v>9.8319897536351994E-2</v>
      </c>
    </row>
    <row r="111" spans="1:4" x14ac:dyDescent="0.25">
      <c r="A111" s="15" t="s">
        <v>8</v>
      </c>
      <c r="B111" s="16">
        <v>14156</v>
      </c>
      <c r="C111" s="17">
        <f t="shared" si="6"/>
        <v>0.53326301514352448</v>
      </c>
    </row>
    <row r="112" spans="1:4" ht="15.75" thickBot="1" x14ac:dyDescent="0.3">
      <c r="A112" s="149" t="s">
        <v>5</v>
      </c>
      <c r="B112" s="3">
        <f>SUM(B106:B111)</f>
        <v>26546</v>
      </c>
      <c r="C112" s="2"/>
    </row>
    <row r="113" spans="1:15" x14ac:dyDescent="0.25">
      <c r="A113" s="261" t="s">
        <v>834</v>
      </c>
      <c r="B113" s="212"/>
      <c r="C113" s="212"/>
      <c r="D113" s="212"/>
      <c r="E113" s="212"/>
      <c r="F113" s="212"/>
      <c r="G113" s="212"/>
      <c r="I113" s="212"/>
      <c r="J113" s="212"/>
      <c r="K113" s="212"/>
      <c r="L113" s="212"/>
      <c r="M113" s="212"/>
      <c r="N113" s="212"/>
      <c r="O113" s="212"/>
    </row>
    <row r="114" spans="1:15" ht="15.75" thickBot="1" x14ac:dyDescent="0.3"/>
    <row r="115" spans="1:15" ht="34.5" customHeight="1" thickBot="1" x14ac:dyDescent="0.35">
      <c r="A115" s="285" t="s">
        <v>57</v>
      </c>
      <c r="B115" s="286"/>
      <c r="C115" s="287"/>
    </row>
    <row r="116" spans="1:15" x14ac:dyDescent="0.25">
      <c r="A116" s="14" t="s">
        <v>6</v>
      </c>
      <c r="B116" s="4" t="s">
        <v>7</v>
      </c>
      <c r="C116" s="13" t="s">
        <v>2</v>
      </c>
    </row>
    <row r="117" spans="1:15" x14ac:dyDescent="0.25">
      <c r="A117" s="148" t="s">
        <v>36</v>
      </c>
      <c r="B117" s="6">
        <v>440</v>
      </c>
      <c r="C117" s="5">
        <f>B117/$B$123</f>
        <v>0.16858237547892721</v>
      </c>
    </row>
    <row r="118" spans="1:15" x14ac:dyDescent="0.25">
      <c r="A118" s="148" t="s">
        <v>37</v>
      </c>
      <c r="B118" s="6">
        <v>931</v>
      </c>
      <c r="C118" s="5">
        <f t="shared" ref="C118:C122" si="7">B118/$B$123</f>
        <v>0.35670498084291186</v>
      </c>
    </row>
    <row r="119" spans="1:15" x14ac:dyDescent="0.25">
      <c r="A119" s="148" t="s">
        <v>38</v>
      </c>
      <c r="B119" s="6">
        <v>431</v>
      </c>
      <c r="C119" s="5">
        <f t="shared" si="7"/>
        <v>0.16513409961685824</v>
      </c>
    </row>
    <row r="120" spans="1:15" x14ac:dyDescent="0.25">
      <c r="A120" s="148" t="s">
        <v>39</v>
      </c>
      <c r="B120" s="6">
        <v>345</v>
      </c>
      <c r="C120" s="5">
        <f t="shared" si="7"/>
        <v>0.13218390804597702</v>
      </c>
    </row>
    <row r="121" spans="1:15" x14ac:dyDescent="0.25">
      <c r="A121" s="148" t="s">
        <v>40</v>
      </c>
      <c r="B121" s="6">
        <v>148</v>
      </c>
      <c r="C121" s="5">
        <f t="shared" si="7"/>
        <v>5.6704980842911874E-2</v>
      </c>
    </row>
    <row r="122" spans="1:15" x14ac:dyDescent="0.25">
      <c r="A122" s="15" t="s">
        <v>8</v>
      </c>
      <c r="B122" s="16">
        <v>315</v>
      </c>
      <c r="C122" s="17">
        <f t="shared" si="7"/>
        <v>0.1206896551724138</v>
      </c>
    </row>
    <row r="123" spans="1:15" ht="15.75" thickBot="1" x14ac:dyDescent="0.3">
      <c r="A123" s="149" t="s">
        <v>5</v>
      </c>
      <c r="B123" s="3">
        <f>SUM(B117:B122)</f>
        <v>2610</v>
      </c>
      <c r="C123" s="2"/>
    </row>
    <row r="124" spans="1:15" ht="15.75" thickBot="1" x14ac:dyDescent="0.3"/>
    <row r="125" spans="1:15" ht="34.5" customHeight="1" thickBot="1" x14ac:dyDescent="0.35">
      <c r="A125" s="285" t="s">
        <v>59</v>
      </c>
      <c r="B125" s="286"/>
      <c r="C125" s="287"/>
    </row>
    <row r="126" spans="1:15" x14ac:dyDescent="0.25">
      <c r="A126" s="14" t="s">
        <v>6</v>
      </c>
      <c r="B126" s="4" t="s">
        <v>7</v>
      </c>
      <c r="C126" s="13" t="s">
        <v>2</v>
      </c>
    </row>
    <row r="127" spans="1:15" x14ac:dyDescent="0.25">
      <c r="A127" s="148" t="s">
        <v>36</v>
      </c>
      <c r="B127" s="6">
        <f>B117</f>
        <v>440</v>
      </c>
      <c r="C127" s="5">
        <f>B127/$B$129</f>
        <v>0.32093362509117435</v>
      </c>
    </row>
    <row r="128" spans="1:15" x14ac:dyDescent="0.25">
      <c r="A128" s="15" t="s">
        <v>37</v>
      </c>
      <c r="B128" s="16">
        <f>B118</f>
        <v>931</v>
      </c>
      <c r="C128" s="17">
        <f>B128/$B$129</f>
        <v>0.67906637490882571</v>
      </c>
    </row>
    <row r="129" spans="1:3" ht="15.75" thickBot="1" x14ac:dyDescent="0.3">
      <c r="A129" s="149" t="s">
        <v>5</v>
      </c>
      <c r="B129" s="3">
        <f>SUM(B127:B128)</f>
        <v>1371</v>
      </c>
      <c r="C129" s="2"/>
    </row>
    <row r="130" spans="1:3" ht="15.75" thickBot="1" x14ac:dyDescent="0.3"/>
    <row r="131" spans="1:3" ht="36.75" customHeight="1" thickBot="1" x14ac:dyDescent="0.35">
      <c r="A131" s="285" t="s">
        <v>60</v>
      </c>
      <c r="B131" s="286"/>
      <c r="C131" s="287"/>
    </row>
    <row r="132" spans="1:3" x14ac:dyDescent="0.25">
      <c r="A132" s="14" t="s">
        <v>12</v>
      </c>
      <c r="B132" s="4" t="s">
        <v>1</v>
      </c>
      <c r="C132" s="13" t="s">
        <v>2</v>
      </c>
    </row>
    <row r="133" spans="1:3" x14ac:dyDescent="0.25">
      <c r="A133" s="148" t="s">
        <v>14</v>
      </c>
      <c r="B133" s="6">
        <v>1086</v>
      </c>
      <c r="C133" s="5">
        <f t="shared" ref="C133:C143" si="8">B133/$B$144</f>
        <v>0.41609195402298849</v>
      </c>
    </row>
    <row r="134" spans="1:3" x14ac:dyDescent="0.25">
      <c r="A134" s="148" t="s">
        <v>13</v>
      </c>
      <c r="B134" s="6">
        <v>957</v>
      </c>
      <c r="C134" s="5">
        <f t="shared" si="8"/>
        <v>0.36666666666666664</v>
      </c>
    </row>
    <row r="135" spans="1:3" x14ac:dyDescent="0.25">
      <c r="A135" s="148" t="s">
        <v>18</v>
      </c>
      <c r="B135" s="6">
        <v>250</v>
      </c>
      <c r="C135" s="5">
        <f t="shared" si="8"/>
        <v>9.5785440613026823E-2</v>
      </c>
    </row>
    <row r="136" spans="1:3" x14ac:dyDescent="0.25">
      <c r="A136" s="148" t="s">
        <v>15</v>
      </c>
      <c r="B136" s="6">
        <v>52</v>
      </c>
      <c r="C136" s="5">
        <f t="shared" si="8"/>
        <v>1.9923371647509579E-2</v>
      </c>
    </row>
    <row r="137" spans="1:3" x14ac:dyDescent="0.25">
      <c r="A137" s="148" t="s">
        <v>30</v>
      </c>
      <c r="B137" s="6">
        <v>44</v>
      </c>
      <c r="C137" s="5">
        <f t="shared" si="8"/>
        <v>1.6858237547892719E-2</v>
      </c>
    </row>
    <row r="138" spans="1:3" x14ac:dyDescent="0.25">
      <c r="A138" s="148" t="s">
        <v>17</v>
      </c>
      <c r="B138" s="6">
        <v>41</v>
      </c>
      <c r="C138" s="5">
        <f t="shared" si="8"/>
        <v>1.5708812260536397E-2</v>
      </c>
    </row>
    <row r="139" spans="1:3" x14ac:dyDescent="0.25">
      <c r="A139" s="148" t="s">
        <v>368</v>
      </c>
      <c r="B139" s="6">
        <v>38</v>
      </c>
      <c r="C139" s="5">
        <f t="shared" si="8"/>
        <v>1.4559386973180077E-2</v>
      </c>
    </row>
    <row r="140" spans="1:3" x14ac:dyDescent="0.25">
      <c r="A140" s="148" t="s">
        <v>26</v>
      </c>
      <c r="B140" s="6">
        <v>35</v>
      </c>
      <c r="C140" s="5">
        <f t="shared" si="8"/>
        <v>1.3409961685823755E-2</v>
      </c>
    </row>
    <row r="141" spans="1:3" x14ac:dyDescent="0.25">
      <c r="A141" s="148" t="s">
        <v>20</v>
      </c>
      <c r="B141" s="6">
        <v>27</v>
      </c>
      <c r="C141" s="5">
        <f t="shared" si="8"/>
        <v>1.0344827586206896E-2</v>
      </c>
    </row>
    <row r="142" spans="1:3" x14ac:dyDescent="0.25">
      <c r="A142" s="148" t="s">
        <v>23</v>
      </c>
      <c r="B142" s="6">
        <v>24</v>
      </c>
      <c r="C142" s="5">
        <f t="shared" si="8"/>
        <v>9.1954022988505746E-3</v>
      </c>
    </row>
    <row r="143" spans="1:3" x14ac:dyDescent="0.25">
      <c r="A143" s="15" t="s">
        <v>33</v>
      </c>
      <c r="B143" s="16">
        <v>56</v>
      </c>
      <c r="C143" s="17">
        <f t="shared" si="8"/>
        <v>2.1455938697318006E-2</v>
      </c>
    </row>
    <row r="144" spans="1:3" ht="15.75" thickBot="1" x14ac:dyDescent="0.3">
      <c r="A144" s="149" t="s">
        <v>5</v>
      </c>
      <c r="B144" s="3">
        <f>SUM(B133:B143)</f>
        <v>2610</v>
      </c>
      <c r="C144" s="2"/>
    </row>
    <row r="145" spans="1:10" x14ac:dyDescent="0.25">
      <c r="A145" s="262" t="s">
        <v>835</v>
      </c>
      <c r="B145" s="212"/>
      <c r="C145" s="212"/>
      <c r="D145" s="212"/>
      <c r="E145" s="212"/>
    </row>
    <row r="146" spans="1:10" ht="15.75" thickBot="1" x14ac:dyDescent="0.3"/>
    <row r="147" spans="1:10" ht="34.5" customHeight="1" thickBot="1" x14ac:dyDescent="0.35">
      <c r="A147" s="285" t="s">
        <v>61</v>
      </c>
      <c r="B147" s="286"/>
      <c r="C147" s="287"/>
    </row>
    <row r="148" spans="1:10" x14ac:dyDescent="0.25">
      <c r="A148" s="14" t="s">
        <v>12</v>
      </c>
      <c r="B148" s="4" t="s">
        <v>1</v>
      </c>
      <c r="C148" s="13" t="s">
        <v>2</v>
      </c>
    </row>
    <row r="149" spans="1:10" x14ac:dyDescent="0.25">
      <c r="A149" s="148" t="s">
        <v>13</v>
      </c>
      <c r="B149" s="6">
        <v>684</v>
      </c>
      <c r="C149" s="5">
        <f t="shared" ref="C149:C154" si="9">B149/$B$155</f>
        <v>0.4989059080962801</v>
      </c>
    </row>
    <row r="150" spans="1:10" x14ac:dyDescent="0.25">
      <c r="A150" s="148" t="s">
        <v>14</v>
      </c>
      <c r="B150" s="6">
        <v>525</v>
      </c>
      <c r="C150" s="5">
        <f t="shared" si="9"/>
        <v>0.38293216630196936</v>
      </c>
    </row>
    <row r="151" spans="1:10" x14ac:dyDescent="0.25">
      <c r="A151" s="148" t="s">
        <v>18</v>
      </c>
      <c r="B151" s="6">
        <v>99</v>
      </c>
      <c r="C151" s="5">
        <f t="shared" si="9"/>
        <v>7.2210065645514229E-2</v>
      </c>
    </row>
    <row r="152" spans="1:10" x14ac:dyDescent="0.25">
      <c r="A152" s="148" t="s">
        <v>17</v>
      </c>
      <c r="B152" s="6">
        <v>31</v>
      </c>
      <c r="C152" s="5">
        <f t="shared" si="9"/>
        <v>2.2611232676878191E-2</v>
      </c>
    </row>
    <row r="153" spans="1:10" x14ac:dyDescent="0.25">
      <c r="A153" s="148" t="s">
        <v>30</v>
      </c>
      <c r="B153" s="6">
        <v>20</v>
      </c>
      <c r="C153" s="5">
        <f t="shared" si="9"/>
        <v>1.4587892049598834E-2</v>
      </c>
    </row>
    <row r="154" spans="1:10" x14ac:dyDescent="0.25">
      <c r="A154" s="15" t="s">
        <v>15</v>
      </c>
      <c r="B154" s="16">
        <v>12</v>
      </c>
      <c r="C154" s="17">
        <f t="shared" si="9"/>
        <v>8.7527352297592995E-3</v>
      </c>
    </row>
    <row r="155" spans="1:10" ht="15.75" thickBot="1" x14ac:dyDescent="0.3">
      <c r="A155" s="149" t="s">
        <v>5</v>
      </c>
      <c r="B155" s="3">
        <f>SUM(B149:B154)</f>
        <v>1371</v>
      </c>
      <c r="C155" s="2"/>
    </row>
    <row r="157" spans="1:10" x14ac:dyDescent="0.25">
      <c r="A157" s="212" t="s">
        <v>825</v>
      </c>
      <c r="B157" s="212"/>
      <c r="C157" s="212"/>
      <c r="D157" s="212"/>
      <c r="E157" s="212"/>
      <c r="F157" s="212"/>
      <c r="G157" s="212"/>
      <c r="I157" s="212"/>
      <c r="J157" s="212"/>
    </row>
  </sheetData>
  <mergeCells count="17">
    <mergeCell ref="A35:C35"/>
    <mergeCell ref="A147:C147"/>
    <mergeCell ref="A41:C41"/>
    <mergeCell ref="A56:C56"/>
    <mergeCell ref="A71:C71"/>
    <mergeCell ref="A82:C82"/>
    <mergeCell ref="A97:C97"/>
    <mergeCell ref="A104:C104"/>
    <mergeCell ref="A115:C115"/>
    <mergeCell ref="A125:C125"/>
    <mergeCell ref="A131:C131"/>
    <mergeCell ref="A1:F1"/>
    <mergeCell ref="A5:C5"/>
    <mergeCell ref="I3:J3"/>
    <mergeCell ref="A12:C12"/>
    <mergeCell ref="A24:C24"/>
    <mergeCell ref="E18:G18"/>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3"/>
  <sheetViews>
    <sheetView workbookViewId="0">
      <selection activeCell="F26" sqref="F26"/>
    </sheetView>
  </sheetViews>
  <sheetFormatPr defaultRowHeight="15" x14ac:dyDescent="0.25"/>
  <cols>
    <col min="1" max="1" width="26.7109375" style="151" customWidth="1"/>
    <col min="2" max="2" width="10.7109375" style="151" bestFit="1" customWidth="1"/>
    <col min="3" max="3" width="7.85546875" style="151" customWidth="1"/>
    <col min="4" max="4" width="9.140625" style="151"/>
    <col min="5" max="5" width="33.85546875" style="151" bestFit="1" customWidth="1"/>
    <col min="6" max="6" width="18.5703125" style="151" bestFit="1" customWidth="1"/>
    <col min="7" max="7" width="20.5703125" style="151" customWidth="1"/>
    <col min="8" max="8" width="9.140625" style="151"/>
    <col min="9" max="9" width="24.140625" style="151" bestFit="1" customWidth="1"/>
    <col min="10" max="16384" width="9.140625" style="151"/>
  </cols>
  <sheetData>
    <row r="1" spans="1:10" ht="21" x14ac:dyDescent="0.35">
      <c r="A1" s="288" t="s">
        <v>496</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497</v>
      </c>
      <c r="J4" s="155"/>
    </row>
    <row r="5" spans="1:10" ht="18" thickBot="1" x14ac:dyDescent="0.35">
      <c r="A5" s="289" t="s">
        <v>34</v>
      </c>
      <c r="B5" s="290"/>
      <c r="C5" s="291"/>
      <c r="I5" s="153" t="s">
        <v>498</v>
      </c>
      <c r="J5" s="155"/>
    </row>
    <row r="6" spans="1:10" x14ac:dyDescent="0.25">
      <c r="A6" s="14" t="s">
        <v>0</v>
      </c>
      <c r="B6" s="4" t="s">
        <v>1</v>
      </c>
      <c r="C6" s="13" t="s">
        <v>2</v>
      </c>
      <c r="I6" s="153" t="s">
        <v>499</v>
      </c>
      <c r="J6" s="155"/>
    </row>
    <row r="7" spans="1:10" x14ac:dyDescent="0.25">
      <c r="A7" s="153" t="s">
        <v>3</v>
      </c>
      <c r="B7" s="6">
        <v>97104</v>
      </c>
      <c r="C7" s="5">
        <f>B7/$B$9</f>
        <v>0.985967548687123</v>
      </c>
      <c r="I7" s="153" t="s">
        <v>500</v>
      </c>
      <c r="J7" s="155"/>
    </row>
    <row r="8" spans="1:10" x14ac:dyDescent="0.25">
      <c r="A8" s="15" t="s">
        <v>4</v>
      </c>
      <c r="B8" s="16">
        <v>1382</v>
      </c>
      <c r="C8" s="17">
        <f>B8/$B$9</f>
        <v>1.4032451312876957E-2</v>
      </c>
      <c r="I8" s="153" t="s">
        <v>501</v>
      </c>
      <c r="J8" s="155"/>
    </row>
    <row r="9" spans="1:10" ht="15.75" thickBot="1" x14ac:dyDescent="0.3">
      <c r="A9" s="154" t="s">
        <v>5</v>
      </c>
      <c r="B9" s="3">
        <f>SUM(B7:B8)</f>
        <v>98486</v>
      </c>
      <c r="C9" s="2"/>
      <c r="I9" s="153" t="s">
        <v>502</v>
      </c>
      <c r="J9" s="155"/>
    </row>
    <row r="10" spans="1:10" x14ac:dyDescent="0.25">
      <c r="A10" s="212" t="s">
        <v>863</v>
      </c>
      <c r="B10" s="264"/>
      <c r="C10" s="264"/>
      <c r="D10" s="212"/>
      <c r="I10" s="153" t="s">
        <v>503</v>
      </c>
      <c r="J10" s="155"/>
    </row>
    <row r="11" spans="1:10" ht="15.75" thickBot="1" x14ac:dyDescent="0.3">
      <c r="I11" s="153" t="s">
        <v>504</v>
      </c>
      <c r="J11" s="155"/>
    </row>
    <row r="12" spans="1:10" ht="18" thickBot="1" x14ac:dyDescent="0.35">
      <c r="A12" s="289" t="s">
        <v>35</v>
      </c>
      <c r="B12" s="290"/>
      <c r="C12" s="291"/>
      <c r="E12" s="253" t="s">
        <v>818</v>
      </c>
      <c r="F12" s="254"/>
      <c r="G12" s="255"/>
      <c r="I12" s="153" t="s">
        <v>505</v>
      </c>
      <c r="J12" s="155"/>
    </row>
    <row r="13" spans="1:10" x14ac:dyDescent="0.25">
      <c r="A13" s="14" t="s">
        <v>6</v>
      </c>
      <c r="B13" s="4" t="s">
        <v>7</v>
      </c>
      <c r="C13" s="13" t="s">
        <v>2</v>
      </c>
      <c r="E13" s="14" t="s">
        <v>0</v>
      </c>
      <c r="F13" s="4" t="s">
        <v>1</v>
      </c>
      <c r="G13" s="13" t="s">
        <v>2</v>
      </c>
      <c r="I13" s="153" t="s">
        <v>506</v>
      </c>
      <c r="J13" s="155"/>
    </row>
    <row r="14" spans="1:10" x14ac:dyDescent="0.25">
      <c r="A14" s="153" t="s">
        <v>36</v>
      </c>
      <c r="B14" s="6">
        <v>3660</v>
      </c>
      <c r="C14" s="5">
        <f>B14/$B$21</f>
        <v>3.7162642406027249E-2</v>
      </c>
      <c r="E14" s="214" t="s">
        <v>3</v>
      </c>
      <c r="F14" s="6">
        <v>3413</v>
      </c>
      <c r="G14" s="5">
        <f>F14/F16</f>
        <v>0.93251366120218582</v>
      </c>
      <c r="I14" s="153" t="s">
        <v>507</v>
      </c>
      <c r="J14" s="155"/>
    </row>
    <row r="15" spans="1:10" x14ac:dyDescent="0.25">
      <c r="A15" s="153" t="s">
        <v>37</v>
      </c>
      <c r="B15" s="6">
        <v>4868</v>
      </c>
      <c r="C15" s="5">
        <f t="shared" ref="C15:C20" si="0">B15/$B$21</f>
        <v>4.9428345145502914E-2</v>
      </c>
      <c r="E15" s="15" t="s">
        <v>4</v>
      </c>
      <c r="F15" s="16">
        <v>247</v>
      </c>
      <c r="G15" s="17">
        <f>F15/F16</f>
        <v>6.748633879781421E-2</v>
      </c>
      <c r="I15" s="153"/>
      <c r="J15" s="155"/>
    </row>
    <row r="16" spans="1:10" ht="15.75" thickBot="1" x14ac:dyDescent="0.3">
      <c r="A16" s="153" t="s">
        <v>38</v>
      </c>
      <c r="B16" s="6">
        <v>6447</v>
      </c>
      <c r="C16" s="5">
        <f t="shared" si="0"/>
        <v>6.5461080762748008E-2</v>
      </c>
      <c r="E16" s="215" t="s">
        <v>5</v>
      </c>
      <c r="F16" s="3">
        <f>SUM(F14:F15)</f>
        <v>3660</v>
      </c>
      <c r="G16" s="2"/>
      <c r="I16" s="153"/>
      <c r="J16" s="155"/>
    </row>
    <row r="17" spans="1:35" ht="15.75" thickBot="1" x14ac:dyDescent="0.3">
      <c r="A17" s="153" t="s">
        <v>39</v>
      </c>
      <c r="B17" s="6">
        <v>6735</v>
      </c>
      <c r="C17" s="5">
        <f t="shared" si="0"/>
        <v>6.8385354263550149E-2</v>
      </c>
      <c r="E17" s="212"/>
      <c r="F17" s="212"/>
      <c r="G17" s="212"/>
      <c r="I17" s="153"/>
      <c r="J17" s="155"/>
    </row>
    <row r="18" spans="1:35" ht="18" thickBot="1" x14ac:dyDescent="0.35">
      <c r="A18" s="153" t="s">
        <v>40</v>
      </c>
      <c r="B18" s="6">
        <v>8106</v>
      </c>
      <c r="C18" s="5">
        <f t="shared" si="0"/>
        <v>8.2306114574660361E-2</v>
      </c>
      <c r="E18" s="282" t="s">
        <v>829</v>
      </c>
      <c r="F18" s="283"/>
      <c r="G18" s="284"/>
      <c r="I18" s="153"/>
      <c r="J18" s="155"/>
    </row>
    <row r="19" spans="1:35" x14ac:dyDescent="0.25">
      <c r="A19" s="153" t="s">
        <v>8</v>
      </c>
      <c r="B19" s="6">
        <v>61333</v>
      </c>
      <c r="C19" s="5">
        <f t="shared" si="0"/>
        <v>0.62275856466909008</v>
      </c>
      <c r="E19" s="14" t="s">
        <v>0</v>
      </c>
      <c r="F19" s="4" t="s">
        <v>1</v>
      </c>
      <c r="G19" s="13" t="s">
        <v>2</v>
      </c>
      <c r="I19" s="153"/>
      <c r="J19" s="155"/>
    </row>
    <row r="20" spans="1:35" x14ac:dyDescent="0.25">
      <c r="A20" s="15" t="s">
        <v>9</v>
      </c>
      <c r="B20" s="16">
        <v>7337</v>
      </c>
      <c r="C20" s="17">
        <f t="shared" si="0"/>
        <v>7.4497898178421298E-2</v>
      </c>
      <c r="E20" s="214" t="s">
        <v>3</v>
      </c>
      <c r="F20" s="6">
        <v>4671</v>
      </c>
      <c r="G20" s="5">
        <f>F20/F41</f>
        <v>0.95953163516844697</v>
      </c>
      <c r="I20" s="153"/>
      <c r="J20" s="155"/>
    </row>
    <row r="21" spans="1:35" ht="15.75" thickBot="1" x14ac:dyDescent="0.3">
      <c r="A21" s="154" t="s">
        <v>5</v>
      </c>
      <c r="B21" s="3">
        <f>SUM(B14:B20)</f>
        <v>98486</v>
      </c>
      <c r="C21" s="2"/>
      <c r="E21" s="15" t="s">
        <v>4</v>
      </c>
      <c r="F21" s="16">
        <v>197</v>
      </c>
      <c r="G21" s="17">
        <f>F21/F41</f>
        <v>4.0468364831553E-2</v>
      </c>
      <c r="I21" s="153"/>
      <c r="J21" s="155"/>
    </row>
    <row r="22" spans="1:35" x14ac:dyDescent="0.25">
      <c r="A22" s="212" t="s">
        <v>863</v>
      </c>
      <c r="B22" s="212"/>
      <c r="C22" s="212"/>
      <c r="D22" s="212"/>
      <c r="I22" s="153"/>
      <c r="J22" s="155"/>
    </row>
    <row r="23" spans="1:35" ht="15.75" thickBot="1" x14ac:dyDescent="0.3">
      <c r="I23" s="153"/>
      <c r="J23" s="155"/>
    </row>
    <row r="24" spans="1:35" ht="18" thickBot="1" x14ac:dyDescent="0.35">
      <c r="A24" s="289" t="s">
        <v>10</v>
      </c>
      <c r="B24" s="290"/>
      <c r="C24" s="291"/>
      <c r="I24" s="153"/>
      <c r="J24" s="155"/>
    </row>
    <row r="25" spans="1:35" x14ac:dyDescent="0.25">
      <c r="A25" s="14" t="s">
        <v>6</v>
      </c>
      <c r="B25" s="4" t="s">
        <v>7</v>
      </c>
      <c r="C25" s="13" t="s">
        <v>2</v>
      </c>
      <c r="I25" s="153"/>
      <c r="J25" s="155"/>
    </row>
    <row r="26" spans="1:35" x14ac:dyDescent="0.25">
      <c r="A26" s="153" t="s">
        <v>36</v>
      </c>
      <c r="B26" s="6">
        <v>247</v>
      </c>
      <c r="C26" s="5">
        <f>B26/$B$33</f>
        <v>0.17872648335745298</v>
      </c>
      <c r="I26" s="153"/>
      <c r="J26" s="155"/>
    </row>
    <row r="27" spans="1:35" x14ac:dyDescent="0.25">
      <c r="A27" s="153" t="s">
        <v>37</v>
      </c>
      <c r="B27" s="6">
        <v>197</v>
      </c>
      <c r="C27" s="5">
        <f t="shared" ref="C27:C32" si="1">B27/$B$33</f>
        <v>0.14254703328509408</v>
      </c>
      <c r="I27" s="153"/>
      <c r="J27" s="155"/>
    </row>
    <row r="28" spans="1:35" x14ac:dyDescent="0.25">
      <c r="A28" s="153" t="s">
        <v>38</v>
      </c>
      <c r="B28" s="6">
        <v>104</v>
      </c>
      <c r="C28" s="5">
        <f t="shared" si="1"/>
        <v>7.5253256150506515E-2</v>
      </c>
      <c r="I28" s="153"/>
      <c r="J28" s="155"/>
    </row>
    <row r="29" spans="1:35" ht="15.75" thickBot="1" x14ac:dyDescent="0.3">
      <c r="A29" s="153" t="s">
        <v>39</v>
      </c>
      <c r="B29" s="6">
        <v>185</v>
      </c>
      <c r="C29" s="5">
        <f t="shared" si="1"/>
        <v>0.13386396526772792</v>
      </c>
      <c r="I29" s="154"/>
      <c r="J29" s="2"/>
    </row>
    <row r="30" spans="1:35" x14ac:dyDescent="0.25">
      <c r="A30" s="153" t="s">
        <v>40</v>
      </c>
      <c r="B30" s="6">
        <v>62</v>
      </c>
      <c r="C30" s="5">
        <f t="shared" si="1"/>
        <v>4.4862518089725037E-2</v>
      </c>
    </row>
    <row r="31" spans="1:35" x14ac:dyDescent="0.25">
      <c r="A31" s="153" t="s">
        <v>8</v>
      </c>
      <c r="B31" s="6">
        <v>563</v>
      </c>
      <c r="C31" s="5">
        <f t="shared" si="1"/>
        <v>0.40738060781476121</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row>
    <row r="32" spans="1:35" x14ac:dyDescent="0.25">
      <c r="A32" s="15" t="s">
        <v>9</v>
      </c>
      <c r="B32" s="16">
        <v>24</v>
      </c>
      <c r="C32" s="17">
        <f t="shared" si="1"/>
        <v>1.7366136034732273E-2</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row>
    <row r="33" spans="1:35" ht="15.75" thickBot="1" x14ac:dyDescent="0.3">
      <c r="A33" s="154" t="s">
        <v>5</v>
      </c>
      <c r="B33" s="3">
        <f>SUM(B26:B32)</f>
        <v>1382</v>
      </c>
      <c r="C33" s="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row>
    <row r="34" spans="1:35"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row>
    <row r="35" spans="1:35" ht="36"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row>
    <row r="36" spans="1:35"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row>
    <row r="37" spans="1:35" x14ac:dyDescent="0.25">
      <c r="A37" s="153" t="s">
        <v>36</v>
      </c>
      <c r="B37" s="6">
        <f>B26</f>
        <v>247</v>
      </c>
      <c r="C37" s="5">
        <f>B37/$B$39</f>
        <v>0.55630630630630629</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row>
    <row r="38" spans="1:35" x14ac:dyDescent="0.25">
      <c r="A38" s="15" t="s">
        <v>37</v>
      </c>
      <c r="B38" s="16">
        <f>B27</f>
        <v>197</v>
      </c>
      <c r="C38" s="17">
        <f>B38/$B$39</f>
        <v>0.44369369369369371</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row>
    <row r="39" spans="1:35" ht="15.75" thickBot="1" x14ac:dyDescent="0.3">
      <c r="A39" s="154" t="s">
        <v>5</v>
      </c>
      <c r="B39" s="3">
        <f>SUM(B37:B38)</f>
        <v>444</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row>
    <row r="40" spans="1:35"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row>
    <row r="41" spans="1:35" ht="18" thickBot="1" x14ac:dyDescent="0.35">
      <c r="A41" s="289" t="s">
        <v>11</v>
      </c>
      <c r="B41" s="290"/>
      <c r="C41" s="291"/>
      <c r="E41" s="215" t="s">
        <v>5</v>
      </c>
      <c r="F41" s="3">
        <f>SUM(F20:F21)</f>
        <v>4868</v>
      </c>
      <c r="G41" s="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row>
    <row r="42" spans="1:35" x14ac:dyDescent="0.25">
      <c r="A42" s="14" t="s">
        <v>12</v>
      </c>
      <c r="B42" s="4" t="s">
        <v>1</v>
      </c>
      <c r="C42" s="13" t="s">
        <v>2</v>
      </c>
    </row>
    <row r="43" spans="1:35" x14ac:dyDescent="0.25">
      <c r="A43" s="23" t="s">
        <v>15</v>
      </c>
      <c r="B43" s="6">
        <v>333</v>
      </c>
      <c r="C43" s="5">
        <f t="shared" ref="C43:C53" si="2">B43/$B$54</f>
        <v>0.24095513748191028</v>
      </c>
    </row>
    <row r="44" spans="1:35" x14ac:dyDescent="0.25">
      <c r="A44" s="23" t="s">
        <v>13</v>
      </c>
      <c r="B44" s="6">
        <v>188</v>
      </c>
      <c r="C44" s="5">
        <f t="shared" si="2"/>
        <v>0.13603473227206947</v>
      </c>
    </row>
    <row r="45" spans="1:35" x14ac:dyDescent="0.25">
      <c r="A45" s="23" t="s">
        <v>18</v>
      </c>
      <c r="B45" s="6">
        <v>172</v>
      </c>
      <c r="C45" s="5">
        <f t="shared" si="2"/>
        <v>0.12445730824891461</v>
      </c>
    </row>
    <row r="46" spans="1:35" x14ac:dyDescent="0.25">
      <c r="A46" s="23" t="s">
        <v>27</v>
      </c>
      <c r="B46" s="6">
        <v>161</v>
      </c>
      <c r="C46" s="5">
        <f t="shared" si="2"/>
        <v>0.11649782923299566</v>
      </c>
    </row>
    <row r="47" spans="1:35" x14ac:dyDescent="0.25">
      <c r="A47" s="23" t="s">
        <v>26</v>
      </c>
      <c r="B47" s="6">
        <v>92</v>
      </c>
      <c r="C47" s="5">
        <f t="shared" si="2"/>
        <v>6.6570188133140376E-2</v>
      </c>
    </row>
    <row r="48" spans="1:35" x14ac:dyDescent="0.25">
      <c r="A48" s="23" t="s">
        <v>92</v>
      </c>
      <c r="B48" s="6">
        <v>80</v>
      </c>
      <c r="C48" s="5">
        <f t="shared" si="2"/>
        <v>5.7887120115774238E-2</v>
      </c>
    </row>
    <row r="49" spans="1:35" x14ac:dyDescent="0.25">
      <c r="A49" s="23" t="s">
        <v>24</v>
      </c>
      <c r="B49" s="6">
        <v>76</v>
      </c>
      <c r="C49" s="5">
        <f t="shared" si="2"/>
        <v>5.4992764109985527E-2</v>
      </c>
    </row>
    <row r="50" spans="1:35" x14ac:dyDescent="0.25">
      <c r="A50" s="23" t="s">
        <v>19</v>
      </c>
      <c r="B50" s="6">
        <v>42</v>
      </c>
      <c r="C50" s="5">
        <f t="shared" si="2"/>
        <v>3.0390738060781478E-2</v>
      </c>
    </row>
    <row r="51" spans="1:35" x14ac:dyDescent="0.25">
      <c r="A51" s="23" t="s">
        <v>23</v>
      </c>
      <c r="B51" s="6">
        <v>38</v>
      </c>
      <c r="C51" s="5">
        <f t="shared" si="2"/>
        <v>2.7496382054992764E-2</v>
      </c>
    </row>
    <row r="52" spans="1:35" s="152" customFormat="1" x14ac:dyDescent="0.25">
      <c r="A52" s="23" t="s">
        <v>548</v>
      </c>
      <c r="B52" s="6">
        <v>36</v>
      </c>
      <c r="C52" s="5">
        <f t="shared" si="2"/>
        <v>2.6049204052098408E-2</v>
      </c>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row>
    <row r="53" spans="1:35" x14ac:dyDescent="0.25">
      <c r="A53" s="24" t="s">
        <v>33</v>
      </c>
      <c r="B53" s="16">
        <v>164</v>
      </c>
      <c r="C53" s="17">
        <f t="shared" si="2"/>
        <v>0.11866859623733719</v>
      </c>
    </row>
    <row r="54" spans="1:35" ht="15.75" thickBot="1" x14ac:dyDescent="0.3">
      <c r="A54" s="154" t="s">
        <v>5</v>
      </c>
      <c r="B54" s="3">
        <f>SUM(B43:B53)</f>
        <v>1382</v>
      </c>
      <c r="C54" s="2"/>
    </row>
    <row r="55" spans="1:35" ht="15.75" thickBot="1" x14ac:dyDescent="0.3"/>
    <row r="56" spans="1:35" ht="32.25" customHeight="1" thickBot="1" x14ac:dyDescent="0.35">
      <c r="A56" s="285" t="s">
        <v>42</v>
      </c>
      <c r="B56" s="286"/>
      <c r="C56" s="287"/>
      <c r="D56" s="152"/>
    </row>
    <row r="57" spans="1:35" x14ac:dyDescent="0.25">
      <c r="A57" s="14" t="s">
        <v>12</v>
      </c>
      <c r="B57" s="4" t="s">
        <v>1</v>
      </c>
      <c r="C57" s="13" t="s">
        <v>2</v>
      </c>
    </row>
    <row r="58" spans="1:35" x14ac:dyDescent="0.25">
      <c r="A58" s="153" t="s">
        <v>15</v>
      </c>
      <c r="B58" s="6">
        <v>161</v>
      </c>
      <c r="C58" s="5">
        <f t="shared" ref="C58:C65" si="3">B58/$B$66</f>
        <v>0.36261261261261263</v>
      </c>
    </row>
    <row r="59" spans="1:35" x14ac:dyDescent="0.25">
      <c r="A59" s="153" t="s">
        <v>13</v>
      </c>
      <c r="B59" s="6">
        <v>79</v>
      </c>
      <c r="C59" s="5">
        <f t="shared" si="3"/>
        <v>0.17792792792792791</v>
      </c>
    </row>
    <row r="60" spans="1:35" x14ac:dyDescent="0.25">
      <c r="A60" s="153" t="s">
        <v>27</v>
      </c>
      <c r="B60" s="6">
        <v>74</v>
      </c>
      <c r="C60" s="5">
        <f t="shared" si="3"/>
        <v>0.16666666666666666</v>
      </c>
    </row>
    <row r="61" spans="1:35" x14ac:dyDescent="0.25">
      <c r="A61" s="153" t="s">
        <v>24</v>
      </c>
      <c r="B61" s="6">
        <v>58</v>
      </c>
      <c r="C61" s="5">
        <f t="shared" si="3"/>
        <v>0.13063063063063063</v>
      </c>
    </row>
    <row r="62" spans="1:35" x14ac:dyDescent="0.25">
      <c r="A62" s="153" t="s">
        <v>18</v>
      </c>
      <c r="B62" s="6">
        <v>30</v>
      </c>
      <c r="C62" s="5">
        <f t="shared" si="3"/>
        <v>6.7567567567567571E-2</v>
      </c>
    </row>
    <row r="63" spans="1:35" x14ac:dyDescent="0.25">
      <c r="A63" s="153" t="s">
        <v>19</v>
      </c>
      <c r="B63" s="6">
        <v>18</v>
      </c>
      <c r="C63" s="5">
        <f t="shared" si="3"/>
        <v>4.0540540540540543E-2</v>
      </c>
    </row>
    <row r="64" spans="1:35" x14ac:dyDescent="0.25">
      <c r="A64" s="153" t="s">
        <v>17</v>
      </c>
      <c r="B64" s="6">
        <v>12</v>
      </c>
      <c r="C64" s="5">
        <f t="shared" si="3"/>
        <v>2.7027027027027029E-2</v>
      </c>
    </row>
    <row r="65" spans="1:3" x14ac:dyDescent="0.25">
      <c r="A65" s="15" t="s">
        <v>23</v>
      </c>
      <c r="B65" s="16">
        <v>12</v>
      </c>
      <c r="C65" s="17">
        <f t="shared" si="3"/>
        <v>2.7027027027027029E-2</v>
      </c>
    </row>
    <row r="66" spans="1:3" ht="15.75" thickBot="1" x14ac:dyDescent="0.3">
      <c r="A66" s="154" t="s">
        <v>5</v>
      </c>
      <c r="B66" s="3">
        <f>SUM(B58:B65)</f>
        <v>444</v>
      </c>
      <c r="C66" s="2"/>
    </row>
    <row r="67" spans="1:3" ht="15.75" thickBot="1" x14ac:dyDescent="0.3"/>
    <row r="68" spans="1:3" ht="18" thickBot="1" x14ac:dyDescent="0.35">
      <c r="A68" s="289" t="s">
        <v>44</v>
      </c>
      <c r="B68" s="290"/>
      <c r="C68" s="291"/>
    </row>
    <row r="69" spans="1:3" x14ac:dyDescent="0.25">
      <c r="A69" s="14" t="s">
        <v>45</v>
      </c>
      <c r="B69" s="4" t="s">
        <v>7</v>
      </c>
      <c r="C69" s="13" t="s">
        <v>2</v>
      </c>
    </row>
    <row r="70" spans="1:3" x14ac:dyDescent="0.25">
      <c r="A70" s="153" t="s">
        <v>46</v>
      </c>
      <c r="B70" s="6">
        <v>172</v>
      </c>
      <c r="C70" s="5">
        <f>B70/$B$77</f>
        <v>0.12445730824891461</v>
      </c>
    </row>
    <row r="71" spans="1:3" x14ac:dyDescent="0.25">
      <c r="A71" s="153" t="s">
        <v>47</v>
      </c>
      <c r="B71" s="6">
        <v>59</v>
      </c>
      <c r="C71" s="5">
        <f t="shared" ref="C71:C76" si="4">B71/$B$77</f>
        <v>4.2691751085383499E-2</v>
      </c>
    </row>
    <row r="72" spans="1:3" x14ac:dyDescent="0.25">
      <c r="A72" s="153" t="s">
        <v>48</v>
      </c>
      <c r="B72" s="6">
        <v>79</v>
      </c>
      <c r="C72" s="5">
        <f t="shared" si="4"/>
        <v>5.7163531114327065E-2</v>
      </c>
    </row>
    <row r="73" spans="1:3" x14ac:dyDescent="0.25">
      <c r="A73" s="153" t="s">
        <v>49</v>
      </c>
      <c r="B73" s="6">
        <v>167</v>
      </c>
      <c r="C73" s="5">
        <f t="shared" si="4"/>
        <v>0.12083936324167872</v>
      </c>
    </row>
    <row r="74" spans="1:3" x14ac:dyDescent="0.25">
      <c r="A74" s="153" t="s">
        <v>50</v>
      </c>
      <c r="B74" s="6">
        <v>261</v>
      </c>
      <c r="C74" s="5">
        <f t="shared" si="4"/>
        <v>0.18885672937771347</v>
      </c>
    </row>
    <row r="75" spans="1:3" x14ac:dyDescent="0.25">
      <c r="A75" s="153" t="s">
        <v>51</v>
      </c>
      <c r="B75" s="6">
        <v>288</v>
      </c>
      <c r="C75" s="5">
        <f t="shared" si="4"/>
        <v>0.20839363241678727</v>
      </c>
    </row>
    <row r="76" spans="1:3" x14ac:dyDescent="0.25">
      <c r="A76" s="15" t="s">
        <v>52</v>
      </c>
      <c r="B76" s="16">
        <v>356</v>
      </c>
      <c r="C76" s="17">
        <f t="shared" si="4"/>
        <v>0.25759768451519538</v>
      </c>
    </row>
    <row r="77" spans="1:3" ht="15.75" thickBot="1" x14ac:dyDescent="0.3">
      <c r="A77" s="154" t="s">
        <v>5</v>
      </c>
      <c r="B77" s="3">
        <f>SUM(B70:B76)</f>
        <v>1382</v>
      </c>
      <c r="C77" s="2"/>
    </row>
    <row r="78" spans="1:3" ht="15.75" thickBot="1" x14ac:dyDescent="0.3"/>
    <row r="79" spans="1:3" ht="40.5" customHeight="1" thickBot="1" x14ac:dyDescent="0.35">
      <c r="A79" s="285" t="s">
        <v>53</v>
      </c>
      <c r="B79" s="286"/>
      <c r="C79" s="287"/>
    </row>
    <row r="80" spans="1:3" x14ac:dyDescent="0.25">
      <c r="A80" s="14" t="s">
        <v>45</v>
      </c>
      <c r="B80" s="4" t="s">
        <v>7</v>
      </c>
      <c r="C80" s="13" t="s">
        <v>2</v>
      </c>
    </row>
    <row r="81" spans="1:23" x14ac:dyDescent="0.25">
      <c r="A81" s="153" t="s">
        <v>46</v>
      </c>
      <c r="B81" s="6">
        <v>0</v>
      </c>
      <c r="C81" s="5">
        <f t="shared" ref="C81:C87" si="5">B81/$B$88</f>
        <v>0</v>
      </c>
    </row>
    <row r="82" spans="1:23" x14ac:dyDescent="0.25">
      <c r="A82" s="153" t="s">
        <v>47</v>
      </c>
      <c r="B82" s="6">
        <v>0</v>
      </c>
      <c r="C82" s="5">
        <f t="shared" si="5"/>
        <v>0</v>
      </c>
    </row>
    <row r="83" spans="1:23" x14ac:dyDescent="0.25">
      <c r="A83" s="153" t="s">
        <v>48</v>
      </c>
      <c r="B83" s="6">
        <v>37</v>
      </c>
      <c r="C83" s="5">
        <f t="shared" si="5"/>
        <v>8.3333333333333329E-2</v>
      </c>
    </row>
    <row r="84" spans="1:23" x14ac:dyDescent="0.25">
      <c r="A84" s="153" t="s">
        <v>49</v>
      </c>
      <c r="B84" s="6">
        <v>133</v>
      </c>
      <c r="C84" s="5">
        <f t="shared" si="5"/>
        <v>0.29954954954954954</v>
      </c>
    </row>
    <row r="85" spans="1:23" x14ac:dyDescent="0.25">
      <c r="A85" s="153" t="s">
        <v>50</v>
      </c>
      <c r="B85" s="6">
        <v>42</v>
      </c>
      <c r="C85" s="5">
        <f t="shared" si="5"/>
        <v>9.45945945945946E-2</v>
      </c>
    </row>
    <row r="86" spans="1:23" x14ac:dyDescent="0.25">
      <c r="A86" s="153" t="s">
        <v>51</v>
      </c>
      <c r="B86" s="6">
        <v>161</v>
      </c>
      <c r="C86" s="5">
        <f t="shared" si="5"/>
        <v>0.36261261261261263</v>
      </c>
    </row>
    <row r="87" spans="1:23" x14ac:dyDescent="0.25">
      <c r="A87" s="15" t="s">
        <v>52</v>
      </c>
      <c r="B87" s="16">
        <v>71</v>
      </c>
      <c r="C87" s="17">
        <f t="shared" si="5"/>
        <v>0.15990990990990991</v>
      </c>
    </row>
    <row r="88" spans="1:23" ht="15.75" thickBot="1" x14ac:dyDescent="0.3">
      <c r="A88" s="154" t="s">
        <v>5</v>
      </c>
      <c r="B88" s="3">
        <f>SUM(B81:B87)</f>
        <v>444</v>
      </c>
      <c r="C88" s="2"/>
    </row>
    <row r="89" spans="1:23" x14ac:dyDescent="0.25">
      <c r="A89" s="256"/>
      <c r="B89" s="258"/>
      <c r="C89" s="259"/>
      <c r="D89" s="212"/>
      <c r="E89" s="212"/>
      <c r="F89" s="212"/>
      <c r="G89" s="212"/>
      <c r="H89" s="212"/>
      <c r="I89" s="212"/>
      <c r="J89" s="212"/>
      <c r="K89" s="212"/>
      <c r="L89" s="212"/>
      <c r="M89" s="212"/>
      <c r="N89" s="212"/>
      <c r="O89" s="212"/>
      <c r="P89" s="212"/>
      <c r="Q89" s="212"/>
      <c r="R89" s="212"/>
      <c r="S89" s="212"/>
      <c r="T89" s="212"/>
      <c r="U89" s="212"/>
      <c r="V89" s="212"/>
      <c r="W89" s="212"/>
    </row>
    <row r="90" spans="1:23" x14ac:dyDescent="0.25">
      <c r="A90" s="257" t="s">
        <v>831</v>
      </c>
      <c r="B90" s="258"/>
      <c r="C90" s="259"/>
      <c r="D90" s="212"/>
      <c r="E90" s="212"/>
      <c r="F90" s="212"/>
      <c r="G90" s="212"/>
      <c r="H90" s="212"/>
      <c r="I90" s="212"/>
      <c r="J90" s="212"/>
      <c r="K90" s="212"/>
      <c r="L90" s="212"/>
      <c r="M90" s="212"/>
      <c r="N90" s="212"/>
      <c r="O90" s="212"/>
      <c r="P90" s="212"/>
      <c r="Q90" s="212"/>
      <c r="R90" s="212"/>
      <c r="S90" s="212"/>
      <c r="T90" s="212"/>
      <c r="U90" s="212"/>
      <c r="V90" s="212"/>
      <c r="W90" s="212"/>
    </row>
    <row r="91" spans="1:23" x14ac:dyDescent="0.25">
      <c r="A91" s="260" t="s">
        <v>832</v>
      </c>
      <c r="B91" s="258"/>
      <c r="C91" s="259"/>
      <c r="D91" s="212"/>
      <c r="E91" s="212"/>
      <c r="F91" s="212"/>
      <c r="G91" s="212"/>
      <c r="H91" s="212"/>
      <c r="I91" s="212"/>
      <c r="J91" s="212"/>
      <c r="K91" s="212"/>
      <c r="L91" s="212"/>
      <c r="M91" s="212"/>
      <c r="N91" s="212"/>
      <c r="O91" s="212"/>
      <c r="P91" s="212"/>
      <c r="Q91" s="212"/>
      <c r="R91" s="212"/>
      <c r="S91" s="212"/>
      <c r="T91" s="212"/>
      <c r="U91" s="212"/>
      <c r="V91" s="212"/>
      <c r="W91" s="212"/>
    </row>
    <row r="92" spans="1:23" x14ac:dyDescent="0.25">
      <c r="A92" s="260" t="s">
        <v>833</v>
      </c>
      <c r="B92" s="258"/>
      <c r="C92" s="259"/>
      <c r="D92" s="212"/>
      <c r="E92" s="212"/>
      <c r="F92" s="212"/>
      <c r="G92" s="212"/>
      <c r="H92" s="212"/>
      <c r="I92" s="212"/>
      <c r="J92" s="212"/>
      <c r="K92" s="212"/>
      <c r="L92" s="212"/>
      <c r="M92" s="212"/>
      <c r="N92" s="212"/>
      <c r="O92" s="212"/>
      <c r="P92" s="212"/>
      <c r="Q92" s="212"/>
      <c r="R92" s="212"/>
      <c r="S92" s="212"/>
      <c r="T92" s="212"/>
      <c r="U92" s="212"/>
      <c r="V92" s="212"/>
      <c r="W92" s="212"/>
    </row>
    <row r="93" spans="1:23" ht="15.75" thickBot="1" x14ac:dyDescent="0.3"/>
    <row r="94" spans="1:23" ht="18" thickBot="1" x14ac:dyDescent="0.35">
      <c r="A94" s="289" t="s">
        <v>804</v>
      </c>
      <c r="B94" s="290"/>
      <c r="C94" s="291"/>
    </row>
    <row r="95" spans="1:23" x14ac:dyDescent="0.25">
      <c r="A95" s="14" t="s">
        <v>54</v>
      </c>
      <c r="B95" s="4" t="s">
        <v>1</v>
      </c>
      <c r="C95" s="13" t="s">
        <v>2</v>
      </c>
    </row>
    <row r="96" spans="1:23" x14ac:dyDescent="0.25">
      <c r="A96" s="153" t="s">
        <v>55</v>
      </c>
      <c r="B96" s="6">
        <v>35153</v>
      </c>
      <c r="C96" s="5">
        <f>B96/$B$98</f>
        <v>0.97911038074812695</v>
      </c>
    </row>
    <row r="97" spans="1:16" x14ac:dyDescent="0.25">
      <c r="A97" s="15" t="s">
        <v>58</v>
      </c>
      <c r="B97" s="16">
        <v>750</v>
      </c>
      <c r="C97" s="17">
        <f>B97/$B$98</f>
        <v>2.0889619251873104E-2</v>
      </c>
    </row>
    <row r="98" spans="1:16" ht="15.75" thickBot="1" x14ac:dyDescent="0.3">
      <c r="A98" s="154" t="s">
        <v>5</v>
      </c>
      <c r="B98" s="3">
        <f>SUM(B96:B97)</f>
        <v>35903</v>
      </c>
      <c r="C98" s="2"/>
    </row>
    <row r="99" spans="1:16" x14ac:dyDescent="0.25">
      <c r="A99" s="212" t="s">
        <v>838</v>
      </c>
      <c r="B99" s="212"/>
      <c r="C99" s="212"/>
      <c r="D99" s="212"/>
    </row>
    <row r="100" spans="1:16" ht="15.75" thickBot="1" x14ac:dyDescent="0.3"/>
    <row r="101" spans="1:16" ht="34.5" customHeight="1" thickBot="1" x14ac:dyDescent="0.35">
      <c r="A101" s="285" t="s">
        <v>56</v>
      </c>
      <c r="B101" s="286"/>
      <c r="C101" s="287"/>
    </row>
    <row r="102" spans="1:16" x14ac:dyDescent="0.25">
      <c r="A102" s="14" t="s">
        <v>6</v>
      </c>
      <c r="B102" s="4" t="s">
        <v>7</v>
      </c>
      <c r="C102" s="13" t="s">
        <v>2</v>
      </c>
    </row>
    <row r="103" spans="1:16" x14ac:dyDescent="0.25">
      <c r="A103" s="153" t="s">
        <v>36</v>
      </c>
      <c r="B103" s="6">
        <v>680</v>
      </c>
      <c r="C103" s="5">
        <f>B103/$B$109</f>
        <v>2.5434823265382458E-2</v>
      </c>
    </row>
    <row r="104" spans="1:16" x14ac:dyDescent="0.25">
      <c r="A104" s="153" t="s">
        <v>37</v>
      </c>
      <c r="B104" s="6">
        <v>1178</v>
      </c>
      <c r="C104" s="5">
        <f t="shared" ref="C104:C108" si="6">B104/$B$109</f>
        <v>4.4062090892089019E-2</v>
      </c>
    </row>
    <row r="105" spans="1:16" x14ac:dyDescent="0.25">
      <c r="A105" s="153" t="s">
        <v>38</v>
      </c>
      <c r="B105" s="6">
        <v>1675</v>
      </c>
      <c r="C105" s="5">
        <f t="shared" si="6"/>
        <v>6.2651954366934728E-2</v>
      </c>
    </row>
    <row r="106" spans="1:16" x14ac:dyDescent="0.25">
      <c r="A106" s="153" t="s">
        <v>39</v>
      </c>
      <c r="B106" s="6">
        <v>1812</v>
      </c>
      <c r="C106" s="5">
        <f t="shared" si="6"/>
        <v>6.7776323171872072E-2</v>
      </c>
    </row>
    <row r="107" spans="1:16" x14ac:dyDescent="0.25">
      <c r="A107" s="153" t="s">
        <v>40</v>
      </c>
      <c r="B107" s="6">
        <v>2279</v>
      </c>
      <c r="C107" s="5">
        <f t="shared" si="6"/>
        <v>8.5244062090892095E-2</v>
      </c>
    </row>
    <row r="108" spans="1:16" x14ac:dyDescent="0.25">
      <c r="A108" s="15" t="s">
        <v>8</v>
      </c>
      <c r="B108" s="16">
        <v>19111</v>
      </c>
      <c r="C108" s="17">
        <f t="shared" si="6"/>
        <v>0.7148307462128296</v>
      </c>
    </row>
    <row r="109" spans="1:16" ht="15.75" thickBot="1" x14ac:dyDescent="0.3">
      <c r="A109" s="154" t="s">
        <v>5</v>
      </c>
      <c r="B109" s="3">
        <f>SUM(B103:B108)</f>
        <v>26735</v>
      </c>
      <c r="C109" s="2"/>
    </row>
    <row r="110" spans="1:16" x14ac:dyDescent="0.25">
      <c r="A110" s="261" t="s">
        <v>834</v>
      </c>
      <c r="B110" s="212"/>
      <c r="C110" s="212"/>
      <c r="D110" s="212"/>
      <c r="E110" s="212"/>
      <c r="F110" s="212"/>
      <c r="G110" s="212"/>
      <c r="H110" s="212"/>
      <c r="I110" s="212"/>
      <c r="J110" s="212"/>
      <c r="K110" s="212"/>
      <c r="L110" s="212"/>
      <c r="M110" s="212"/>
      <c r="N110" s="212"/>
      <c r="O110" s="212"/>
      <c r="P110" s="212"/>
    </row>
    <row r="111" spans="1:16" ht="15.75" thickBot="1" x14ac:dyDescent="0.3"/>
    <row r="112" spans="1:16" ht="34.5" customHeight="1" thickBot="1" x14ac:dyDescent="0.35">
      <c r="A112" s="285" t="s">
        <v>57</v>
      </c>
      <c r="B112" s="286"/>
      <c r="C112" s="287"/>
    </row>
    <row r="113" spans="1:3" x14ac:dyDescent="0.25">
      <c r="A113" s="14" t="s">
        <v>6</v>
      </c>
      <c r="B113" s="4" t="s">
        <v>7</v>
      </c>
      <c r="C113" s="13" t="s">
        <v>2</v>
      </c>
    </row>
    <row r="114" spans="1:3" x14ac:dyDescent="0.25">
      <c r="A114" s="153" t="s">
        <v>36</v>
      </c>
      <c r="B114" s="6">
        <v>94</v>
      </c>
      <c r="C114" s="5">
        <f>B114/$B$120</f>
        <v>0.19341563786008231</v>
      </c>
    </row>
    <row r="115" spans="1:3" x14ac:dyDescent="0.25">
      <c r="A115" s="153" t="s">
        <v>37</v>
      </c>
      <c r="B115" s="6">
        <v>22</v>
      </c>
      <c r="C115" s="5">
        <f t="shared" ref="C115:C119" si="7">B115/$B$120</f>
        <v>4.5267489711934158E-2</v>
      </c>
    </row>
    <row r="116" spans="1:3" x14ac:dyDescent="0.25">
      <c r="A116" s="153" t="s">
        <v>38</v>
      </c>
      <c r="B116" s="6">
        <v>24</v>
      </c>
      <c r="C116" s="5">
        <f t="shared" si="7"/>
        <v>4.9382716049382713E-2</v>
      </c>
    </row>
    <row r="117" spans="1:3" x14ac:dyDescent="0.25">
      <c r="A117" s="153" t="s">
        <v>39</v>
      </c>
      <c r="B117" s="6">
        <v>30</v>
      </c>
      <c r="C117" s="5">
        <f t="shared" si="7"/>
        <v>6.1728395061728392E-2</v>
      </c>
    </row>
    <row r="118" spans="1:3" x14ac:dyDescent="0.25">
      <c r="A118" s="153" t="s">
        <v>40</v>
      </c>
      <c r="B118" s="6">
        <v>59</v>
      </c>
      <c r="C118" s="5">
        <f t="shared" si="7"/>
        <v>0.12139917695473251</v>
      </c>
    </row>
    <row r="119" spans="1:3" x14ac:dyDescent="0.25">
      <c r="A119" s="15" t="s">
        <v>8</v>
      </c>
      <c r="B119" s="16">
        <v>257</v>
      </c>
      <c r="C119" s="17">
        <f t="shared" si="7"/>
        <v>0.5288065843621399</v>
      </c>
    </row>
    <row r="120" spans="1:3" ht="15.75" thickBot="1" x14ac:dyDescent="0.3">
      <c r="A120" s="154" t="s">
        <v>5</v>
      </c>
      <c r="B120" s="3">
        <f>SUM(B114:B119)</f>
        <v>486</v>
      </c>
      <c r="C120" s="2"/>
    </row>
    <row r="121" spans="1:3" ht="15.75" thickBot="1" x14ac:dyDescent="0.3"/>
    <row r="122" spans="1:3" ht="39" customHeight="1" thickBot="1" x14ac:dyDescent="0.35">
      <c r="A122" s="285" t="s">
        <v>59</v>
      </c>
      <c r="B122" s="286"/>
      <c r="C122" s="287"/>
    </row>
    <row r="123" spans="1:3" x14ac:dyDescent="0.25">
      <c r="A123" s="14" t="s">
        <v>6</v>
      </c>
      <c r="B123" s="4" t="s">
        <v>7</v>
      </c>
      <c r="C123" s="13" t="s">
        <v>2</v>
      </c>
    </row>
    <row r="124" spans="1:3" x14ac:dyDescent="0.25">
      <c r="A124" s="153" t="s">
        <v>36</v>
      </c>
      <c r="B124" s="6">
        <f>B114</f>
        <v>94</v>
      </c>
      <c r="C124" s="5">
        <f>B124/$B$126</f>
        <v>0.81034482758620685</v>
      </c>
    </row>
    <row r="125" spans="1:3" x14ac:dyDescent="0.25">
      <c r="A125" s="15" t="s">
        <v>37</v>
      </c>
      <c r="B125" s="16">
        <f>B115</f>
        <v>22</v>
      </c>
      <c r="C125" s="17">
        <f>B125/$B$126</f>
        <v>0.18965517241379309</v>
      </c>
    </row>
    <row r="126" spans="1:3" ht="15.75" thickBot="1" x14ac:dyDescent="0.3">
      <c r="A126" s="154" t="s">
        <v>5</v>
      </c>
      <c r="B126" s="3">
        <f>SUM(B124:B125)</f>
        <v>116</v>
      </c>
      <c r="C126" s="2"/>
    </row>
    <row r="127" spans="1:3" ht="15.75" thickBot="1" x14ac:dyDescent="0.3"/>
    <row r="128" spans="1:3" ht="34.5" customHeight="1" thickBot="1" x14ac:dyDescent="0.35">
      <c r="A128" s="285" t="s">
        <v>60</v>
      </c>
      <c r="B128" s="286"/>
      <c r="C128" s="287"/>
    </row>
    <row r="129" spans="1:7" x14ac:dyDescent="0.25">
      <c r="A129" s="14" t="s">
        <v>12</v>
      </c>
      <c r="B129" s="4" t="s">
        <v>1</v>
      </c>
      <c r="C129" s="13" t="s">
        <v>2</v>
      </c>
    </row>
    <row r="130" spans="1:7" x14ac:dyDescent="0.25">
      <c r="A130" s="153" t="s">
        <v>15</v>
      </c>
      <c r="B130" s="6">
        <v>144</v>
      </c>
      <c r="C130" s="5">
        <f t="shared" ref="C130:C140" si="8">B130/$B$141</f>
        <v>0.29629629629629628</v>
      </c>
    </row>
    <row r="131" spans="1:7" x14ac:dyDescent="0.25">
      <c r="A131" s="153" t="s">
        <v>18</v>
      </c>
      <c r="B131" s="6">
        <v>82</v>
      </c>
      <c r="C131" s="5">
        <f t="shared" si="8"/>
        <v>0.16872427983539096</v>
      </c>
    </row>
    <row r="132" spans="1:7" x14ac:dyDescent="0.25">
      <c r="A132" s="153" t="s">
        <v>26</v>
      </c>
      <c r="B132" s="6">
        <v>49</v>
      </c>
      <c r="C132" s="5">
        <f t="shared" si="8"/>
        <v>0.10082304526748971</v>
      </c>
    </row>
    <row r="133" spans="1:7" x14ac:dyDescent="0.25">
      <c r="A133" s="153" t="s">
        <v>24</v>
      </c>
      <c r="B133" s="6">
        <v>49</v>
      </c>
      <c r="C133" s="5">
        <f t="shared" si="8"/>
        <v>0.10082304526748971</v>
      </c>
    </row>
    <row r="134" spans="1:7" x14ac:dyDescent="0.25">
      <c r="A134" s="153" t="s">
        <v>13</v>
      </c>
      <c r="B134" s="6">
        <v>37</v>
      </c>
      <c r="C134" s="5">
        <f t="shared" si="8"/>
        <v>7.6131687242798354E-2</v>
      </c>
    </row>
    <row r="135" spans="1:7" x14ac:dyDescent="0.25">
      <c r="A135" s="153" t="s">
        <v>27</v>
      </c>
      <c r="B135" s="6">
        <v>30</v>
      </c>
      <c r="C135" s="5">
        <f t="shared" si="8"/>
        <v>6.1728395061728392E-2</v>
      </c>
    </row>
    <row r="136" spans="1:7" x14ac:dyDescent="0.25">
      <c r="A136" s="153" t="s">
        <v>20</v>
      </c>
      <c r="B136" s="6">
        <v>25</v>
      </c>
      <c r="C136" s="5">
        <f t="shared" si="8"/>
        <v>5.1440329218106998E-2</v>
      </c>
    </row>
    <row r="137" spans="1:7" x14ac:dyDescent="0.25">
      <c r="A137" s="153" t="s">
        <v>22</v>
      </c>
      <c r="B137" s="6">
        <v>20</v>
      </c>
      <c r="C137" s="5">
        <f t="shared" si="8"/>
        <v>4.1152263374485597E-2</v>
      </c>
    </row>
    <row r="138" spans="1:7" x14ac:dyDescent="0.25">
      <c r="A138" s="153" t="s">
        <v>312</v>
      </c>
      <c r="B138" s="6">
        <v>14</v>
      </c>
      <c r="C138" s="5">
        <f t="shared" si="8"/>
        <v>2.8806584362139918E-2</v>
      </c>
    </row>
    <row r="139" spans="1:7" x14ac:dyDescent="0.25">
      <c r="A139" s="153" t="s">
        <v>19</v>
      </c>
      <c r="B139" s="6">
        <v>13</v>
      </c>
      <c r="C139" s="5">
        <f t="shared" si="8"/>
        <v>2.6748971193415638E-2</v>
      </c>
    </row>
    <row r="140" spans="1:7" x14ac:dyDescent="0.25">
      <c r="A140" s="15" t="s">
        <v>33</v>
      </c>
      <c r="B140" s="16">
        <v>23</v>
      </c>
      <c r="C140" s="17">
        <f t="shared" si="8"/>
        <v>4.7325102880658436E-2</v>
      </c>
    </row>
    <row r="141" spans="1:7" ht="15.75" thickBot="1" x14ac:dyDescent="0.3">
      <c r="A141" s="154" t="s">
        <v>5</v>
      </c>
      <c r="B141" s="3">
        <f>SUM(B130:B140)</f>
        <v>486</v>
      </c>
      <c r="C141" s="2"/>
    </row>
    <row r="142" spans="1:7" x14ac:dyDescent="0.25">
      <c r="A142" s="262" t="s">
        <v>835</v>
      </c>
      <c r="B142" s="212"/>
      <c r="C142" s="212"/>
      <c r="D142" s="212"/>
      <c r="E142" s="212"/>
      <c r="F142" s="212"/>
      <c r="G142" s="212"/>
    </row>
    <row r="143" spans="1:7" ht="15.75" thickBot="1" x14ac:dyDescent="0.3"/>
    <row r="144" spans="1:7" ht="34.5" customHeight="1" thickBot="1" x14ac:dyDescent="0.35">
      <c r="A144" s="285" t="s">
        <v>61</v>
      </c>
      <c r="B144" s="286"/>
      <c r="C144" s="287"/>
    </row>
    <row r="145" spans="1:10" x14ac:dyDescent="0.25">
      <c r="A145" s="14" t="s">
        <v>12</v>
      </c>
      <c r="B145" s="4" t="s">
        <v>1</v>
      </c>
      <c r="C145" s="13" t="s">
        <v>2</v>
      </c>
    </row>
    <row r="146" spans="1:10" x14ac:dyDescent="0.25">
      <c r="A146" s="153" t="s">
        <v>24</v>
      </c>
      <c r="B146" s="6">
        <v>49</v>
      </c>
      <c r="C146" s="5">
        <f>B146/$B$151</f>
        <v>0.42241379310344829</v>
      </c>
    </row>
    <row r="147" spans="1:10" x14ac:dyDescent="0.25">
      <c r="A147" s="153" t="s">
        <v>13</v>
      </c>
      <c r="B147" s="6">
        <v>37</v>
      </c>
      <c r="C147" s="5">
        <f>B147/$B$151</f>
        <v>0.31896551724137934</v>
      </c>
    </row>
    <row r="148" spans="1:10" x14ac:dyDescent="0.25">
      <c r="A148" s="153" t="s">
        <v>312</v>
      </c>
      <c r="B148" s="6">
        <v>14</v>
      </c>
      <c r="C148" s="5">
        <f>B148/$B$151</f>
        <v>0.1206896551724138</v>
      </c>
    </row>
    <row r="149" spans="1:10" x14ac:dyDescent="0.25">
      <c r="A149" s="153" t="s">
        <v>18</v>
      </c>
      <c r="B149" s="6">
        <v>8</v>
      </c>
      <c r="C149" s="5">
        <f>B149/$B$151</f>
        <v>6.8965517241379309E-2</v>
      </c>
    </row>
    <row r="150" spans="1:10" x14ac:dyDescent="0.25">
      <c r="A150" s="15" t="s">
        <v>26</v>
      </c>
      <c r="B150" s="16">
        <v>8</v>
      </c>
      <c r="C150" s="17">
        <f>B150/$B$151</f>
        <v>6.8965517241379309E-2</v>
      </c>
    </row>
    <row r="151" spans="1:10" ht="15.75" thickBot="1" x14ac:dyDescent="0.3">
      <c r="A151" s="154" t="s">
        <v>5</v>
      </c>
      <c r="B151" s="3">
        <f>SUM(B146:B150)</f>
        <v>116</v>
      </c>
      <c r="C151" s="2"/>
    </row>
    <row r="153" spans="1:10" x14ac:dyDescent="0.25">
      <c r="A153" s="212" t="s">
        <v>825</v>
      </c>
      <c r="B153" s="212"/>
      <c r="C153" s="212"/>
      <c r="D153" s="212"/>
      <c r="E153" s="212"/>
      <c r="F153" s="212"/>
      <c r="G153" s="212"/>
      <c r="H153" s="212"/>
      <c r="I153" s="212"/>
      <c r="J153" s="212"/>
    </row>
  </sheetData>
  <mergeCells count="17">
    <mergeCell ref="A35:C35"/>
    <mergeCell ref="A144:C144"/>
    <mergeCell ref="A41:C41"/>
    <mergeCell ref="A56:C56"/>
    <mergeCell ref="A68:C68"/>
    <mergeCell ref="A79:C79"/>
    <mergeCell ref="A94:C94"/>
    <mergeCell ref="A101:C101"/>
    <mergeCell ref="A112:C112"/>
    <mergeCell ref="A122:C122"/>
    <mergeCell ref="A128:C128"/>
    <mergeCell ref="A1:F1"/>
    <mergeCell ref="A5:C5"/>
    <mergeCell ref="I3:J3"/>
    <mergeCell ref="A12:C12"/>
    <mergeCell ref="A24:C24"/>
    <mergeCell ref="E18:G18"/>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2"/>
  <sheetViews>
    <sheetView topLeftCell="A145" workbookViewId="0">
      <selection activeCell="E137" sqref="E137"/>
    </sheetView>
  </sheetViews>
  <sheetFormatPr defaultRowHeight="15" x14ac:dyDescent="0.25"/>
  <cols>
    <col min="1" max="1" width="25.140625" style="156" bestFit="1" customWidth="1"/>
    <col min="2" max="2" width="10.7109375" style="156" bestFit="1" customWidth="1"/>
    <col min="3" max="3" width="9.42578125" style="156" customWidth="1"/>
    <col min="4" max="4" width="9.140625" style="156"/>
    <col min="5" max="5" width="33.85546875" style="156" bestFit="1" customWidth="1"/>
    <col min="6" max="6" width="18.5703125" style="156" bestFit="1" customWidth="1"/>
    <col min="7" max="7" width="17.140625" style="156" customWidth="1"/>
    <col min="8" max="8" width="9.140625" style="156"/>
    <col min="9" max="9" width="14.85546875" style="156" bestFit="1" customWidth="1"/>
    <col min="10" max="16384" width="9.140625" style="156"/>
  </cols>
  <sheetData>
    <row r="1" spans="1:10" ht="21" x14ac:dyDescent="0.35">
      <c r="A1" s="288" t="s">
        <v>509</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510</v>
      </c>
      <c r="J4" s="160"/>
    </row>
    <row r="5" spans="1:10" ht="18" thickBot="1" x14ac:dyDescent="0.35">
      <c r="A5" s="289" t="s">
        <v>34</v>
      </c>
      <c r="B5" s="290"/>
      <c r="C5" s="291"/>
      <c r="I5" s="158" t="s">
        <v>511</v>
      </c>
      <c r="J5" s="160"/>
    </row>
    <row r="6" spans="1:10" x14ac:dyDescent="0.25">
      <c r="A6" s="14" t="s">
        <v>0</v>
      </c>
      <c r="B6" s="4" t="s">
        <v>1</v>
      </c>
      <c r="C6" s="13" t="s">
        <v>2</v>
      </c>
      <c r="I6" s="158" t="s">
        <v>512</v>
      </c>
      <c r="J6" s="160"/>
    </row>
    <row r="7" spans="1:10" x14ac:dyDescent="0.25">
      <c r="A7" s="158" t="s">
        <v>3</v>
      </c>
      <c r="B7" s="6">
        <v>173787</v>
      </c>
      <c r="C7" s="5">
        <f>B7/$B$9</f>
        <v>0.96052064334272924</v>
      </c>
      <c r="I7" s="158" t="s">
        <v>513</v>
      </c>
      <c r="J7" s="160"/>
    </row>
    <row r="8" spans="1:10" x14ac:dyDescent="0.25">
      <c r="A8" s="15" t="s">
        <v>4</v>
      </c>
      <c r="B8" s="16">
        <v>7143</v>
      </c>
      <c r="C8" s="17">
        <f>B8/$B$9</f>
        <v>3.9479356657270766E-2</v>
      </c>
      <c r="I8" s="158" t="s">
        <v>514</v>
      </c>
      <c r="J8" s="160"/>
    </row>
    <row r="9" spans="1:10" ht="15.75" thickBot="1" x14ac:dyDescent="0.3">
      <c r="A9" s="159" t="s">
        <v>5</v>
      </c>
      <c r="B9" s="3">
        <f>SUM(B7:B8)</f>
        <v>180930</v>
      </c>
      <c r="C9" s="2"/>
      <c r="I9" s="158" t="s">
        <v>515</v>
      </c>
      <c r="J9" s="160"/>
    </row>
    <row r="10" spans="1:10" x14ac:dyDescent="0.25">
      <c r="A10" s="212" t="s">
        <v>864</v>
      </c>
      <c r="B10" s="264"/>
      <c r="C10" s="264"/>
      <c r="D10" s="212"/>
      <c r="I10" s="158" t="s">
        <v>516</v>
      </c>
      <c r="J10" s="160"/>
    </row>
    <row r="11" spans="1:10" ht="15.75" thickBot="1" x14ac:dyDescent="0.3">
      <c r="I11" s="158" t="s">
        <v>517</v>
      </c>
      <c r="J11" s="160"/>
    </row>
    <row r="12" spans="1:10" ht="18" thickBot="1" x14ac:dyDescent="0.35">
      <c r="A12" s="289" t="s">
        <v>35</v>
      </c>
      <c r="B12" s="290"/>
      <c r="C12" s="291"/>
      <c r="E12" s="253" t="s">
        <v>818</v>
      </c>
      <c r="F12" s="254"/>
      <c r="G12" s="255"/>
      <c r="I12" s="158"/>
      <c r="J12" s="160"/>
    </row>
    <row r="13" spans="1:10" x14ac:dyDescent="0.25">
      <c r="A13" s="14" t="s">
        <v>6</v>
      </c>
      <c r="B13" s="4" t="s">
        <v>7</v>
      </c>
      <c r="C13" s="13" t="s">
        <v>2</v>
      </c>
      <c r="E13" s="14" t="s">
        <v>0</v>
      </c>
      <c r="F13" s="4" t="s">
        <v>1</v>
      </c>
      <c r="G13" s="13" t="s">
        <v>2</v>
      </c>
      <c r="I13" s="158"/>
      <c r="J13" s="160"/>
    </row>
    <row r="14" spans="1:10" x14ac:dyDescent="0.25">
      <c r="A14" s="158" t="s">
        <v>36</v>
      </c>
      <c r="B14" s="6">
        <v>12262</v>
      </c>
      <c r="C14" s="5">
        <f>B14/$B$21</f>
        <v>6.7772066545072673E-2</v>
      </c>
      <c r="E14" s="214" t="s">
        <v>3</v>
      </c>
      <c r="F14" s="6">
        <v>11087</v>
      </c>
      <c r="G14" s="5">
        <f>F14/F16</f>
        <v>0.90417550154950255</v>
      </c>
      <c r="I14" s="158"/>
      <c r="J14" s="160"/>
    </row>
    <row r="15" spans="1:10" x14ac:dyDescent="0.25">
      <c r="A15" s="158" t="s">
        <v>37</v>
      </c>
      <c r="B15" s="6">
        <v>16903</v>
      </c>
      <c r="C15" s="5">
        <f t="shared" ref="C15:C20" si="0">B15/$B$21</f>
        <v>9.3422870723484222E-2</v>
      </c>
      <c r="E15" s="15" t="s">
        <v>4</v>
      </c>
      <c r="F15" s="16">
        <v>1175</v>
      </c>
      <c r="G15" s="17">
        <f>F15/F16</f>
        <v>9.5824498450497467E-2</v>
      </c>
      <c r="I15" s="158"/>
      <c r="J15" s="160"/>
    </row>
    <row r="16" spans="1:10" ht="15.75" thickBot="1" x14ac:dyDescent="0.3">
      <c r="A16" s="158" t="s">
        <v>38</v>
      </c>
      <c r="B16" s="6">
        <v>17640</v>
      </c>
      <c r="C16" s="5">
        <f t="shared" si="0"/>
        <v>9.7496269275410385E-2</v>
      </c>
      <c r="E16" s="215" t="s">
        <v>5</v>
      </c>
      <c r="F16" s="3">
        <f>SUM(F14:F15)</f>
        <v>12262</v>
      </c>
      <c r="G16" s="2"/>
      <c r="I16" s="158"/>
      <c r="J16" s="160"/>
    </row>
    <row r="17" spans="1:33" ht="15.75" thickBot="1" x14ac:dyDescent="0.3">
      <c r="A17" s="158" t="s">
        <v>39</v>
      </c>
      <c r="B17" s="6">
        <v>17118</v>
      </c>
      <c r="C17" s="5">
        <f t="shared" si="0"/>
        <v>9.4611175592770685E-2</v>
      </c>
      <c r="E17" s="212"/>
      <c r="F17" s="212"/>
      <c r="G17" s="212"/>
      <c r="I17" s="158"/>
      <c r="J17" s="160"/>
    </row>
    <row r="18" spans="1:33" ht="18" thickBot="1" x14ac:dyDescent="0.35">
      <c r="A18" s="158" t="s">
        <v>40</v>
      </c>
      <c r="B18" s="6">
        <v>19378</v>
      </c>
      <c r="C18" s="5">
        <f t="shared" si="0"/>
        <v>0.10710219421875863</v>
      </c>
      <c r="E18" s="282" t="s">
        <v>829</v>
      </c>
      <c r="F18" s="283"/>
      <c r="G18" s="284"/>
      <c r="I18" s="158"/>
      <c r="J18" s="160"/>
    </row>
    <row r="19" spans="1:33" x14ac:dyDescent="0.25">
      <c r="A19" s="158" t="s">
        <v>8</v>
      </c>
      <c r="B19" s="6">
        <v>88365</v>
      </c>
      <c r="C19" s="5">
        <f t="shared" si="0"/>
        <v>0.48839330127673686</v>
      </c>
      <c r="E19" s="14" t="s">
        <v>0</v>
      </c>
      <c r="F19" s="4" t="s">
        <v>1</v>
      </c>
      <c r="G19" s="13" t="s">
        <v>2</v>
      </c>
      <c r="I19" s="158"/>
      <c r="J19" s="160"/>
    </row>
    <row r="20" spans="1:33" x14ac:dyDescent="0.25">
      <c r="A20" s="15" t="s">
        <v>9</v>
      </c>
      <c r="B20" s="16">
        <v>9264</v>
      </c>
      <c r="C20" s="17">
        <f t="shared" si="0"/>
        <v>5.1202122367766542E-2</v>
      </c>
      <c r="E20" s="214" t="s">
        <v>3</v>
      </c>
      <c r="F20" s="6">
        <v>15107</v>
      </c>
      <c r="G20" s="5">
        <f>F20/F22</f>
        <v>0.8937466721883689</v>
      </c>
      <c r="I20" s="158"/>
      <c r="J20" s="160"/>
    </row>
    <row r="21" spans="1:33" ht="15.75" thickBot="1" x14ac:dyDescent="0.3">
      <c r="A21" s="159" t="s">
        <v>5</v>
      </c>
      <c r="B21" s="3">
        <f>SUM(B14:B20)</f>
        <v>180930</v>
      </c>
      <c r="C21" s="2"/>
      <c r="E21" s="15" t="s">
        <v>4</v>
      </c>
      <c r="F21" s="16">
        <v>1796</v>
      </c>
      <c r="G21" s="17">
        <f>F21/F22</f>
        <v>0.10625332781163108</v>
      </c>
      <c r="I21" s="158"/>
      <c r="J21" s="160"/>
    </row>
    <row r="22" spans="1:33" ht="15.75" thickBot="1" x14ac:dyDescent="0.3">
      <c r="A22" s="212" t="s">
        <v>864</v>
      </c>
      <c r="B22" s="264"/>
      <c r="C22" s="264"/>
      <c r="D22" s="212"/>
      <c r="E22" s="215" t="s">
        <v>5</v>
      </c>
      <c r="F22" s="3">
        <f>SUM(F20:F21)</f>
        <v>16903</v>
      </c>
      <c r="G22" s="2"/>
      <c r="I22" s="158"/>
      <c r="J22" s="160"/>
    </row>
    <row r="23" spans="1:33" ht="15.75" thickBot="1" x14ac:dyDescent="0.3">
      <c r="I23" s="158"/>
      <c r="J23" s="160"/>
    </row>
    <row r="24" spans="1:33" ht="18" thickBot="1" x14ac:dyDescent="0.35">
      <c r="A24" s="289" t="s">
        <v>10</v>
      </c>
      <c r="B24" s="290"/>
      <c r="C24" s="291"/>
      <c r="I24" s="158"/>
      <c r="J24" s="160"/>
    </row>
    <row r="25" spans="1:33" x14ac:dyDescent="0.25">
      <c r="A25" s="14" t="s">
        <v>6</v>
      </c>
      <c r="B25" s="4" t="s">
        <v>7</v>
      </c>
      <c r="C25" s="13" t="s">
        <v>2</v>
      </c>
      <c r="I25" s="158"/>
      <c r="J25" s="160"/>
    </row>
    <row r="26" spans="1:33" x14ac:dyDescent="0.25">
      <c r="A26" s="158" t="s">
        <v>36</v>
      </c>
      <c r="B26" s="6">
        <v>1175</v>
      </c>
      <c r="C26" s="5">
        <f>B26/$B$33</f>
        <v>0.16449671006579869</v>
      </c>
      <c r="I26" s="158"/>
      <c r="J26" s="160"/>
    </row>
    <row r="27" spans="1:33" x14ac:dyDescent="0.25">
      <c r="A27" s="158" t="s">
        <v>37</v>
      </c>
      <c r="B27" s="6">
        <v>1796</v>
      </c>
      <c r="C27" s="5">
        <f t="shared" ref="C27:C32" si="1">B27/$B$33</f>
        <v>0.25143497130057396</v>
      </c>
      <c r="I27" s="158"/>
      <c r="J27" s="160"/>
    </row>
    <row r="28" spans="1:33" x14ac:dyDescent="0.25">
      <c r="A28" s="158" t="s">
        <v>38</v>
      </c>
      <c r="B28" s="6">
        <v>1132</v>
      </c>
      <c r="C28" s="5">
        <f t="shared" si="1"/>
        <v>0.15847683046339073</v>
      </c>
      <c r="I28" s="158"/>
      <c r="J28" s="160"/>
    </row>
    <row r="29" spans="1:33" ht="15.75" thickBot="1" x14ac:dyDescent="0.3">
      <c r="A29" s="158" t="s">
        <v>39</v>
      </c>
      <c r="B29" s="6">
        <v>855</v>
      </c>
      <c r="C29" s="5">
        <f t="shared" si="1"/>
        <v>0.11969760604787905</v>
      </c>
      <c r="I29" s="159"/>
      <c r="J29" s="2"/>
    </row>
    <row r="30" spans="1:33" x14ac:dyDescent="0.25">
      <c r="A30" s="158" t="s">
        <v>40</v>
      </c>
      <c r="B30" s="6">
        <v>556</v>
      </c>
      <c r="C30" s="5">
        <f t="shared" si="1"/>
        <v>7.7838443231135382E-2</v>
      </c>
    </row>
    <row r="31" spans="1:33" x14ac:dyDescent="0.25">
      <c r="A31" s="158" t="s">
        <v>8</v>
      </c>
      <c r="B31" s="6">
        <v>1424</v>
      </c>
      <c r="C31" s="5">
        <f t="shared" si="1"/>
        <v>0.19935601287974242</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row>
    <row r="32" spans="1:33" x14ac:dyDescent="0.25">
      <c r="A32" s="15" t="s">
        <v>9</v>
      </c>
      <c r="B32" s="16">
        <v>205</v>
      </c>
      <c r="C32" s="17">
        <f t="shared" si="1"/>
        <v>2.8699426011479772E-2</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row>
    <row r="33" spans="1:33" ht="15.75" thickBot="1" x14ac:dyDescent="0.3">
      <c r="A33" s="159" t="s">
        <v>5</v>
      </c>
      <c r="B33" s="3">
        <f>SUM(B26:B32)</f>
        <v>7143</v>
      </c>
      <c r="C33" s="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row>
    <row r="34" spans="1:33"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row>
    <row r="35" spans="1:33" ht="34.5"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row>
    <row r="36" spans="1:33"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row>
    <row r="37" spans="1:33" x14ac:dyDescent="0.25">
      <c r="A37" s="158" t="s">
        <v>36</v>
      </c>
      <c r="B37" s="6">
        <f>B26</f>
        <v>1175</v>
      </c>
      <c r="C37" s="5">
        <f>B37/$B$39</f>
        <v>0.39548973409626387</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row>
    <row r="38" spans="1:33" x14ac:dyDescent="0.25">
      <c r="A38" s="15" t="s">
        <v>37</v>
      </c>
      <c r="B38" s="16">
        <f>B27</f>
        <v>1796</v>
      </c>
      <c r="C38" s="17">
        <f>B38/$B$39</f>
        <v>0.60451026590373613</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row>
    <row r="39" spans="1:33" ht="15.75" thickBot="1" x14ac:dyDescent="0.3">
      <c r="A39" s="159" t="s">
        <v>5</v>
      </c>
      <c r="B39" s="3">
        <f>SUM(B37:B38)</f>
        <v>2971</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row>
    <row r="40" spans="1:33"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row>
    <row r="41" spans="1:33" ht="18" thickBot="1" x14ac:dyDescent="0.35">
      <c r="A41" s="289" t="s">
        <v>11</v>
      </c>
      <c r="B41" s="290"/>
      <c r="C41" s="291"/>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row>
    <row r="42" spans="1:33" x14ac:dyDescent="0.25">
      <c r="A42" s="14" t="s">
        <v>12</v>
      </c>
      <c r="B42" s="4" t="s">
        <v>1</v>
      </c>
      <c r="C42" s="13" t="s">
        <v>2</v>
      </c>
    </row>
    <row r="43" spans="1:33" x14ac:dyDescent="0.25">
      <c r="A43" s="23" t="s">
        <v>13</v>
      </c>
      <c r="B43" s="6">
        <v>2383</v>
      </c>
      <c r="C43" s="5">
        <f t="shared" ref="C43:C53" si="2">B43/$B$54</f>
        <v>0.33361332773344532</v>
      </c>
    </row>
    <row r="44" spans="1:33" x14ac:dyDescent="0.25">
      <c r="A44" s="23" t="s">
        <v>15</v>
      </c>
      <c r="B44" s="6">
        <v>811</v>
      </c>
      <c r="C44" s="5">
        <f t="shared" si="2"/>
        <v>0.11353772924541509</v>
      </c>
    </row>
    <row r="45" spans="1:33" x14ac:dyDescent="0.25">
      <c r="A45" s="23" t="s">
        <v>518</v>
      </c>
      <c r="B45" s="6">
        <v>650</v>
      </c>
      <c r="C45" s="5">
        <f t="shared" si="2"/>
        <v>9.099818003639927E-2</v>
      </c>
    </row>
    <row r="46" spans="1:33" x14ac:dyDescent="0.25">
      <c r="A46" s="23" t="s">
        <v>14</v>
      </c>
      <c r="B46" s="6">
        <v>571</v>
      </c>
      <c r="C46" s="5">
        <f t="shared" si="2"/>
        <v>7.9938401231975362E-2</v>
      </c>
    </row>
    <row r="47" spans="1:33" x14ac:dyDescent="0.25">
      <c r="A47" s="23" t="s">
        <v>26</v>
      </c>
      <c r="B47" s="6">
        <v>410</v>
      </c>
      <c r="C47" s="5">
        <f t="shared" si="2"/>
        <v>5.7398852022959544E-2</v>
      </c>
    </row>
    <row r="48" spans="1:33" x14ac:dyDescent="0.25">
      <c r="A48" s="23" t="s">
        <v>24</v>
      </c>
      <c r="B48" s="6">
        <v>285</v>
      </c>
      <c r="C48" s="5">
        <f t="shared" si="2"/>
        <v>3.989920201595968E-2</v>
      </c>
    </row>
    <row r="49" spans="1:33" x14ac:dyDescent="0.25">
      <c r="A49" s="23" t="s">
        <v>20</v>
      </c>
      <c r="B49" s="6">
        <v>279</v>
      </c>
      <c r="C49" s="5">
        <f t="shared" si="2"/>
        <v>3.9059218815623686E-2</v>
      </c>
    </row>
    <row r="50" spans="1:33" x14ac:dyDescent="0.25">
      <c r="A50" s="23" t="s">
        <v>18</v>
      </c>
      <c r="B50" s="6">
        <v>178</v>
      </c>
      <c r="C50" s="5">
        <f t="shared" si="2"/>
        <v>2.4919501609967802E-2</v>
      </c>
    </row>
    <row r="51" spans="1:33" x14ac:dyDescent="0.25">
      <c r="A51" s="23" t="s">
        <v>27</v>
      </c>
      <c r="B51" s="6">
        <v>178</v>
      </c>
      <c r="C51" s="5">
        <f t="shared" si="2"/>
        <v>2.4919501609967802E-2</v>
      </c>
    </row>
    <row r="52" spans="1:33" s="157" customFormat="1" x14ac:dyDescent="0.25">
      <c r="A52" s="23" t="s">
        <v>16</v>
      </c>
      <c r="B52" s="6">
        <v>172</v>
      </c>
      <c r="C52" s="5">
        <f t="shared" si="2"/>
        <v>2.4079518409631809E-2</v>
      </c>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row>
    <row r="53" spans="1:33" x14ac:dyDescent="0.25">
      <c r="A53" s="24" t="s">
        <v>33</v>
      </c>
      <c r="B53" s="16">
        <v>1226</v>
      </c>
      <c r="C53" s="17">
        <f t="shared" si="2"/>
        <v>0.17163656726865462</v>
      </c>
    </row>
    <row r="54" spans="1:33" ht="15.75" thickBot="1" x14ac:dyDescent="0.3">
      <c r="A54" s="159" t="s">
        <v>5</v>
      </c>
      <c r="B54" s="3">
        <f>SUM(B43:B53)</f>
        <v>7143</v>
      </c>
      <c r="C54" s="2"/>
    </row>
    <row r="55" spans="1:33" ht="15.75" thickBot="1" x14ac:dyDescent="0.3"/>
    <row r="56" spans="1:33" ht="32.25" customHeight="1" thickBot="1" x14ac:dyDescent="0.35">
      <c r="A56" s="285" t="s">
        <v>42</v>
      </c>
      <c r="B56" s="286"/>
      <c r="C56" s="287"/>
      <c r="D56" s="157"/>
    </row>
    <row r="57" spans="1:33" x14ac:dyDescent="0.25">
      <c r="A57" s="14" t="s">
        <v>12</v>
      </c>
      <c r="B57" s="4" t="s">
        <v>1</v>
      </c>
      <c r="C57" s="13" t="s">
        <v>2</v>
      </c>
    </row>
    <row r="58" spans="1:33" x14ac:dyDescent="0.25">
      <c r="A58" s="158" t="s">
        <v>13</v>
      </c>
      <c r="B58" s="6">
        <v>1155</v>
      </c>
      <c r="C58" s="5">
        <f t="shared" ref="C58:C68" si="3">B58/$B$69</f>
        <v>0.38875799394143384</v>
      </c>
    </row>
    <row r="59" spans="1:33" x14ac:dyDescent="0.25">
      <c r="A59" s="158" t="s">
        <v>518</v>
      </c>
      <c r="B59" s="6">
        <v>299</v>
      </c>
      <c r="C59" s="5">
        <f t="shared" si="3"/>
        <v>0.10063951531470886</v>
      </c>
    </row>
    <row r="60" spans="1:33" x14ac:dyDescent="0.25">
      <c r="A60" s="158" t="s">
        <v>14</v>
      </c>
      <c r="B60" s="6">
        <v>260</v>
      </c>
      <c r="C60" s="5">
        <f t="shared" si="3"/>
        <v>8.7512622012790309E-2</v>
      </c>
    </row>
    <row r="61" spans="1:33" x14ac:dyDescent="0.25">
      <c r="A61" s="158" t="s">
        <v>18</v>
      </c>
      <c r="B61" s="6">
        <v>178</v>
      </c>
      <c r="C61" s="5">
        <f t="shared" si="3"/>
        <v>5.9912487377987211E-2</v>
      </c>
    </row>
    <row r="62" spans="1:33" x14ac:dyDescent="0.25">
      <c r="A62" s="158" t="s">
        <v>15</v>
      </c>
      <c r="B62" s="6">
        <v>164</v>
      </c>
      <c r="C62" s="5">
        <f t="shared" si="3"/>
        <v>5.5200269269606195E-2</v>
      </c>
    </row>
    <row r="63" spans="1:33" x14ac:dyDescent="0.25">
      <c r="A63" s="158" t="s">
        <v>24</v>
      </c>
      <c r="B63" s="6">
        <v>142</v>
      </c>
      <c r="C63" s="5">
        <f t="shared" si="3"/>
        <v>4.7795355099293169E-2</v>
      </c>
    </row>
    <row r="64" spans="1:33" x14ac:dyDescent="0.25">
      <c r="A64" s="158" t="s">
        <v>211</v>
      </c>
      <c r="B64" s="6">
        <v>119</v>
      </c>
      <c r="C64" s="5">
        <f t="shared" si="3"/>
        <v>4.0053853921238641E-2</v>
      </c>
    </row>
    <row r="65" spans="1:3" x14ac:dyDescent="0.25">
      <c r="A65" s="158" t="s">
        <v>29</v>
      </c>
      <c r="B65" s="6">
        <v>108</v>
      </c>
      <c r="C65" s="5">
        <f t="shared" si="3"/>
        <v>3.6351396836082128E-2</v>
      </c>
    </row>
    <row r="66" spans="1:3" x14ac:dyDescent="0.25">
      <c r="A66" s="158" t="s">
        <v>16</v>
      </c>
      <c r="B66" s="6">
        <v>89</v>
      </c>
      <c r="C66" s="5">
        <f t="shared" si="3"/>
        <v>2.9956243688993606E-2</v>
      </c>
    </row>
    <row r="67" spans="1:3" x14ac:dyDescent="0.25">
      <c r="A67" s="158" t="s">
        <v>27</v>
      </c>
      <c r="B67" s="6">
        <v>83</v>
      </c>
      <c r="C67" s="5">
        <f t="shared" si="3"/>
        <v>2.7936721642544599E-2</v>
      </c>
    </row>
    <row r="68" spans="1:3" x14ac:dyDescent="0.25">
      <c r="A68" s="15" t="s">
        <v>33</v>
      </c>
      <c r="B68" s="16">
        <v>374</v>
      </c>
      <c r="C68" s="17">
        <f t="shared" si="3"/>
        <v>0.12588354089532144</v>
      </c>
    </row>
    <row r="69" spans="1:3" ht="15.75" thickBot="1" x14ac:dyDescent="0.3">
      <c r="A69" s="159" t="s">
        <v>5</v>
      </c>
      <c r="B69" s="3">
        <f>SUM(B58:B68)</f>
        <v>2971</v>
      </c>
      <c r="C69" s="2"/>
    </row>
    <row r="70" spans="1:3" ht="15.75" thickBot="1" x14ac:dyDescent="0.3"/>
    <row r="71" spans="1:3" ht="18" thickBot="1" x14ac:dyDescent="0.35">
      <c r="A71" s="289" t="s">
        <v>44</v>
      </c>
      <c r="B71" s="290"/>
      <c r="C71" s="291"/>
    </row>
    <row r="72" spans="1:3" x14ac:dyDescent="0.25">
      <c r="A72" s="14" t="s">
        <v>45</v>
      </c>
      <c r="B72" s="4" t="s">
        <v>7</v>
      </c>
      <c r="C72" s="13" t="s">
        <v>2</v>
      </c>
    </row>
    <row r="73" spans="1:3" x14ac:dyDescent="0.25">
      <c r="A73" s="158" t="s">
        <v>46</v>
      </c>
      <c r="B73" s="6">
        <v>277</v>
      </c>
      <c r="C73" s="5">
        <f>B73/$B$80</f>
        <v>3.8779224415511689E-2</v>
      </c>
    </row>
    <row r="74" spans="1:3" x14ac:dyDescent="0.25">
      <c r="A74" s="158" t="s">
        <v>47</v>
      </c>
      <c r="B74" s="6">
        <v>587</v>
      </c>
      <c r="C74" s="5">
        <f t="shared" ref="C74:C79" si="4">B74/$B$80</f>
        <v>8.2178356432871344E-2</v>
      </c>
    </row>
    <row r="75" spans="1:3" x14ac:dyDescent="0.25">
      <c r="A75" s="158" t="s">
        <v>48</v>
      </c>
      <c r="B75" s="6">
        <v>1228</v>
      </c>
      <c r="C75" s="5">
        <f t="shared" si="4"/>
        <v>0.17191656166876662</v>
      </c>
    </row>
    <row r="76" spans="1:3" x14ac:dyDescent="0.25">
      <c r="A76" s="158" t="s">
        <v>49</v>
      </c>
      <c r="B76" s="6">
        <v>878</v>
      </c>
      <c r="C76" s="5">
        <f t="shared" si="4"/>
        <v>0.12291754164916702</v>
      </c>
    </row>
    <row r="77" spans="1:3" x14ac:dyDescent="0.25">
      <c r="A77" s="158" t="s">
        <v>50</v>
      </c>
      <c r="B77" s="6">
        <v>1127</v>
      </c>
      <c r="C77" s="5">
        <f t="shared" si="4"/>
        <v>0.15777684446311074</v>
      </c>
    </row>
    <row r="78" spans="1:3" ht="34.5" customHeight="1" x14ac:dyDescent="0.25">
      <c r="A78" s="158" t="s">
        <v>51</v>
      </c>
      <c r="B78" s="6">
        <v>924</v>
      </c>
      <c r="C78" s="5">
        <f t="shared" si="4"/>
        <v>0.12935741285174296</v>
      </c>
    </row>
    <row r="79" spans="1:3" x14ac:dyDescent="0.25">
      <c r="A79" s="15" t="s">
        <v>52</v>
      </c>
      <c r="B79" s="16">
        <v>2122</v>
      </c>
      <c r="C79" s="17">
        <f t="shared" si="4"/>
        <v>0.29707405851882962</v>
      </c>
    </row>
    <row r="80" spans="1:3" ht="15.75" thickBot="1" x14ac:dyDescent="0.3">
      <c r="A80" s="159" t="s">
        <v>5</v>
      </c>
      <c r="B80" s="3">
        <f>SUM(B73:B79)</f>
        <v>7143</v>
      </c>
      <c r="C80" s="2"/>
    </row>
    <row r="81" spans="1:23" ht="15.75" thickBot="1" x14ac:dyDescent="0.3"/>
    <row r="82" spans="1:23" ht="34.5" customHeight="1" thickBot="1" x14ac:dyDescent="0.35">
      <c r="A82" s="285" t="s">
        <v>53</v>
      </c>
      <c r="B82" s="286"/>
      <c r="C82" s="287"/>
    </row>
    <row r="83" spans="1:23" x14ac:dyDescent="0.25">
      <c r="A83" s="14" t="s">
        <v>45</v>
      </c>
      <c r="B83" s="4" t="s">
        <v>7</v>
      </c>
      <c r="C83" s="13" t="s">
        <v>2</v>
      </c>
    </row>
    <row r="84" spans="1:23" x14ac:dyDescent="0.25">
      <c r="A84" s="158" t="s">
        <v>46</v>
      </c>
      <c r="B84" s="6">
        <v>102</v>
      </c>
      <c r="C84" s="5">
        <f>B84/$B$91</f>
        <v>3.4331874789633121E-2</v>
      </c>
    </row>
    <row r="85" spans="1:23" x14ac:dyDescent="0.25">
      <c r="A85" s="158" t="s">
        <v>47</v>
      </c>
      <c r="B85" s="6">
        <v>259</v>
      </c>
      <c r="C85" s="5">
        <f t="shared" ref="C85:C90" si="5">B85/$B$91</f>
        <v>8.7176035005048808E-2</v>
      </c>
    </row>
    <row r="86" spans="1:23" x14ac:dyDescent="0.25">
      <c r="A86" s="158" t="s">
        <v>48</v>
      </c>
      <c r="B86" s="6">
        <v>466</v>
      </c>
      <c r="C86" s="5">
        <f t="shared" si="5"/>
        <v>0.15684954560753955</v>
      </c>
    </row>
    <row r="87" spans="1:23" x14ac:dyDescent="0.25">
      <c r="A87" s="158" t="s">
        <v>49</v>
      </c>
      <c r="B87" s="6">
        <v>531</v>
      </c>
      <c r="C87" s="5">
        <f t="shared" si="5"/>
        <v>0.17872770111073713</v>
      </c>
    </row>
    <row r="88" spans="1:23" x14ac:dyDescent="0.25">
      <c r="A88" s="158" t="s">
        <v>50</v>
      </c>
      <c r="B88" s="6">
        <v>451</v>
      </c>
      <c r="C88" s="5">
        <f t="shared" si="5"/>
        <v>0.15180074049141704</v>
      </c>
    </row>
    <row r="89" spans="1:23" x14ac:dyDescent="0.25">
      <c r="A89" s="158" t="s">
        <v>51</v>
      </c>
      <c r="B89" s="6">
        <v>200</v>
      </c>
      <c r="C89" s="5">
        <f t="shared" si="5"/>
        <v>6.7317401548300237E-2</v>
      </c>
    </row>
    <row r="90" spans="1:23" x14ac:dyDescent="0.25">
      <c r="A90" s="15" t="s">
        <v>52</v>
      </c>
      <c r="B90" s="16">
        <v>962</v>
      </c>
      <c r="C90" s="17">
        <f t="shared" si="5"/>
        <v>0.32379670144732414</v>
      </c>
    </row>
    <row r="91" spans="1:23" ht="15.75" thickBot="1" x14ac:dyDescent="0.3">
      <c r="A91" s="159" t="s">
        <v>5</v>
      </c>
      <c r="B91" s="3">
        <f>SUM(B84:B90)</f>
        <v>2971</v>
      </c>
      <c r="C91" s="2"/>
    </row>
    <row r="92" spans="1:23" x14ac:dyDescent="0.25">
      <c r="A92" s="212"/>
      <c r="B92" s="212"/>
      <c r="C92" s="212"/>
      <c r="D92" s="212"/>
      <c r="E92" s="212"/>
      <c r="F92" s="212"/>
      <c r="G92" s="212"/>
      <c r="H92" s="212"/>
      <c r="I92" s="212"/>
      <c r="J92" s="212"/>
      <c r="K92" s="212"/>
      <c r="L92" s="212"/>
      <c r="M92" s="212"/>
      <c r="N92" s="212"/>
      <c r="O92" s="212"/>
      <c r="P92" s="212"/>
      <c r="Q92" s="212"/>
      <c r="R92" s="212"/>
      <c r="S92" s="212"/>
      <c r="T92" s="212"/>
      <c r="U92" s="212"/>
      <c r="V92" s="212"/>
      <c r="W92" s="212"/>
    </row>
    <row r="93" spans="1:23" x14ac:dyDescent="0.25">
      <c r="A93" s="257" t="s">
        <v>831</v>
      </c>
      <c r="B93" s="212"/>
      <c r="C93" s="212"/>
      <c r="D93" s="212"/>
      <c r="E93" s="212"/>
      <c r="F93" s="212"/>
      <c r="G93" s="212"/>
      <c r="H93" s="212"/>
      <c r="I93" s="212"/>
      <c r="J93" s="212"/>
      <c r="K93" s="212"/>
      <c r="L93" s="212"/>
      <c r="M93" s="212"/>
      <c r="N93" s="212"/>
      <c r="O93" s="212"/>
      <c r="P93" s="212"/>
      <c r="Q93" s="212"/>
      <c r="R93" s="212"/>
      <c r="S93" s="212"/>
      <c r="T93" s="212"/>
      <c r="U93" s="212"/>
      <c r="V93" s="212"/>
      <c r="W93" s="212"/>
    </row>
    <row r="94" spans="1:23" x14ac:dyDescent="0.25">
      <c r="A94" s="260" t="s">
        <v>832</v>
      </c>
      <c r="B94" s="212"/>
      <c r="C94" s="212"/>
      <c r="D94" s="212"/>
      <c r="E94" s="212"/>
      <c r="F94" s="212"/>
      <c r="G94" s="212"/>
      <c r="H94" s="212"/>
      <c r="I94" s="212"/>
      <c r="J94" s="212"/>
      <c r="K94" s="212"/>
      <c r="L94" s="212"/>
      <c r="M94" s="212"/>
      <c r="N94" s="212"/>
      <c r="O94" s="212"/>
      <c r="P94" s="212"/>
      <c r="Q94" s="212"/>
      <c r="R94" s="212"/>
      <c r="S94" s="212"/>
      <c r="T94" s="212"/>
      <c r="U94" s="212"/>
      <c r="V94" s="212"/>
      <c r="W94" s="212"/>
    </row>
    <row r="95" spans="1:23" x14ac:dyDescent="0.25">
      <c r="A95" s="260" t="s">
        <v>833</v>
      </c>
      <c r="B95" s="212"/>
      <c r="C95" s="212"/>
      <c r="D95" s="212"/>
      <c r="E95" s="212"/>
      <c r="F95" s="212"/>
      <c r="G95" s="212"/>
      <c r="H95" s="212"/>
      <c r="I95" s="212"/>
      <c r="J95" s="212"/>
      <c r="K95" s="212"/>
      <c r="L95" s="212"/>
      <c r="M95" s="212"/>
      <c r="N95" s="212"/>
      <c r="O95" s="212"/>
      <c r="P95" s="212"/>
      <c r="Q95" s="212"/>
      <c r="R95" s="212"/>
      <c r="S95" s="212"/>
      <c r="T95" s="212"/>
      <c r="U95" s="212"/>
      <c r="V95" s="212"/>
      <c r="W95" s="212"/>
    </row>
    <row r="96" spans="1:23" ht="15.75" thickBot="1" x14ac:dyDescent="0.3"/>
    <row r="97" spans="1:4" ht="18" thickBot="1" x14ac:dyDescent="0.35">
      <c r="A97" s="289" t="s">
        <v>804</v>
      </c>
      <c r="B97" s="290"/>
      <c r="C97" s="291"/>
    </row>
    <row r="98" spans="1:4" x14ac:dyDescent="0.25">
      <c r="A98" s="14" t="s">
        <v>54</v>
      </c>
      <c r="B98" s="4" t="s">
        <v>1</v>
      </c>
      <c r="C98" s="13" t="s">
        <v>2</v>
      </c>
    </row>
    <row r="99" spans="1:4" x14ac:dyDescent="0.25">
      <c r="A99" s="158" t="s">
        <v>55</v>
      </c>
      <c r="B99" s="6">
        <v>73595</v>
      </c>
      <c r="C99" s="5">
        <f>B99/$B$101</f>
        <v>0.95034865702479343</v>
      </c>
    </row>
    <row r="100" spans="1:4" x14ac:dyDescent="0.25">
      <c r="A100" s="15" t="s">
        <v>58</v>
      </c>
      <c r="B100" s="16">
        <v>3845</v>
      </c>
      <c r="C100" s="17">
        <f>B100/$B$101</f>
        <v>4.9651342975206611E-2</v>
      </c>
    </row>
    <row r="101" spans="1:4" ht="15.75" thickBot="1" x14ac:dyDescent="0.3">
      <c r="A101" s="159" t="s">
        <v>5</v>
      </c>
      <c r="B101" s="3">
        <f>SUM(B99:B100)</f>
        <v>77440</v>
      </c>
      <c r="C101" s="2"/>
    </row>
    <row r="102" spans="1:4" x14ac:dyDescent="0.25">
      <c r="A102" s="212" t="s">
        <v>838</v>
      </c>
      <c r="B102" s="212"/>
      <c r="C102" s="212"/>
      <c r="D102" s="212"/>
    </row>
    <row r="103" spans="1:4" ht="15.75" thickBot="1" x14ac:dyDescent="0.3"/>
    <row r="104" spans="1:4" ht="31.5" customHeight="1" thickBot="1" x14ac:dyDescent="0.35">
      <c r="A104" s="285" t="s">
        <v>56</v>
      </c>
      <c r="B104" s="286"/>
      <c r="C104" s="287"/>
    </row>
    <row r="105" spans="1:4" x14ac:dyDescent="0.25">
      <c r="A105" s="14" t="s">
        <v>6</v>
      </c>
      <c r="B105" s="4" t="s">
        <v>7</v>
      </c>
      <c r="C105" s="13" t="s">
        <v>2</v>
      </c>
    </row>
    <row r="106" spans="1:4" x14ac:dyDescent="0.25">
      <c r="A106" s="158" t="s">
        <v>36</v>
      </c>
      <c r="B106" s="6">
        <v>2049</v>
      </c>
      <c r="C106" s="5">
        <f>B106/$B$112</f>
        <v>4.3965239781139365E-2</v>
      </c>
    </row>
    <row r="107" spans="1:4" x14ac:dyDescent="0.25">
      <c r="A107" s="158" t="s">
        <v>37</v>
      </c>
      <c r="B107" s="6">
        <v>3473</v>
      </c>
      <c r="C107" s="5">
        <f t="shared" ref="C107:C111" si="6">B107/$B$112</f>
        <v>7.4519901298143981E-2</v>
      </c>
    </row>
    <row r="108" spans="1:4" x14ac:dyDescent="0.25">
      <c r="A108" s="158" t="s">
        <v>38</v>
      </c>
      <c r="B108" s="6">
        <v>4289</v>
      </c>
      <c r="C108" s="5">
        <f t="shared" si="6"/>
        <v>9.2028752279798301E-2</v>
      </c>
    </row>
    <row r="109" spans="1:4" x14ac:dyDescent="0.25">
      <c r="A109" s="158" t="s">
        <v>39</v>
      </c>
      <c r="B109" s="6">
        <v>4381</v>
      </c>
      <c r="C109" s="5">
        <f t="shared" si="6"/>
        <v>9.4002789400278938E-2</v>
      </c>
    </row>
    <row r="110" spans="1:4" x14ac:dyDescent="0.25">
      <c r="A110" s="158" t="s">
        <v>40</v>
      </c>
      <c r="B110" s="6">
        <v>4996</v>
      </c>
      <c r="C110" s="5">
        <f t="shared" si="6"/>
        <v>0.10719879841218753</v>
      </c>
    </row>
    <row r="111" spans="1:4" x14ac:dyDescent="0.25">
      <c r="A111" s="15" t="s">
        <v>8</v>
      </c>
      <c r="B111" s="16">
        <v>27417</v>
      </c>
      <c r="C111" s="17">
        <f t="shared" si="6"/>
        <v>0.5882845188284519</v>
      </c>
    </row>
    <row r="112" spans="1:4" ht="15.75" thickBot="1" x14ac:dyDescent="0.3">
      <c r="A112" s="159" t="s">
        <v>5</v>
      </c>
      <c r="B112" s="3">
        <f>SUM(B106:B111)</f>
        <v>46605</v>
      </c>
      <c r="C112" s="2"/>
    </row>
    <row r="113" spans="1:15" x14ac:dyDescent="0.25">
      <c r="A113" s="261" t="s">
        <v>834</v>
      </c>
      <c r="B113" s="212"/>
      <c r="C113" s="212"/>
      <c r="D113" s="212"/>
      <c r="E113" s="212"/>
      <c r="F113" s="212"/>
      <c r="G113" s="212"/>
      <c r="H113" s="212"/>
      <c r="I113" s="212"/>
      <c r="J113" s="212"/>
      <c r="K113" s="212"/>
      <c r="L113" s="212"/>
      <c r="M113" s="212"/>
      <c r="N113" s="212"/>
      <c r="O113" s="212"/>
    </row>
    <row r="114" spans="1:15" ht="15.75" thickBot="1" x14ac:dyDescent="0.3"/>
    <row r="115" spans="1:15" ht="34.5" customHeight="1" thickBot="1" x14ac:dyDescent="0.35">
      <c r="A115" s="285" t="s">
        <v>57</v>
      </c>
      <c r="B115" s="286"/>
      <c r="C115" s="287"/>
    </row>
    <row r="116" spans="1:15" x14ac:dyDescent="0.25">
      <c r="A116" s="14" t="s">
        <v>6</v>
      </c>
      <c r="B116" s="4" t="s">
        <v>7</v>
      </c>
      <c r="C116" s="13" t="s">
        <v>2</v>
      </c>
    </row>
    <row r="117" spans="1:15" x14ac:dyDescent="0.25">
      <c r="A117" s="158" t="s">
        <v>36</v>
      </c>
      <c r="B117" s="6">
        <v>324</v>
      </c>
      <c r="C117" s="5">
        <f>B117/$B$123</f>
        <v>0.12597200622083982</v>
      </c>
    </row>
    <row r="118" spans="1:15" x14ac:dyDescent="0.25">
      <c r="A118" s="158" t="s">
        <v>37</v>
      </c>
      <c r="B118" s="6">
        <v>561</v>
      </c>
      <c r="C118" s="5">
        <f t="shared" ref="C118:C122" si="7">B118/$B$123</f>
        <v>0.21811819595645413</v>
      </c>
    </row>
    <row r="119" spans="1:15" x14ac:dyDescent="0.25">
      <c r="A119" s="158" t="s">
        <v>38</v>
      </c>
      <c r="B119" s="6">
        <v>502</v>
      </c>
      <c r="C119" s="5">
        <f t="shared" si="7"/>
        <v>0.19517884914463451</v>
      </c>
    </row>
    <row r="120" spans="1:15" x14ac:dyDescent="0.25">
      <c r="A120" s="158" t="s">
        <v>39</v>
      </c>
      <c r="B120" s="6">
        <v>366</v>
      </c>
      <c r="C120" s="5">
        <f t="shared" si="7"/>
        <v>0.14230171073094869</v>
      </c>
    </row>
    <row r="121" spans="1:15" x14ac:dyDescent="0.25">
      <c r="A121" s="158" t="s">
        <v>40</v>
      </c>
      <c r="B121" s="6">
        <v>139</v>
      </c>
      <c r="C121" s="5">
        <f t="shared" si="7"/>
        <v>5.4043545878693623E-2</v>
      </c>
    </row>
    <row r="122" spans="1:15" x14ac:dyDescent="0.25">
      <c r="A122" s="15" t="s">
        <v>8</v>
      </c>
      <c r="B122" s="16">
        <v>680</v>
      </c>
      <c r="C122" s="17">
        <f t="shared" si="7"/>
        <v>0.26438569206842921</v>
      </c>
    </row>
    <row r="123" spans="1:15" ht="15.75" thickBot="1" x14ac:dyDescent="0.3">
      <c r="A123" s="159" t="s">
        <v>5</v>
      </c>
      <c r="B123" s="3">
        <f>SUM(B117:B122)</f>
        <v>2572</v>
      </c>
      <c r="C123" s="2"/>
    </row>
    <row r="124" spans="1:15" ht="15.75" thickBot="1" x14ac:dyDescent="0.3"/>
    <row r="125" spans="1:15" ht="35.25" customHeight="1" thickBot="1" x14ac:dyDescent="0.35">
      <c r="A125" s="285" t="s">
        <v>59</v>
      </c>
      <c r="B125" s="286"/>
      <c r="C125" s="287"/>
    </row>
    <row r="126" spans="1:15" x14ac:dyDescent="0.25">
      <c r="A126" s="14" t="s">
        <v>6</v>
      </c>
      <c r="B126" s="4" t="s">
        <v>7</v>
      </c>
      <c r="C126" s="13" t="s">
        <v>2</v>
      </c>
    </row>
    <row r="127" spans="1:15" x14ac:dyDescent="0.25">
      <c r="A127" s="158" t="s">
        <v>36</v>
      </c>
      <c r="B127" s="6">
        <f>B117</f>
        <v>324</v>
      </c>
      <c r="C127" s="5">
        <f>B127/$B$129</f>
        <v>0.36610169491525424</v>
      </c>
    </row>
    <row r="128" spans="1:15" x14ac:dyDescent="0.25">
      <c r="A128" s="15" t="s">
        <v>37</v>
      </c>
      <c r="B128" s="16">
        <f>B118</f>
        <v>561</v>
      </c>
      <c r="C128" s="17">
        <f>B128/$B$129</f>
        <v>0.63389830508474576</v>
      </c>
    </row>
    <row r="129" spans="1:3" ht="15.75" thickBot="1" x14ac:dyDescent="0.3">
      <c r="A129" s="159" t="s">
        <v>5</v>
      </c>
      <c r="B129" s="3">
        <f>SUM(B127:B128)</f>
        <v>885</v>
      </c>
      <c r="C129" s="2"/>
    </row>
    <row r="130" spans="1:3" ht="15.75" thickBot="1" x14ac:dyDescent="0.3"/>
    <row r="131" spans="1:3" ht="32.25" customHeight="1" thickBot="1" x14ac:dyDescent="0.35">
      <c r="A131" s="285" t="s">
        <v>60</v>
      </c>
      <c r="B131" s="286"/>
      <c r="C131" s="287"/>
    </row>
    <row r="132" spans="1:3" x14ac:dyDescent="0.25">
      <c r="A132" s="14" t="s">
        <v>12</v>
      </c>
      <c r="B132" s="4" t="s">
        <v>1</v>
      </c>
      <c r="C132" s="13" t="s">
        <v>2</v>
      </c>
    </row>
    <row r="133" spans="1:3" x14ac:dyDescent="0.25">
      <c r="A133" s="158" t="s">
        <v>13</v>
      </c>
      <c r="B133" s="6">
        <v>459</v>
      </c>
      <c r="C133" s="5">
        <f t="shared" ref="C133:C143" si="8">B133/$B$144</f>
        <v>0.17846034214618975</v>
      </c>
    </row>
    <row r="134" spans="1:3" x14ac:dyDescent="0.25">
      <c r="A134" s="158" t="s">
        <v>15</v>
      </c>
      <c r="B134" s="6">
        <v>325</v>
      </c>
      <c r="C134" s="5">
        <f t="shared" si="8"/>
        <v>0.12636080870917574</v>
      </c>
    </row>
    <row r="135" spans="1:3" x14ac:dyDescent="0.25">
      <c r="A135" s="158" t="s">
        <v>14</v>
      </c>
      <c r="B135" s="6">
        <v>260</v>
      </c>
      <c r="C135" s="5">
        <f t="shared" si="8"/>
        <v>0.10108864696734059</v>
      </c>
    </row>
    <row r="136" spans="1:3" x14ac:dyDescent="0.25">
      <c r="A136" s="158" t="s">
        <v>518</v>
      </c>
      <c r="B136" s="6">
        <v>249</v>
      </c>
      <c r="C136" s="5">
        <f t="shared" si="8"/>
        <v>9.6811819595645415E-2</v>
      </c>
    </row>
    <row r="137" spans="1:3" x14ac:dyDescent="0.25">
      <c r="A137" s="158" t="s">
        <v>24</v>
      </c>
      <c r="B137" s="6">
        <v>244</v>
      </c>
      <c r="C137" s="5">
        <f t="shared" si="8"/>
        <v>9.4867807153965783E-2</v>
      </c>
    </row>
    <row r="138" spans="1:3" x14ac:dyDescent="0.25">
      <c r="A138" s="158" t="s">
        <v>18</v>
      </c>
      <c r="B138" s="6">
        <v>168</v>
      </c>
      <c r="C138" s="5">
        <f t="shared" si="8"/>
        <v>6.5318818040435461E-2</v>
      </c>
    </row>
    <row r="139" spans="1:3" x14ac:dyDescent="0.25">
      <c r="A139" s="158" t="s">
        <v>26</v>
      </c>
      <c r="B139" s="6">
        <v>148</v>
      </c>
      <c r="C139" s="5">
        <f t="shared" si="8"/>
        <v>5.7542768273716953E-2</v>
      </c>
    </row>
    <row r="140" spans="1:3" x14ac:dyDescent="0.25">
      <c r="A140" s="158" t="s">
        <v>16</v>
      </c>
      <c r="B140" s="6">
        <v>130</v>
      </c>
      <c r="C140" s="5">
        <f t="shared" si="8"/>
        <v>5.0544323483670293E-2</v>
      </c>
    </row>
    <row r="141" spans="1:3" x14ac:dyDescent="0.25">
      <c r="A141" s="158" t="s">
        <v>20</v>
      </c>
      <c r="B141" s="6">
        <v>114</v>
      </c>
      <c r="C141" s="5">
        <f t="shared" si="8"/>
        <v>4.432348367029549E-2</v>
      </c>
    </row>
    <row r="142" spans="1:3" x14ac:dyDescent="0.25">
      <c r="A142" s="158" t="s">
        <v>23</v>
      </c>
      <c r="B142" s="6">
        <v>68</v>
      </c>
      <c r="C142" s="5">
        <f t="shared" si="8"/>
        <v>2.6438569206842923E-2</v>
      </c>
    </row>
    <row r="143" spans="1:3" x14ac:dyDescent="0.25">
      <c r="A143" s="15" t="s">
        <v>33</v>
      </c>
      <c r="B143" s="16">
        <v>407</v>
      </c>
      <c r="C143" s="17">
        <f t="shared" si="8"/>
        <v>0.15824261275272161</v>
      </c>
    </row>
    <row r="144" spans="1:3" ht="15.75" thickBot="1" x14ac:dyDescent="0.3">
      <c r="A144" s="159" t="s">
        <v>5</v>
      </c>
      <c r="B144" s="3">
        <f>SUM(B133:B143)</f>
        <v>2572</v>
      </c>
      <c r="C144" s="2"/>
    </row>
    <row r="145" spans="1:7" x14ac:dyDescent="0.25">
      <c r="A145" s="262" t="s">
        <v>835</v>
      </c>
      <c r="B145" s="212"/>
      <c r="C145" s="212"/>
      <c r="D145" s="212"/>
      <c r="E145" s="212"/>
      <c r="F145" s="212"/>
      <c r="G145" s="212"/>
    </row>
    <row r="146" spans="1:7" ht="15.75" thickBot="1" x14ac:dyDescent="0.3"/>
    <row r="147" spans="1:7" ht="36" customHeight="1" thickBot="1" x14ac:dyDescent="0.35">
      <c r="A147" s="285" t="s">
        <v>61</v>
      </c>
      <c r="B147" s="286"/>
      <c r="C147" s="287"/>
    </row>
    <row r="148" spans="1:7" x14ac:dyDescent="0.25">
      <c r="A148" s="14" t="s">
        <v>12</v>
      </c>
      <c r="B148" s="4" t="s">
        <v>1</v>
      </c>
      <c r="C148" s="13" t="s">
        <v>2</v>
      </c>
    </row>
    <row r="149" spans="1:7" x14ac:dyDescent="0.25">
      <c r="A149" s="158" t="s">
        <v>13</v>
      </c>
      <c r="B149" s="6">
        <v>250</v>
      </c>
      <c r="C149" s="5">
        <f t="shared" ref="C149:C159" si="9">B149/$B$160</f>
        <v>0.2824858757062147</v>
      </c>
    </row>
    <row r="150" spans="1:7" x14ac:dyDescent="0.25">
      <c r="A150" s="158" t="s">
        <v>518</v>
      </c>
      <c r="B150" s="6">
        <v>131</v>
      </c>
      <c r="C150" s="5">
        <f t="shared" si="9"/>
        <v>0.1480225988700565</v>
      </c>
    </row>
    <row r="151" spans="1:7" x14ac:dyDescent="0.25">
      <c r="A151" s="158" t="s">
        <v>15</v>
      </c>
      <c r="B151" s="6">
        <v>107</v>
      </c>
      <c r="C151" s="5">
        <f t="shared" si="9"/>
        <v>0.12090395480225989</v>
      </c>
    </row>
    <row r="152" spans="1:7" x14ac:dyDescent="0.25">
      <c r="A152" s="158" t="s">
        <v>26</v>
      </c>
      <c r="B152" s="6">
        <v>103</v>
      </c>
      <c r="C152" s="5">
        <f t="shared" si="9"/>
        <v>0.11638418079096045</v>
      </c>
    </row>
    <row r="153" spans="1:7" x14ac:dyDescent="0.25">
      <c r="A153" s="158" t="s">
        <v>24</v>
      </c>
      <c r="B153" s="6">
        <v>96</v>
      </c>
      <c r="C153" s="5">
        <f t="shared" si="9"/>
        <v>0.10847457627118644</v>
      </c>
    </row>
    <row r="154" spans="1:7" x14ac:dyDescent="0.25">
      <c r="A154" s="158" t="s">
        <v>18</v>
      </c>
      <c r="B154" s="6">
        <v>86</v>
      </c>
      <c r="C154" s="5">
        <f t="shared" si="9"/>
        <v>9.7175141242937857E-2</v>
      </c>
    </row>
    <row r="155" spans="1:7" x14ac:dyDescent="0.25">
      <c r="A155" s="158" t="s">
        <v>16</v>
      </c>
      <c r="B155" s="6">
        <v>34</v>
      </c>
      <c r="C155" s="5">
        <f t="shared" si="9"/>
        <v>3.84180790960452E-2</v>
      </c>
    </row>
    <row r="156" spans="1:7" x14ac:dyDescent="0.25">
      <c r="A156" s="158" t="s">
        <v>27</v>
      </c>
      <c r="B156" s="6">
        <v>33</v>
      </c>
      <c r="C156" s="5">
        <f t="shared" si="9"/>
        <v>3.7288135593220341E-2</v>
      </c>
    </row>
    <row r="157" spans="1:7" x14ac:dyDescent="0.25">
      <c r="A157" s="158" t="s">
        <v>813</v>
      </c>
      <c r="B157" s="6">
        <v>18</v>
      </c>
      <c r="C157" s="5">
        <f t="shared" si="9"/>
        <v>2.0338983050847456E-2</v>
      </c>
    </row>
    <row r="158" spans="1:7" x14ac:dyDescent="0.25">
      <c r="A158" s="158" t="s">
        <v>312</v>
      </c>
      <c r="B158" s="6">
        <v>15</v>
      </c>
      <c r="C158" s="5">
        <f t="shared" si="9"/>
        <v>1.6949152542372881E-2</v>
      </c>
    </row>
    <row r="159" spans="1:7" x14ac:dyDescent="0.25">
      <c r="A159" s="15" t="s">
        <v>23</v>
      </c>
      <c r="B159" s="16">
        <v>12</v>
      </c>
      <c r="C159" s="17">
        <f t="shared" si="9"/>
        <v>1.3559322033898305E-2</v>
      </c>
    </row>
    <row r="160" spans="1:7" ht="15.75" thickBot="1" x14ac:dyDescent="0.3">
      <c r="A160" s="159" t="s">
        <v>5</v>
      </c>
      <c r="B160" s="3">
        <f>SUM(B149:B159)</f>
        <v>885</v>
      </c>
      <c r="C160" s="2"/>
    </row>
    <row r="162" spans="1:9" x14ac:dyDescent="0.25">
      <c r="A162" s="212" t="s">
        <v>825</v>
      </c>
      <c r="B162" s="212"/>
      <c r="C162" s="212"/>
      <c r="D162" s="212"/>
      <c r="E162" s="212"/>
      <c r="F162" s="212"/>
      <c r="G162" s="212"/>
      <c r="H162" s="212"/>
      <c r="I162" s="212"/>
    </row>
  </sheetData>
  <mergeCells count="17">
    <mergeCell ref="A35:C35"/>
    <mergeCell ref="A147:C147"/>
    <mergeCell ref="A41:C41"/>
    <mergeCell ref="A56:C56"/>
    <mergeCell ref="A71:C71"/>
    <mergeCell ref="A82:C82"/>
    <mergeCell ref="A97:C97"/>
    <mergeCell ref="A104:C104"/>
    <mergeCell ref="A115:C115"/>
    <mergeCell ref="A125:C125"/>
    <mergeCell ref="A131:C131"/>
    <mergeCell ref="A1:F1"/>
    <mergeCell ref="A5:C5"/>
    <mergeCell ref="I3:J3"/>
    <mergeCell ref="A12:C12"/>
    <mergeCell ref="A24:C24"/>
    <mergeCell ref="E18:G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50"/>
  <sheetViews>
    <sheetView topLeftCell="A109" workbookViewId="0">
      <selection activeCell="A5" sqref="A5:C5"/>
    </sheetView>
  </sheetViews>
  <sheetFormatPr defaultRowHeight="15" x14ac:dyDescent="0.25"/>
  <cols>
    <col min="1" max="1" width="26.7109375" style="9" customWidth="1"/>
    <col min="2" max="2" width="10.7109375" style="9" bestFit="1" customWidth="1"/>
    <col min="3" max="3" width="7.85546875" style="9" customWidth="1"/>
    <col min="4" max="4" width="9.140625" style="9"/>
    <col min="5" max="5" width="33.85546875" style="9" bestFit="1" customWidth="1"/>
    <col min="6" max="6" width="18.5703125" style="9" bestFit="1" customWidth="1"/>
    <col min="7" max="7" width="20.42578125" style="9" customWidth="1"/>
    <col min="8" max="8" width="9.140625" style="9"/>
    <col min="9" max="9" width="33.85546875" style="9" bestFit="1" customWidth="1"/>
    <col min="10" max="10" width="18.5703125" style="9" bestFit="1" customWidth="1"/>
    <col min="11" max="16384" width="9.140625" style="9"/>
  </cols>
  <sheetData>
    <row r="1" spans="1:10" ht="21" x14ac:dyDescent="0.35">
      <c r="A1" s="288" t="s">
        <v>62</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A4" s="212"/>
      <c r="B4" s="212"/>
      <c r="C4" s="212"/>
      <c r="I4" s="19" t="s">
        <v>64</v>
      </c>
      <c r="J4" s="27" t="s">
        <v>90</v>
      </c>
    </row>
    <row r="5" spans="1:10" ht="18" thickBot="1" x14ac:dyDescent="0.35">
      <c r="A5" s="289" t="s">
        <v>34</v>
      </c>
      <c r="B5" s="290"/>
      <c r="C5" s="291"/>
      <c r="I5" s="25" t="s">
        <v>65</v>
      </c>
      <c r="J5" s="27" t="s">
        <v>91</v>
      </c>
    </row>
    <row r="6" spans="1:10" x14ac:dyDescent="0.25">
      <c r="A6" s="14" t="s">
        <v>0</v>
      </c>
      <c r="B6" s="4" t="s">
        <v>1</v>
      </c>
      <c r="C6" s="13" t="s">
        <v>2</v>
      </c>
      <c r="I6" s="25" t="s">
        <v>66</v>
      </c>
      <c r="J6" s="27"/>
    </row>
    <row r="7" spans="1:10" x14ac:dyDescent="0.25">
      <c r="A7" s="11" t="s">
        <v>3</v>
      </c>
      <c r="B7" s="6">
        <v>109884</v>
      </c>
      <c r="C7" s="5">
        <f>B7/$B$9</f>
        <v>0.98828989261237921</v>
      </c>
      <c r="I7" s="25" t="s">
        <v>67</v>
      </c>
      <c r="J7" s="27"/>
    </row>
    <row r="8" spans="1:10" x14ac:dyDescent="0.25">
      <c r="A8" s="15" t="s">
        <v>4</v>
      </c>
      <c r="B8" s="16">
        <v>1302</v>
      </c>
      <c r="C8" s="17">
        <f>B8/$B$9</f>
        <v>1.1710107387620744E-2</v>
      </c>
      <c r="I8" s="25" t="s">
        <v>68</v>
      </c>
      <c r="J8" s="27"/>
    </row>
    <row r="9" spans="1:10" ht="15.75" thickBot="1" x14ac:dyDescent="0.3">
      <c r="A9" s="12" t="s">
        <v>5</v>
      </c>
      <c r="B9" s="3">
        <f>SUM(B7:B8)</f>
        <v>111186</v>
      </c>
      <c r="C9" s="2"/>
      <c r="I9" s="25" t="s">
        <v>69</v>
      </c>
      <c r="J9" s="27"/>
    </row>
    <row r="10" spans="1:10" x14ac:dyDescent="0.25">
      <c r="A10" s="212" t="s">
        <v>836</v>
      </c>
      <c r="I10" s="25" t="s">
        <v>70</v>
      </c>
      <c r="J10" s="27"/>
    </row>
    <row r="11" spans="1:10" ht="15.75" thickBot="1" x14ac:dyDescent="0.3">
      <c r="A11" s="212"/>
      <c r="B11" s="212"/>
      <c r="C11" s="212"/>
      <c r="I11" s="25" t="s">
        <v>71</v>
      </c>
      <c r="J11" s="27"/>
    </row>
    <row r="12" spans="1:10" ht="18" thickBot="1" x14ac:dyDescent="0.35">
      <c r="A12" s="289" t="s">
        <v>35</v>
      </c>
      <c r="B12" s="290"/>
      <c r="C12" s="291"/>
      <c r="E12" s="253" t="s">
        <v>818</v>
      </c>
      <c r="F12" s="254"/>
      <c r="G12" s="255"/>
      <c r="I12" s="25" t="s">
        <v>72</v>
      </c>
      <c r="J12" s="27"/>
    </row>
    <row r="13" spans="1:10" x14ac:dyDescent="0.25">
      <c r="A13" s="14" t="s">
        <v>6</v>
      </c>
      <c r="B13" s="233" t="s">
        <v>7</v>
      </c>
      <c r="C13" s="13" t="s">
        <v>2</v>
      </c>
      <c r="E13" s="14" t="s">
        <v>0</v>
      </c>
      <c r="F13" s="4" t="s">
        <v>1</v>
      </c>
      <c r="G13" s="13" t="s">
        <v>2</v>
      </c>
      <c r="I13" s="25" t="s">
        <v>73</v>
      </c>
      <c r="J13" s="27"/>
    </row>
    <row r="14" spans="1:10" x14ac:dyDescent="0.25">
      <c r="A14" s="232" t="s">
        <v>36</v>
      </c>
      <c r="B14" s="6">
        <v>13520</v>
      </c>
      <c r="C14" s="5">
        <f>B14/$B$21</f>
        <v>0.12159804291907254</v>
      </c>
      <c r="E14" s="214" t="s">
        <v>3</v>
      </c>
      <c r="F14" s="6">
        <v>13288</v>
      </c>
      <c r="G14" s="5">
        <f>F14/F16</f>
        <v>0.98284023668639053</v>
      </c>
      <c r="I14" s="25" t="s">
        <v>74</v>
      </c>
      <c r="J14" s="27"/>
    </row>
    <row r="15" spans="1:10" x14ac:dyDescent="0.25">
      <c r="A15" s="214" t="s">
        <v>37</v>
      </c>
      <c r="B15" s="6">
        <v>18589</v>
      </c>
      <c r="C15" s="5">
        <f t="shared" ref="C15:C20" si="0">B15/$B$21</f>
        <v>0.16718831507563903</v>
      </c>
      <c r="E15" s="15" t="s">
        <v>4</v>
      </c>
      <c r="F15" s="16">
        <v>232</v>
      </c>
      <c r="G15" s="17">
        <f>F15/F16</f>
        <v>1.7159763313609466E-2</v>
      </c>
      <c r="I15" s="25" t="s">
        <v>75</v>
      </c>
      <c r="J15" s="27"/>
    </row>
    <row r="16" spans="1:10" ht="15.75" thickBot="1" x14ac:dyDescent="0.3">
      <c r="A16" s="214" t="s">
        <v>38</v>
      </c>
      <c r="B16" s="6">
        <v>19399</v>
      </c>
      <c r="C16" s="5">
        <f t="shared" si="0"/>
        <v>0.17447340492508048</v>
      </c>
      <c r="E16" s="215" t="s">
        <v>5</v>
      </c>
      <c r="F16" s="3">
        <f>SUM(F14:F15)</f>
        <v>13520</v>
      </c>
      <c r="G16" s="2"/>
      <c r="I16" s="25" t="s">
        <v>76</v>
      </c>
      <c r="J16" s="27"/>
    </row>
    <row r="17" spans="1:59" ht="15.75" thickBot="1" x14ac:dyDescent="0.3">
      <c r="A17" s="214" t="s">
        <v>39</v>
      </c>
      <c r="B17" s="6">
        <v>17075</v>
      </c>
      <c r="C17" s="5">
        <f t="shared" si="0"/>
        <v>0.15357149281384347</v>
      </c>
      <c r="E17" s="212"/>
      <c r="F17" s="212"/>
      <c r="G17" s="212"/>
      <c r="I17" s="25" t="s">
        <v>77</v>
      </c>
      <c r="J17" s="27"/>
    </row>
    <row r="18" spans="1:59" ht="18" thickBot="1" x14ac:dyDescent="0.35">
      <c r="A18" s="214" t="s">
        <v>40</v>
      </c>
      <c r="B18" s="6">
        <v>11511</v>
      </c>
      <c r="C18" s="5">
        <f t="shared" si="0"/>
        <v>0.10352922130484053</v>
      </c>
      <c r="E18" s="282" t="s">
        <v>829</v>
      </c>
      <c r="F18" s="283"/>
      <c r="G18" s="284"/>
      <c r="I18" s="25" t="s">
        <v>78</v>
      </c>
      <c r="J18" s="27"/>
    </row>
    <row r="19" spans="1:59" x14ac:dyDescent="0.25">
      <c r="A19" s="214" t="s">
        <v>8</v>
      </c>
      <c r="B19" s="6">
        <v>25207</v>
      </c>
      <c r="C19" s="5">
        <f t="shared" si="0"/>
        <v>0.22671019732700159</v>
      </c>
      <c r="E19" s="14" t="s">
        <v>0</v>
      </c>
      <c r="F19" s="4" t="s">
        <v>1</v>
      </c>
      <c r="G19" s="13" t="s">
        <v>2</v>
      </c>
      <c r="I19" s="25" t="s">
        <v>79</v>
      </c>
      <c r="J19" s="27"/>
    </row>
    <row r="20" spans="1:59" x14ac:dyDescent="0.25">
      <c r="A20" s="15" t="s">
        <v>9</v>
      </c>
      <c r="B20" s="234">
        <v>5885</v>
      </c>
      <c r="C20" s="17">
        <f t="shared" si="0"/>
        <v>5.292932563452233E-2</v>
      </c>
      <c r="E20" s="214" t="s">
        <v>3</v>
      </c>
      <c r="F20" s="6">
        <v>17976</v>
      </c>
      <c r="G20" s="5">
        <f>F20/F22</f>
        <v>0.96702350852654795</v>
      </c>
      <c r="I20" s="25" t="s">
        <v>80</v>
      </c>
      <c r="J20" s="27"/>
    </row>
    <row r="21" spans="1:59" ht="15.75" thickBot="1" x14ac:dyDescent="0.3">
      <c r="A21" s="12" t="s">
        <v>5</v>
      </c>
      <c r="B21" s="3">
        <f>SUM(B14:B20)</f>
        <v>111186</v>
      </c>
      <c r="C21" s="2"/>
      <c r="E21" s="15" t="s">
        <v>4</v>
      </c>
      <c r="F21" s="16">
        <v>613</v>
      </c>
      <c r="G21" s="17">
        <f>F21/F22</f>
        <v>3.2976491473452038E-2</v>
      </c>
      <c r="I21" s="25" t="s">
        <v>81</v>
      </c>
      <c r="J21" s="27"/>
    </row>
    <row r="22" spans="1:59" ht="15.75" thickBot="1" x14ac:dyDescent="0.3">
      <c r="A22" s="212" t="s">
        <v>836</v>
      </c>
      <c r="E22" s="215" t="s">
        <v>5</v>
      </c>
      <c r="F22" s="3">
        <f>SUM(F20:F21)</f>
        <v>18589</v>
      </c>
      <c r="G22" s="2"/>
      <c r="I22" s="25" t="s">
        <v>82</v>
      </c>
      <c r="J22" s="27"/>
    </row>
    <row r="23" spans="1:59" ht="15.75" thickBot="1" x14ac:dyDescent="0.3">
      <c r="A23" s="212"/>
      <c r="B23" s="212"/>
      <c r="C23" s="212"/>
      <c r="I23" s="25" t="s">
        <v>83</v>
      </c>
      <c r="J23" s="27"/>
    </row>
    <row r="24" spans="1:59" ht="18" thickBot="1" x14ac:dyDescent="0.35">
      <c r="A24" s="289" t="s">
        <v>10</v>
      </c>
      <c r="B24" s="290"/>
      <c r="C24" s="291"/>
      <c r="I24" s="25" t="s">
        <v>84</v>
      </c>
      <c r="J24" s="27"/>
    </row>
    <row r="25" spans="1:59" x14ac:dyDescent="0.25">
      <c r="A25" s="14" t="s">
        <v>6</v>
      </c>
      <c r="B25" s="4" t="s">
        <v>7</v>
      </c>
      <c r="C25" s="13" t="s">
        <v>2</v>
      </c>
      <c r="I25" s="25" t="s">
        <v>85</v>
      </c>
      <c r="J25" s="27"/>
    </row>
    <row r="26" spans="1:59" x14ac:dyDescent="0.25">
      <c r="A26" s="11" t="s">
        <v>36</v>
      </c>
      <c r="B26" s="6">
        <v>232</v>
      </c>
      <c r="C26" s="5">
        <f>B26/$B$33</f>
        <v>0.1781874039938556</v>
      </c>
      <c r="I26" s="25" t="s">
        <v>86</v>
      </c>
      <c r="J26" s="27"/>
    </row>
    <row r="27" spans="1:59" x14ac:dyDescent="0.25">
      <c r="A27" s="11" t="s">
        <v>37</v>
      </c>
      <c r="B27" s="6">
        <v>613</v>
      </c>
      <c r="C27" s="5">
        <f t="shared" ref="C27:C32" si="1">B27/$B$33</f>
        <v>0.47081413210445466</v>
      </c>
      <c r="I27" s="25" t="s">
        <v>87</v>
      </c>
      <c r="J27" s="27"/>
    </row>
    <row r="28" spans="1:59" x14ac:dyDescent="0.25">
      <c r="A28" s="11" t="s">
        <v>38</v>
      </c>
      <c r="B28" s="6">
        <v>157</v>
      </c>
      <c r="C28" s="5">
        <f t="shared" si="1"/>
        <v>0.1205837173579109</v>
      </c>
      <c r="I28" s="25" t="s">
        <v>88</v>
      </c>
      <c r="J28" s="27"/>
    </row>
    <row r="29" spans="1:59" ht="15.75" thickBot="1" x14ac:dyDescent="0.3">
      <c r="A29" s="11" t="s">
        <v>39</v>
      </c>
      <c r="B29" s="6">
        <v>132</v>
      </c>
      <c r="C29" s="5">
        <f t="shared" si="1"/>
        <v>0.10138248847926268</v>
      </c>
      <c r="I29" s="26" t="s">
        <v>89</v>
      </c>
      <c r="J29" s="2"/>
    </row>
    <row r="30" spans="1:59" x14ac:dyDescent="0.25">
      <c r="A30" s="11" t="s">
        <v>40</v>
      </c>
      <c r="B30" s="6">
        <v>143</v>
      </c>
      <c r="C30" s="5">
        <f t="shared" si="1"/>
        <v>0.1098310291858679</v>
      </c>
    </row>
    <row r="31" spans="1:59" x14ac:dyDescent="0.25">
      <c r="A31" s="11" t="s">
        <v>8</v>
      </c>
      <c r="B31" s="6">
        <v>14</v>
      </c>
      <c r="C31" s="5">
        <f t="shared" si="1"/>
        <v>1.0752688172043012E-2</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c r="BG31" s="212"/>
    </row>
    <row r="32" spans="1:59" x14ac:dyDescent="0.25">
      <c r="A32" s="15" t="s">
        <v>9</v>
      </c>
      <c r="B32" s="16">
        <v>11</v>
      </c>
      <c r="C32" s="17">
        <f t="shared" si="1"/>
        <v>8.4485407066052232E-3</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row>
    <row r="33" spans="1:59" ht="15.75" thickBot="1" x14ac:dyDescent="0.3">
      <c r="A33" s="12" t="s">
        <v>5</v>
      </c>
      <c r="B33" s="3">
        <f>SUM(B26:B32)</f>
        <v>1302</v>
      </c>
      <c r="C33" s="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row>
    <row r="34" spans="1:59"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row>
    <row r="35" spans="1:59" ht="33"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row>
    <row r="36" spans="1:59"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row>
    <row r="37" spans="1:59" x14ac:dyDescent="0.25">
      <c r="A37" s="11" t="s">
        <v>36</v>
      </c>
      <c r="B37" s="6">
        <f>B26</f>
        <v>232</v>
      </c>
      <c r="C37" s="5">
        <f>B37/$B$39</f>
        <v>0.27455621301775146</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row>
    <row r="38" spans="1:59" x14ac:dyDescent="0.25">
      <c r="A38" s="15" t="s">
        <v>37</v>
      </c>
      <c r="B38" s="16">
        <f>B27</f>
        <v>613</v>
      </c>
      <c r="C38" s="17">
        <f>B38/$B$39</f>
        <v>0.72544378698224854</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row>
    <row r="39" spans="1:59" ht="15.75" thickBot="1" x14ac:dyDescent="0.3">
      <c r="A39" s="12" t="s">
        <v>5</v>
      </c>
      <c r="B39" s="3">
        <f>SUM(B37:B38)</f>
        <v>845</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row>
    <row r="40" spans="1:59"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row>
    <row r="41" spans="1:59" ht="18" thickBot="1" x14ac:dyDescent="0.35">
      <c r="A41" s="289" t="s">
        <v>11</v>
      </c>
      <c r="B41" s="290"/>
      <c r="C41" s="291"/>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row>
    <row r="42" spans="1:59" x14ac:dyDescent="0.25">
      <c r="A42" s="14" t="s">
        <v>12</v>
      </c>
      <c r="B42" s="4" t="s">
        <v>1</v>
      </c>
      <c r="C42" s="13" t="s">
        <v>2</v>
      </c>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row>
    <row r="43" spans="1:59" x14ac:dyDescent="0.25">
      <c r="A43" s="11" t="s">
        <v>13</v>
      </c>
      <c r="B43" s="6">
        <v>808</v>
      </c>
      <c r="C43" s="5">
        <f t="shared" ref="C43:C53" si="2">B43/$B$54</f>
        <v>0.62058371735791096</v>
      </c>
    </row>
    <row r="44" spans="1:59" x14ac:dyDescent="0.25">
      <c r="A44" s="11" t="s">
        <v>20</v>
      </c>
      <c r="B44" s="6">
        <v>85</v>
      </c>
      <c r="C44" s="5">
        <f t="shared" si="2"/>
        <v>6.5284178187403993E-2</v>
      </c>
    </row>
    <row r="45" spans="1:59" x14ac:dyDescent="0.25">
      <c r="A45" s="11" t="s">
        <v>14</v>
      </c>
      <c r="B45" s="6">
        <v>71</v>
      </c>
      <c r="C45" s="5">
        <f t="shared" si="2"/>
        <v>5.4531490015360985E-2</v>
      </c>
    </row>
    <row r="46" spans="1:59" x14ac:dyDescent="0.25">
      <c r="A46" s="11" t="s">
        <v>25</v>
      </c>
      <c r="B46" s="6">
        <v>66</v>
      </c>
      <c r="C46" s="5">
        <f t="shared" si="2"/>
        <v>5.0691244239631339E-2</v>
      </c>
    </row>
    <row r="47" spans="1:59" x14ac:dyDescent="0.25">
      <c r="A47" s="11" t="s">
        <v>18</v>
      </c>
      <c r="B47" s="6">
        <v>64</v>
      </c>
      <c r="C47" s="5">
        <f t="shared" si="2"/>
        <v>4.9155145929339478E-2</v>
      </c>
    </row>
    <row r="48" spans="1:59" x14ac:dyDescent="0.25">
      <c r="A48" s="11" t="s">
        <v>19</v>
      </c>
      <c r="B48" s="6">
        <v>46</v>
      </c>
      <c r="C48" s="5">
        <f t="shared" si="2"/>
        <v>3.5330261136712747E-2</v>
      </c>
    </row>
    <row r="49" spans="1:59" x14ac:dyDescent="0.25">
      <c r="A49" s="11" t="s">
        <v>24</v>
      </c>
      <c r="B49" s="6">
        <v>32</v>
      </c>
      <c r="C49" s="5">
        <f t="shared" si="2"/>
        <v>2.4577572964669739E-2</v>
      </c>
    </row>
    <row r="50" spans="1:59" x14ac:dyDescent="0.25">
      <c r="A50" s="11" t="s">
        <v>15</v>
      </c>
      <c r="B50" s="6">
        <v>31</v>
      </c>
      <c r="C50" s="5">
        <f t="shared" si="2"/>
        <v>2.3809523809523808E-2</v>
      </c>
    </row>
    <row r="51" spans="1:59" x14ac:dyDescent="0.25">
      <c r="A51" s="11" t="s">
        <v>17</v>
      </c>
      <c r="B51" s="6">
        <v>23</v>
      </c>
      <c r="C51" s="5">
        <f t="shared" si="2"/>
        <v>1.7665130568356373E-2</v>
      </c>
    </row>
    <row r="52" spans="1:59" s="10" customFormat="1" x14ac:dyDescent="0.25">
      <c r="A52" s="11" t="s">
        <v>21</v>
      </c>
      <c r="B52" s="6">
        <v>23</v>
      </c>
      <c r="C52" s="5">
        <f t="shared" si="2"/>
        <v>1.7665130568356373E-2</v>
      </c>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row>
    <row r="53" spans="1:59" x14ac:dyDescent="0.25">
      <c r="A53" s="15" t="s">
        <v>33</v>
      </c>
      <c r="B53" s="16">
        <v>53</v>
      </c>
      <c r="C53" s="17">
        <f t="shared" si="2"/>
        <v>4.0706605222734255E-2</v>
      </c>
    </row>
    <row r="54" spans="1:59" ht="15.75" thickBot="1" x14ac:dyDescent="0.3">
      <c r="A54" s="12" t="s">
        <v>5</v>
      </c>
      <c r="B54" s="3">
        <f>SUM(B43:B53)</f>
        <v>1302</v>
      </c>
      <c r="C54" s="2"/>
    </row>
    <row r="55" spans="1:59" ht="15.75" thickBot="1" x14ac:dyDescent="0.3"/>
    <row r="56" spans="1:59" ht="32.25" customHeight="1" thickBot="1" x14ac:dyDescent="0.35">
      <c r="A56" s="285" t="s">
        <v>42</v>
      </c>
      <c r="B56" s="286"/>
      <c r="C56" s="287"/>
    </row>
    <row r="57" spans="1:59" x14ac:dyDescent="0.25">
      <c r="A57" s="14" t="s">
        <v>12</v>
      </c>
      <c r="B57" s="4" t="s">
        <v>1</v>
      </c>
      <c r="C57" s="13" t="s">
        <v>2</v>
      </c>
    </row>
    <row r="58" spans="1:59" x14ac:dyDescent="0.25">
      <c r="A58" s="23" t="s">
        <v>13</v>
      </c>
      <c r="B58" s="6">
        <v>604</v>
      </c>
      <c r="C58" s="5">
        <f t="shared" ref="C58:C66" si="3">B58/$B$67</f>
        <v>0.71479289940828405</v>
      </c>
    </row>
    <row r="59" spans="1:59" x14ac:dyDescent="0.25">
      <c r="A59" s="23" t="s">
        <v>14</v>
      </c>
      <c r="B59" s="6">
        <v>54</v>
      </c>
      <c r="C59" s="5">
        <f t="shared" si="3"/>
        <v>6.3905325443786978E-2</v>
      </c>
    </row>
    <row r="60" spans="1:59" x14ac:dyDescent="0.25">
      <c r="A60" s="23" t="s">
        <v>20</v>
      </c>
      <c r="B60" s="6">
        <v>46</v>
      </c>
      <c r="C60" s="5">
        <f t="shared" si="3"/>
        <v>5.4437869822485205E-2</v>
      </c>
    </row>
    <row r="61" spans="1:59" x14ac:dyDescent="0.25">
      <c r="A61" s="23" t="s">
        <v>18</v>
      </c>
      <c r="B61" s="6">
        <v>39</v>
      </c>
      <c r="C61" s="5">
        <f t="shared" si="3"/>
        <v>4.6153846153846156E-2</v>
      </c>
    </row>
    <row r="62" spans="1:59" x14ac:dyDescent="0.25">
      <c r="A62" s="23" t="s">
        <v>25</v>
      </c>
      <c r="B62" s="6">
        <v>35</v>
      </c>
      <c r="C62" s="5">
        <f t="shared" si="3"/>
        <v>4.142011834319527E-2</v>
      </c>
    </row>
    <row r="63" spans="1:59" x14ac:dyDescent="0.25">
      <c r="A63" s="23" t="s">
        <v>15</v>
      </c>
      <c r="B63" s="6">
        <v>31</v>
      </c>
      <c r="C63" s="5">
        <f t="shared" si="3"/>
        <v>3.6686390532544376E-2</v>
      </c>
    </row>
    <row r="64" spans="1:59" x14ac:dyDescent="0.25">
      <c r="A64" s="23" t="s">
        <v>23</v>
      </c>
      <c r="B64" s="6">
        <v>18</v>
      </c>
      <c r="C64" s="5">
        <f t="shared" si="3"/>
        <v>2.1301775147928994E-2</v>
      </c>
    </row>
    <row r="65" spans="1:3" x14ac:dyDescent="0.25">
      <c r="A65" s="23" t="s">
        <v>19</v>
      </c>
      <c r="B65" s="6">
        <v>15</v>
      </c>
      <c r="C65" s="5">
        <f t="shared" si="3"/>
        <v>1.7751479289940829E-2</v>
      </c>
    </row>
    <row r="66" spans="1:3" x14ac:dyDescent="0.25">
      <c r="A66" s="24" t="s">
        <v>240</v>
      </c>
      <c r="B66" s="16">
        <v>3</v>
      </c>
      <c r="C66" s="17">
        <f t="shared" si="3"/>
        <v>3.5502958579881655E-3</v>
      </c>
    </row>
    <row r="67" spans="1:3" ht="15.75" thickBot="1" x14ac:dyDescent="0.3">
      <c r="A67" s="32" t="s">
        <v>5</v>
      </c>
      <c r="B67" s="3">
        <f>SUM(B58:B66)</f>
        <v>845</v>
      </c>
      <c r="C67" s="2"/>
    </row>
    <row r="68" spans="1:3" ht="15.75" thickBot="1" x14ac:dyDescent="0.3"/>
    <row r="69" spans="1:3" ht="18" thickBot="1" x14ac:dyDescent="0.35">
      <c r="A69" s="289" t="s">
        <v>44</v>
      </c>
      <c r="B69" s="290"/>
      <c r="C69" s="291"/>
    </row>
    <row r="70" spans="1:3" x14ac:dyDescent="0.25">
      <c r="A70" s="14" t="s">
        <v>45</v>
      </c>
      <c r="B70" s="4" t="s">
        <v>7</v>
      </c>
      <c r="C70" s="13" t="s">
        <v>2</v>
      </c>
    </row>
    <row r="71" spans="1:3" x14ac:dyDescent="0.25">
      <c r="A71" s="11" t="s">
        <v>46</v>
      </c>
      <c r="B71" s="6">
        <v>120</v>
      </c>
      <c r="C71" s="5">
        <f>B71/$B$78</f>
        <v>9.2165898617511524E-2</v>
      </c>
    </row>
    <row r="72" spans="1:3" x14ac:dyDescent="0.25">
      <c r="A72" s="11" t="s">
        <v>47</v>
      </c>
      <c r="B72" s="6">
        <v>220</v>
      </c>
      <c r="C72" s="5">
        <f t="shared" ref="C72:C77" si="4">B72/$B$78</f>
        <v>0.16897081413210446</v>
      </c>
    </row>
    <row r="73" spans="1:3" x14ac:dyDescent="0.25">
      <c r="A73" s="11" t="s">
        <v>48</v>
      </c>
      <c r="B73" s="6">
        <v>155</v>
      </c>
      <c r="C73" s="5">
        <f t="shared" si="4"/>
        <v>0.11904761904761904</v>
      </c>
    </row>
    <row r="74" spans="1:3" x14ac:dyDescent="0.25">
      <c r="A74" s="11" t="s">
        <v>49</v>
      </c>
      <c r="B74" s="6">
        <v>163</v>
      </c>
      <c r="C74" s="5">
        <f t="shared" si="4"/>
        <v>0.12519201228878649</v>
      </c>
    </row>
    <row r="75" spans="1:3" x14ac:dyDescent="0.25">
      <c r="A75" s="11" t="s">
        <v>50</v>
      </c>
      <c r="B75" s="6">
        <v>279</v>
      </c>
      <c r="C75" s="5">
        <f t="shared" si="4"/>
        <v>0.21428571428571427</v>
      </c>
    </row>
    <row r="76" spans="1:3" x14ac:dyDescent="0.25">
      <c r="A76" s="11" t="s">
        <v>51</v>
      </c>
      <c r="B76" s="6">
        <v>192</v>
      </c>
      <c r="C76" s="5">
        <f t="shared" si="4"/>
        <v>0.14746543778801843</v>
      </c>
    </row>
    <row r="77" spans="1:3" x14ac:dyDescent="0.25">
      <c r="A77" s="15" t="s">
        <v>52</v>
      </c>
      <c r="B77" s="16">
        <v>173</v>
      </c>
      <c r="C77" s="17">
        <f t="shared" si="4"/>
        <v>0.13287250384024576</v>
      </c>
    </row>
    <row r="78" spans="1:3" ht="15.75" thickBot="1" x14ac:dyDescent="0.3">
      <c r="A78" s="12" t="s">
        <v>5</v>
      </c>
      <c r="B78" s="3">
        <f>SUM(B71:B77)</f>
        <v>1302</v>
      </c>
      <c r="C78" s="2"/>
    </row>
    <row r="79" spans="1:3" ht="15.75" thickBot="1" x14ac:dyDescent="0.3"/>
    <row r="80" spans="1:3" ht="33" customHeight="1" thickBot="1" x14ac:dyDescent="0.35">
      <c r="A80" s="285" t="s">
        <v>53</v>
      </c>
      <c r="B80" s="286"/>
      <c r="C80" s="287"/>
    </row>
    <row r="81" spans="1:4" x14ac:dyDescent="0.25">
      <c r="A81" s="14" t="s">
        <v>45</v>
      </c>
      <c r="B81" s="4" t="s">
        <v>7</v>
      </c>
      <c r="C81" s="13" t="s">
        <v>2</v>
      </c>
    </row>
    <row r="82" spans="1:4" x14ac:dyDescent="0.25">
      <c r="A82" s="11" t="s">
        <v>46</v>
      </c>
      <c r="B82" s="6">
        <v>31</v>
      </c>
      <c r="C82" s="5">
        <f>B82/$B$89</f>
        <v>3.6686390532544376E-2</v>
      </c>
    </row>
    <row r="83" spans="1:4" x14ac:dyDescent="0.25">
      <c r="A83" s="11" t="s">
        <v>47</v>
      </c>
      <c r="B83" s="6">
        <v>200</v>
      </c>
      <c r="C83" s="5">
        <f t="shared" ref="C83:C88" si="5">B83/$B$89</f>
        <v>0.23668639053254437</v>
      </c>
    </row>
    <row r="84" spans="1:4" x14ac:dyDescent="0.25">
      <c r="A84" s="11" t="s">
        <v>48</v>
      </c>
      <c r="B84" s="6">
        <v>66</v>
      </c>
      <c r="C84" s="5">
        <f t="shared" si="5"/>
        <v>7.8106508875739639E-2</v>
      </c>
    </row>
    <row r="85" spans="1:4" x14ac:dyDescent="0.25">
      <c r="A85" s="11" t="s">
        <v>49</v>
      </c>
      <c r="B85" s="6">
        <v>140</v>
      </c>
      <c r="C85" s="5">
        <f t="shared" si="5"/>
        <v>0.16568047337278108</v>
      </c>
    </row>
    <row r="86" spans="1:4" x14ac:dyDescent="0.25">
      <c r="A86" s="11" t="s">
        <v>50</v>
      </c>
      <c r="B86" s="6">
        <v>180</v>
      </c>
      <c r="C86" s="5">
        <f t="shared" si="5"/>
        <v>0.21301775147928995</v>
      </c>
    </row>
    <row r="87" spans="1:4" x14ac:dyDescent="0.25">
      <c r="A87" s="11" t="s">
        <v>51</v>
      </c>
      <c r="B87" s="6">
        <v>85</v>
      </c>
      <c r="C87" s="5">
        <f t="shared" si="5"/>
        <v>0.10059171597633136</v>
      </c>
      <c r="D87" s="212"/>
    </row>
    <row r="88" spans="1:4" x14ac:dyDescent="0.25">
      <c r="A88" s="15" t="s">
        <v>52</v>
      </c>
      <c r="B88" s="16">
        <v>143</v>
      </c>
      <c r="C88" s="17">
        <f t="shared" si="5"/>
        <v>0.16923076923076924</v>
      </c>
      <c r="D88" s="212"/>
    </row>
    <row r="89" spans="1:4" ht="15.75" thickBot="1" x14ac:dyDescent="0.3">
      <c r="A89" s="12" t="s">
        <v>5</v>
      </c>
      <c r="B89" s="3">
        <f>SUM(B82:B88)</f>
        <v>845</v>
      </c>
      <c r="C89" s="2"/>
      <c r="D89" s="212"/>
    </row>
    <row r="90" spans="1:4" x14ac:dyDescent="0.25">
      <c r="A90" s="256"/>
      <c r="B90" s="6"/>
      <c r="C90" s="256"/>
    </row>
    <row r="91" spans="1:4" x14ac:dyDescent="0.25">
      <c r="A91" s="257" t="s">
        <v>831</v>
      </c>
      <c r="B91" s="258"/>
      <c r="C91" s="259"/>
    </row>
    <row r="92" spans="1:4" x14ac:dyDescent="0.25">
      <c r="A92" s="260" t="s">
        <v>832</v>
      </c>
      <c r="B92" s="258"/>
      <c r="C92" s="259"/>
    </row>
    <row r="93" spans="1:4" x14ac:dyDescent="0.25">
      <c r="A93" s="260" t="s">
        <v>833</v>
      </c>
      <c r="B93" s="258"/>
      <c r="C93" s="259"/>
    </row>
    <row r="94" spans="1:4" ht="15.75" thickBot="1" x14ac:dyDescent="0.3">
      <c r="A94" s="212"/>
      <c r="B94" s="212"/>
      <c r="C94" s="212"/>
    </row>
    <row r="95" spans="1:4" ht="18" thickBot="1" x14ac:dyDescent="0.35">
      <c r="A95" s="289" t="s">
        <v>804</v>
      </c>
      <c r="B95" s="290"/>
      <c r="C95" s="291"/>
    </row>
    <row r="96" spans="1:4" x14ac:dyDescent="0.25">
      <c r="A96" s="14" t="s">
        <v>54</v>
      </c>
      <c r="B96" s="4" t="s">
        <v>1</v>
      </c>
      <c r="C96" s="13" t="s">
        <v>2</v>
      </c>
    </row>
    <row r="97" spans="1:3" x14ac:dyDescent="0.25">
      <c r="A97" s="11" t="s">
        <v>55</v>
      </c>
      <c r="B97" s="6">
        <v>48604</v>
      </c>
      <c r="C97" s="5">
        <f>B97/$B$99</f>
        <v>0.98832811419740529</v>
      </c>
    </row>
    <row r="98" spans="1:3" x14ac:dyDescent="0.25">
      <c r="A98" s="15" t="s">
        <v>58</v>
      </c>
      <c r="B98" s="16">
        <v>574</v>
      </c>
      <c r="C98" s="17">
        <f>B98/$B$99</f>
        <v>1.1671885802594656E-2</v>
      </c>
    </row>
    <row r="99" spans="1:3" ht="15.75" thickBot="1" x14ac:dyDescent="0.3">
      <c r="A99" s="12" t="s">
        <v>5</v>
      </c>
      <c r="B99" s="3">
        <f>SUM(B97:B98)</f>
        <v>49178</v>
      </c>
      <c r="C99" s="2"/>
    </row>
    <row r="100" spans="1:3" x14ac:dyDescent="0.25">
      <c r="A100" s="212" t="s">
        <v>838</v>
      </c>
      <c r="B100" s="212" t="s">
        <v>838</v>
      </c>
      <c r="C100" s="212" t="s">
        <v>838</v>
      </c>
    </row>
    <row r="101" spans="1:3" ht="15.75" thickBot="1" x14ac:dyDescent="0.3"/>
    <row r="102" spans="1:3" ht="36" customHeight="1" thickBot="1" x14ac:dyDescent="0.35">
      <c r="A102" s="285" t="s">
        <v>56</v>
      </c>
      <c r="B102" s="286"/>
      <c r="C102" s="287"/>
    </row>
    <row r="103" spans="1:3" x14ac:dyDescent="0.25">
      <c r="A103" s="14" t="s">
        <v>6</v>
      </c>
      <c r="B103" s="4" t="s">
        <v>7</v>
      </c>
      <c r="C103" s="13" t="s">
        <v>2</v>
      </c>
    </row>
    <row r="104" spans="1:3" x14ac:dyDescent="0.25">
      <c r="A104" s="11" t="s">
        <v>36</v>
      </c>
      <c r="B104" s="6">
        <v>2756</v>
      </c>
      <c r="C104" s="5">
        <f>B104/$B$110</f>
        <v>9.6485086122391817E-2</v>
      </c>
    </row>
    <row r="105" spans="1:3" x14ac:dyDescent="0.25">
      <c r="A105" s="11" t="s">
        <v>37</v>
      </c>
      <c r="B105" s="6">
        <v>4236</v>
      </c>
      <c r="C105" s="5">
        <f t="shared" ref="C105:C109" si="6">B105/$B$110</f>
        <v>0.14829855762498251</v>
      </c>
    </row>
    <row r="106" spans="1:3" x14ac:dyDescent="0.25">
      <c r="A106" s="11" t="s">
        <v>38</v>
      </c>
      <c r="B106" s="6">
        <v>4892</v>
      </c>
      <c r="C106" s="5">
        <f t="shared" si="6"/>
        <v>0.17126452877748213</v>
      </c>
    </row>
    <row r="107" spans="1:3" x14ac:dyDescent="0.25">
      <c r="A107" s="11" t="s">
        <v>39</v>
      </c>
      <c r="B107" s="6">
        <v>4827</v>
      </c>
      <c r="C107" s="5">
        <f t="shared" si="6"/>
        <v>0.16898893712365215</v>
      </c>
    </row>
    <row r="108" spans="1:3" x14ac:dyDescent="0.25">
      <c r="A108" s="11" t="s">
        <v>40</v>
      </c>
      <c r="B108" s="6">
        <v>3498</v>
      </c>
      <c r="C108" s="5">
        <f t="shared" si="6"/>
        <v>0.12246184007842038</v>
      </c>
    </row>
    <row r="109" spans="1:3" x14ac:dyDescent="0.25">
      <c r="A109" s="15" t="s">
        <v>8</v>
      </c>
      <c r="B109" s="16">
        <v>8355</v>
      </c>
      <c r="C109" s="17">
        <f t="shared" si="6"/>
        <v>0.29250105027307099</v>
      </c>
    </row>
    <row r="110" spans="1:3" ht="15.75" thickBot="1" x14ac:dyDescent="0.3">
      <c r="A110" s="12" t="s">
        <v>5</v>
      </c>
      <c r="B110" s="3">
        <f>SUM(B104:B109)</f>
        <v>28564</v>
      </c>
      <c r="C110" s="2"/>
    </row>
    <row r="111" spans="1:3" x14ac:dyDescent="0.25">
      <c r="A111" s="212" t="s">
        <v>834</v>
      </c>
    </row>
    <row r="112" spans="1:3" ht="15.75" thickBot="1" x14ac:dyDescent="0.3">
      <c r="A112" s="212"/>
      <c r="B112" s="212"/>
      <c r="C112" s="212"/>
    </row>
    <row r="113" spans="1:3" ht="39.75" customHeight="1" thickBot="1" x14ac:dyDescent="0.35">
      <c r="A113" s="285" t="s">
        <v>57</v>
      </c>
      <c r="B113" s="286"/>
      <c r="C113" s="287"/>
    </row>
    <row r="114" spans="1:3" x14ac:dyDescent="0.25">
      <c r="A114" s="14" t="s">
        <v>6</v>
      </c>
      <c r="B114" s="4" t="s">
        <v>7</v>
      </c>
      <c r="C114" s="13" t="s">
        <v>2</v>
      </c>
    </row>
    <row r="115" spans="1:3" x14ac:dyDescent="0.25">
      <c r="A115" s="11" t="s">
        <v>36</v>
      </c>
      <c r="B115" s="6">
        <v>30</v>
      </c>
      <c r="C115" s="5">
        <f>B115/$B$121</f>
        <v>0.1214574898785425</v>
      </c>
    </row>
    <row r="116" spans="1:3" x14ac:dyDescent="0.25">
      <c r="A116" s="11" t="s">
        <v>37</v>
      </c>
      <c r="B116" s="6">
        <v>102</v>
      </c>
      <c r="C116" s="5">
        <f t="shared" ref="C116:C120" si="7">B116/$B$121</f>
        <v>0.41295546558704455</v>
      </c>
    </row>
    <row r="117" spans="1:3" x14ac:dyDescent="0.25">
      <c r="A117" s="11" t="s">
        <v>38</v>
      </c>
      <c r="B117" s="6">
        <v>60</v>
      </c>
      <c r="C117" s="5">
        <f t="shared" si="7"/>
        <v>0.24291497975708501</v>
      </c>
    </row>
    <row r="118" spans="1:3" x14ac:dyDescent="0.25">
      <c r="A118" s="11" t="s">
        <v>39</v>
      </c>
      <c r="B118" s="6">
        <v>13</v>
      </c>
      <c r="C118" s="5">
        <f t="shared" si="7"/>
        <v>5.2631578947368418E-2</v>
      </c>
    </row>
    <row r="119" spans="1:3" x14ac:dyDescent="0.25">
      <c r="A119" s="11" t="s">
        <v>40</v>
      </c>
      <c r="B119" s="6">
        <v>20</v>
      </c>
      <c r="C119" s="5">
        <f t="shared" si="7"/>
        <v>8.0971659919028341E-2</v>
      </c>
    </row>
    <row r="120" spans="1:3" x14ac:dyDescent="0.25">
      <c r="A120" s="15" t="s">
        <v>8</v>
      </c>
      <c r="B120" s="16">
        <v>22</v>
      </c>
      <c r="C120" s="17">
        <f t="shared" si="7"/>
        <v>8.9068825910931168E-2</v>
      </c>
    </row>
    <row r="121" spans="1:3" ht="15.75" thickBot="1" x14ac:dyDescent="0.3">
      <c r="A121" s="12" t="s">
        <v>5</v>
      </c>
      <c r="B121" s="3">
        <f>SUM(B115:B120)</f>
        <v>247</v>
      </c>
      <c r="C121" s="2"/>
    </row>
    <row r="122" spans="1:3" ht="15.75" thickBot="1" x14ac:dyDescent="0.3"/>
    <row r="123" spans="1:3" ht="34.5" customHeight="1" thickBot="1" x14ac:dyDescent="0.35">
      <c r="A123" s="285" t="s">
        <v>59</v>
      </c>
      <c r="B123" s="286"/>
      <c r="C123" s="287"/>
    </row>
    <row r="124" spans="1:3" x14ac:dyDescent="0.25">
      <c r="A124" s="14" t="s">
        <v>6</v>
      </c>
      <c r="B124" s="4" t="s">
        <v>7</v>
      </c>
      <c r="C124" s="13" t="s">
        <v>2</v>
      </c>
    </row>
    <row r="125" spans="1:3" x14ac:dyDescent="0.25">
      <c r="A125" s="11" t="s">
        <v>36</v>
      </c>
      <c r="B125" s="6">
        <f>B115</f>
        <v>30</v>
      </c>
      <c r="C125" s="5">
        <f>B125/$B$127</f>
        <v>0.22727272727272727</v>
      </c>
    </row>
    <row r="126" spans="1:3" x14ac:dyDescent="0.25">
      <c r="A126" s="15" t="s">
        <v>37</v>
      </c>
      <c r="B126" s="16">
        <f>B116</f>
        <v>102</v>
      </c>
      <c r="C126" s="17">
        <f>B126/$B$127</f>
        <v>0.77272727272727271</v>
      </c>
    </row>
    <row r="127" spans="1:3" ht="15.75" thickBot="1" x14ac:dyDescent="0.3">
      <c r="A127" s="12" t="s">
        <v>5</v>
      </c>
      <c r="B127" s="3">
        <f>SUM(B125:B126)</f>
        <v>132</v>
      </c>
      <c r="C127" s="2"/>
    </row>
    <row r="128" spans="1:3" ht="15.75" thickBot="1" x14ac:dyDescent="0.3"/>
    <row r="129" spans="1:4" ht="38.25" customHeight="1" thickBot="1" x14ac:dyDescent="0.35">
      <c r="A129" s="285" t="s">
        <v>60</v>
      </c>
      <c r="B129" s="286"/>
      <c r="C129" s="287"/>
    </row>
    <row r="130" spans="1:4" x14ac:dyDescent="0.25">
      <c r="A130" s="14" t="s">
        <v>12</v>
      </c>
      <c r="B130" s="4" t="s">
        <v>1</v>
      </c>
      <c r="C130" s="13" t="s">
        <v>2</v>
      </c>
    </row>
    <row r="131" spans="1:4" x14ac:dyDescent="0.25">
      <c r="A131" s="28" t="s">
        <v>13</v>
      </c>
      <c r="B131" s="6">
        <v>109</v>
      </c>
      <c r="C131" s="5">
        <f t="shared" ref="C131:C136" si="8">B131/$B$137</f>
        <v>0.44129554655870445</v>
      </c>
    </row>
    <row r="132" spans="1:4" x14ac:dyDescent="0.25">
      <c r="A132" s="28" t="s">
        <v>32</v>
      </c>
      <c r="B132" s="6">
        <v>47</v>
      </c>
      <c r="C132" s="5">
        <f t="shared" si="8"/>
        <v>0.19028340080971659</v>
      </c>
    </row>
    <row r="133" spans="1:4" x14ac:dyDescent="0.25">
      <c r="A133" s="28" t="s">
        <v>20</v>
      </c>
      <c r="B133" s="6">
        <v>37</v>
      </c>
      <c r="C133" s="5">
        <f t="shared" si="8"/>
        <v>0.14979757085020243</v>
      </c>
    </row>
    <row r="134" spans="1:4" x14ac:dyDescent="0.25">
      <c r="A134" s="28" t="s">
        <v>18</v>
      </c>
      <c r="B134" s="6">
        <v>22</v>
      </c>
      <c r="C134" s="5">
        <f t="shared" si="8"/>
        <v>8.9068825910931168E-2</v>
      </c>
    </row>
    <row r="135" spans="1:4" x14ac:dyDescent="0.25">
      <c r="A135" s="28" t="s">
        <v>15</v>
      </c>
      <c r="B135" s="6">
        <v>16</v>
      </c>
      <c r="C135" s="5">
        <f t="shared" si="8"/>
        <v>6.4777327935222673E-2</v>
      </c>
    </row>
    <row r="136" spans="1:4" x14ac:dyDescent="0.25">
      <c r="A136" s="15" t="s">
        <v>25</v>
      </c>
      <c r="B136" s="16">
        <v>16</v>
      </c>
      <c r="C136" s="17">
        <f t="shared" si="8"/>
        <v>6.4777327935222673E-2</v>
      </c>
    </row>
    <row r="137" spans="1:4" x14ac:dyDescent="0.25">
      <c r="A137" s="15" t="s">
        <v>5</v>
      </c>
      <c r="B137" s="16">
        <f>SUM(B131:B136)</f>
        <v>247</v>
      </c>
      <c r="C137" s="18"/>
    </row>
    <row r="138" spans="1:4" x14ac:dyDescent="0.25">
      <c r="A138" s="212" t="s">
        <v>835</v>
      </c>
    </row>
    <row r="139" spans="1:4" ht="15.75" thickBot="1" x14ac:dyDescent="0.3">
      <c r="A139" s="212"/>
      <c r="B139" s="212"/>
      <c r="C139" s="212"/>
    </row>
    <row r="140" spans="1:4" ht="34.5" customHeight="1" thickBot="1" x14ac:dyDescent="0.35">
      <c r="A140" s="285" t="s">
        <v>61</v>
      </c>
      <c r="B140" s="286"/>
      <c r="C140" s="287"/>
    </row>
    <row r="141" spans="1:4" x14ac:dyDescent="0.25">
      <c r="A141" s="14" t="s">
        <v>12</v>
      </c>
      <c r="B141" s="4" t="s">
        <v>1</v>
      </c>
      <c r="C141" s="13" t="s">
        <v>2</v>
      </c>
      <c r="D141" s="212"/>
    </row>
    <row r="142" spans="1:4" x14ac:dyDescent="0.25">
      <c r="A142" s="28" t="s">
        <v>13</v>
      </c>
      <c r="B142" s="6">
        <v>82</v>
      </c>
      <c r="C142" s="5">
        <f>B142/$B$147</f>
        <v>0.62121212121212122</v>
      </c>
      <c r="D142" s="212"/>
    </row>
    <row r="143" spans="1:4" x14ac:dyDescent="0.25">
      <c r="A143" s="28" t="s">
        <v>15</v>
      </c>
      <c r="B143" s="6">
        <v>16</v>
      </c>
      <c r="C143" s="5">
        <f>B143/$B$147</f>
        <v>0.12121212121212122</v>
      </c>
      <c r="D143" s="212"/>
    </row>
    <row r="144" spans="1:4" x14ac:dyDescent="0.25">
      <c r="A144" s="28" t="s">
        <v>25</v>
      </c>
      <c r="B144" s="6">
        <v>16</v>
      </c>
      <c r="C144" s="5">
        <f>B144/$B$147</f>
        <v>0.12121212121212122</v>
      </c>
    </row>
    <row r="145" spans="1:3" x14ac:dyDescent="0.25">
      <c r="A145" s="28" t="s">
        <v>18</v>
      </c>
      <c r="B145" s="6">
        <v>9</v>
      </c>
      <c r="C145" s="5">
        <f>B145/$B$147</f>
        <v>6.8181818181818177E-2</v>
      </c>
    </row>
    <row r="146" spans="1:3" x14ac:dyDescent="0.25">
      <c r="A146" s="15" t="s">
        <v>20</v>
      </c>
      <c r="B146" s="16">
        <v>9</v>
      </c>
      <c r="C146" s="17">
        <f>B146/$B$147</f>
        <v>6.8181818181818177E-2</v>
      </c>
    </row>
    <row r="147" spans="1:3" ht="15.75" thickBot="1" x14ac:dyDescent="0.3">
      <c r="A147" s="12" t="s">
        <v>5</v>
      </c>
      <c r="B147" s="3">
        <f>SUM(B142:B146)</f>
        <v>132</v>
      </c>
      <c r="C147" s="2"/>
    </row>
    <row r="148" spans="1:3" x14ac:dyDescent="0.25">
      <c r="A148" s="212" t="s">
        <v>835</v>
      </c>
      <c r="B148" s="212"/>
      <c r="C148" s="212"/>
    </row>
    <row r="149" spans="1:3" x14ac:dyDescent="0.25">
      <c r="A149" s="212"/>
      <c r="B149" s="212"/>
      <c r="C149" s="212"/>
    </row>
    <row r="150" spans="1:3" x14ac:dyDescent="0.25">
      <c r="A150" s="212" t="s">
        <v>825</v>
      </c>
      <c r="B150" s="212"/>
      <c r="C150" s="212"/>
    </row>
  </sheetData>
  <mergeCells count="17">
    <mergeCell ref="A123:C123"/>
    <mergeCell ref="A129:C129"/>
    <mergeCell ref="A140:C140"/>
    <mergeCell ref="I3:J3"/>
    <mergeCell ref="A56:C56"/>
    <mergeCell ref="A69:C69"/>
    <mergeCell ref="A80:C80"/>
    <mergeCell ref="A95:C95"/>
    <mergeCell ref="A102:C102"/>
    <mergeCell ref="A113:C113"/>
    <mergeCell ref="A41:C41"/>
    <mergeCell ref="E18:G18"/>
    <mergeCell ref="A1:F1"/>
    <mergeCell ref="A12:C12"/>
    <mergeCell ref="A24:C24"/>
    <mergeCell ref="A35:C35"/>
    <mergeCell ref="A5:C5"/>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3"/>
  <sheetViews>
    <sheetView workbookViewId="0">
      <selection activeCell="E140" sqref="E140"/>
    </sheetView>
  </sheetViews>
  <sheetFormatPr defaultRowHeight="15" x14ac:dyDescent="0.25"/>
  <cols>
    <col min="1" max="1" width="26.7109375" style="161" customWidth="1"/>
    <col min="2" max="2" width="10.7109375" style="161" bestFit="1" customWidth="1"/>
    <col min="3" max="3" width="7.85546875" style="161" customWidth="1"/>
    <col min="4" max="4" width="9.140625" style="161"/>
    <col min="5" max="5" width="33.85546875" style="161" bestFit="1" customWidth="1"/>
    <col min="6" max="6" width="18.5703125" style="161" bestFit="1" customWidth="1"/>
    <col min="7" max="7" width="16.85546875" style="161" customWidth="1"/>
    <col min="8" max="8" width="9.140625" style="161"/>
    <col min="9" max="9" width="28" style="161" bestFit="1" customWidth="1"/>
    <col min="10" max="16384" width="9.140625" style="161"/>
  </cols>
  <sheetData>
    <row r="1" spans="1:10" ht="21" x14ac:dyDescent="0.35">
      <c r="A1" s="288" t="s">
        <v>519</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520</v>
      </c>
      <c r="J4" s="165"/>
    </row>
    <row r="5" spans="1:10" ht="18" thickBot="1" x14ac:dyDescent="0.35">
      <c r="A5" s="289" t="s">
        <v>34</v>
      </c>
      <c r="B5" s="290"/>
      <c r="C5" s="291"/>
      <c r="I5" s="163" t="s">
        <v>521</v>
      </c>
      <c r="J5" s="165"/>
    </row>
    <row r="6" spans="1:10" x14ac:dyDescent="0.25">
      <c r="A6" s="14" t="s">
        <v>0</v>
      </c>
      <c r="B6" s="4" t="s">
        <v>1</v>
      </c>
      <c r="C6" s="13" t="s">
        <v>2</v>
      </c>
      <c r="I6" s="163" t="s">
        <v>522</v>
      </c>
      <c r="J6" s="165"/>
    </row>
    <row r="7" spans="1:10" x14ac:dyDescent="0.25">
      <c r="A7" s="163" t="s">
        <v>3</v>
      </c>
      <c r="B7" s="6">
        <v>99241</v>
      </c>
      <c r="C7" s="5">
        <f>B7/$B$9</f>
        <v>0.98409440230056022</v>
      </c>
      <c r="I7" s="163" t="s">
        <v>523</v>
      </c>
      <c r="J7" s="165"/>
    </row>
    <row r="8" spans="1:10" x14ac:dyDescent="0.25">
      <c r="A8" s="15" t="s">
        <v>4</v>
      </c>
      <c r="B8" s="16">
        <v>1604</v>
      </c>
      <c r="C8" s="17">
        <f>B8/$B$9</f>
        <v>1.5905597699439736E-2</v>
      </c>
      <c r="I8" s="163" t="s">
        <v>524</v>
      </c>
      <c r="J8" s="165"/>
    </row>
    <row r="9" spans="1:10" ht="15.75" thickBot="1" x14ac:dyDescent="0.3">
      <c r="A9" s="164" t="s">
        <v>5</v>
      </c>
      <c r="B9" s="3">
        <f>SUM(B7:B8)</f>
        <v>100845</v>
      </c>
      <c r="C9" s="2"/>
      <c r="I9" s="163" t="s">
        <v>525</v>
      </c>
      <c r="J9" s="165"/>
    </row>
    <row r="10" spans="1:10" x14ac:dyDescent="0.25">
      <c r="A10" s="212" t="s">
        <v>865</v>
      </c>
      <c r="B10" s="264"/>
      <c r="C10" s="264"/>
      <c r="D10" s="212"/>
      <c r="I10" s="163" t="s">
        <v>526</v>
      </c>
      <c r="J10" s="165"/>
    </row>
    <row r="11" spans="1:10" ht="15.75" thickBot="1" x14ac:dyDescent="0.3">
      <c r="I11" s="163"/>
      <c r="J11" s="165"/>
    </row>
    <row r="12" spans="1:10" ht="18" thickBot="1" x14ac:dyDescent="0.35">
      <c r="A12" s="289" t="s">
        <v>35</v>
      </c>
      <c r="B12" s="290"/>
      <c r="C12" s="291"/>
      <c r="E12" s="253" t="s">
        <v>818</v>
      </c>
      <c r="F12" s="254"/>
      <c r="G12" s="255"/>
      <c r="I12" s="163"/>
      <c r="J12" s="165"/>
    </row>
    <row r="13" spans="1:10" x14ac:dyDescent="0.25">
      <c r="A13" s="14" t="s">
        <v>6</v>
      </c>
      <c r="B13" s="4" t="s">
        <v>7</v>
      </c>
      <c r="C13" s="13" t="s">
        <v>2</v>
      </c>
      <c r="E13" s="14" t="s">
        <v>0</v>
      </c>
      <c r="F13" s="4" t="s">
        <v>1</v>
      </c>
      <c r="G13" s="13" t="s">
        <v>2</v>
      </c>
      <c r="I13" s="163"/>
      <c r="J13" s="165"/>
    </row>
    <row r="14" spans="1:10" x14ac:dyDescent="0.25">
      <c r="A14" s="163" t="s">
        <v>36</v>
      </c>
      <c r="B14" s="6">
        <v>4796</v>
      </c>
      <c r="C14" s="5">
        <f>B14/$B$21</f>
        <v>4.7558133769646488E-2</v>
      </c>
      <c r="E14" s="214" t="s">
        <v>3</v>
      </c>
      <c r="F14" s="6">
        <v>4619</v>
      </c>
      <c r="G14" s="5">
        <f>F14/F16</f>
        <v>0.96309424520433695</v>
      </c>
      <c r="I14" s="163"/>
      <c r="J14" s="165"/>
    </row>
    <row r="15" spans="1:10" x14ac:dyDescent="0.25">
      <c r="A15" s="163" t="s">
        <v>37</v>
      </c>
      <c r="B15" s="6">
        <v>8207</v>
      </c>
      <c r="C15" s="5">
        <f t="shared" ref="C15:C20" si="0">B15/$B$21</f>
        <v>8.138231940106104E-2</v>
      </c>
      <c r="E15" s="15" t="s">
        <v>4</v>
      </c>
      <c r="F15" s="16">
        <v>177</v>
      </c>
      <c r="G15" s="17">
        <f>F15/F16</f>
        <v>3.6905754795663055E-2</v>
      </c>
      <c r="I15" s="163"/>
      <c r="J15" s="165"/>
    </row>
    <row r="16" spans="1:10" ht="15.75" thickBot="1" x14ac:dyDescent="0.3">
      <c r="A16" s="163" t="s">
        <v>38</v>
      </c>
      <c r="B16" s="6">
        <v>11908</v>
      </c>
      <c r="C16" s="5">
        <f t="shared" si="0"/>
        <v>0.11808220536466855</v>
      </c>
      <c r="E16" s="215" t="s">
        <v>5</v>
      </c>
      <c r="F16" s="3">
        <f>SUM(F14:F15)</f>
        <v>4796</v>
      </c>
      <c r="G16" s="2"/>
      <c r="I16" s="163"/>
      <c r="J16" s="165"/>
    </row>
    <row r="17" spans="1:33" ht="15.75" thickBot="1" x14ac:dyDescent="0.3">
      <c r="A17" s="163" t="s">
        <v>39</v>
      </c>
      <c r="B17" s="6">
        <v>12808</v>
      </c>
      <c r="C17" s="5">
        <f t="shared" si="0"/>
        <v>0.1270067926025088</v>
      </c>
      <c r="E17" s="212"/>
      <c r="F17" s="212"/>
      <c r="G17" s="212"/>
      <c r="I17" s="163"/>
      <c r="J17" s="165"/>
    </row>
    <row r="18" spans="1:33" ht="18" thickBot="1" x14ac:dyDescent="0.35">
      <c r="A18" s="163" t="s">
        <v>40</v>
      </c>
      <c r="B18" s="6">
        <v>12519</v>
      </c>
      <c r="C18" s="5">
        <f t="shared" si="0"/>
        <v>0.12414100847835788</v>
      </c>
      <c r="E18" s="282" t="s">
        <v>829</v>
      </c>
      <c r="F18" s="283"/>
      <c r="G18" s="284"/>
      <c r="I18" s="163"/>
      <c r="J18" s="165"/>
    </row>
    <row r="19" spans="1:33" x14ac:dyDescent="0.25">
      <c r="A19" s="163" t="s">
        <v>8</v>
      </c>
      <c r="B19" s="6">
        <v>49655</v>
      </c>
      <c r="C19" s="5">
        <f t="shared" si="0"/>
        <v>0.4923893103277307</v>
      </c>
      <c r="E19" s="14" t="s">
        <v>0</v>
      </c>
      <c r="F19" s="4" t="s">
        <v>1</v>
      </c>
      <c r="G19" s="13" t="s">
        <v>2</v>
      </c>
      <c r="I19" s="163"/>
      <c r="J19" s="165"/>
    </row>
    <row r="20" spans="1:33" x14ac:dyDescent="0.25">
      <c r="A20" s="15" t="s">
        <v>9</v>
      </c>
      <c r="B20" s="16">
        <v>952</v>
      </c>
      <c r="C20" s="17">
        <f t="shared" si="0"/>
        <v>9.4402300560265748E-3</v>
      </c>
      <c r="E20" s="214" t="s">
        <v>3</v>
      </c>
      <c r="F20" s="6">
        <v>7767</v>
      </c>
      <c r="G20" s="5">
        <f>F20/F22</f>
        <v>0.94638723041306205</v>
      </c>
      <c r="I20" s="163"/>
      <c r="J20" s="165"/>
    </row>
    <row r="21" spans="1:33" ht="15.75" thickBot="1" x14ac:dyDescent="0.3">
      <c r="A21" s="164" t="s">
        <v>5</v>
      </c>
      <c r="B21" s="3">
        <f>SUM(B14:B20)</f>
        <v>100845</v>
      </c>
      <c r="C21" s="2"/>
      <c r="E21" s="15" t="s">
        <v>4</v>
      </c>
      <c r="F21" s="16">
        <v>440</v>
      </c>
      <c r="G21" s="17">
        <f>F21/F22</f>
        <v>5.3612769586937982E-2</v>
      </c>
      <c r="I21" s="163"/>
      <c r="J21" s="165"/>
    </row>
    <row r="22" spans="1:33" ht="15.75" thickBot="1" x14ac:dyDescent="0.3">
      <c r="A22" s="212" t="s">
        <v>865</v>
      </c>
      <c r="B22" s="264"/>
      <c r="C22" s="264"/>
      <c r="D22" s="212"/>
      <c r="E22" s="215" t="s">
        <v>5</v>
      </c>
      <c r="F22" s="3">
        <f>SUM(F20:F21)</f>
        <v>8207</v>
      </c>
      <c r="G22" s="2"/>
      <c r="I22" s="163"/>
      <c r="J22" s="165"/>
    </row>
    <row r="23" spans="1:33" ht="15.75" thickBot="1" x14ac:dyDescent="0.3">
      <c r="I23" s="163"/>
      <c r="J23" s="165"/>
    </row>
    <row r="24" spans="1:33" ht="18" thickBot="1" x14ac:dyDescent="0.35">
      <c r="A24" s="289" t="s">
        <v>10</v>
      </c>
      <c r="B24" s="290"/>
      <c r="C24" s="291"/>
      <c r="I24" s="163"/>
      <c r="J24" s="165"/>
    </row>
    <row r="25" spans="1:33" x14ac:dyDescent="0.25">
      <c r="A25" s="14" t="s">
        <v>6</v>
      </c>
      <c r="B25" s="4" t="s">
        <v>7</v>
      </c>
      <c r="C25" s="13" t="s">
        <v>2</v>
      </c>
      <c r="I25" s="163"/>
      <c r="J25" s="165"/>
    </row>
    <row r="26" spans="1:33" x14ac:dyDescent="0.25">
      <c r="A26" s="163" t="s">
        <v>36</v>
      </c>
      <c r="B26" s="6">
        <v>177</v>
      </c>
      <c r="C26" s="5">
        <f>B26/$B$33</f>
        <v>0.11034912718204488</v>
      </c>
      <c r="I26" s="163"/>
      <c r="J26" s="165"/>
    </row>
    <row r="27" spans="1:33" x14ac:dyDescent="0.25">
      <c r="A27" s="163" t="s">
        <v>37</v>
      </c>
      <c r="B27" s="6">
        <v>440</v>
      </c>
      <c r="C27" s="5">
        <f t="shared" ref="C27:C32" si="1">B27/$B$33</f>
        <v>0.27431421446384041</v>
      </c>
      <c r="I27" s="163"/>
      <c r="J27" s="165"/>
    </row>
    <row r="28" spans="1:33" x14ac:dyDescent="0.25">
      <c r="A28" s="163" t="s">
        <v>38</v>
      </c>
      <c r="B28" s="6">
        <v>448</v>
      </c>
      <c r="C28" s="5">
        <f t="shared" si="1"/>
        <v>0.2793017456359102</v>
      </c>
      <c r="I28" s="163"/>
      <c r="J28" s="165"/>
    </row>
    <row r="29" spans="1:33" ht="15.75" thickBot="1" x14ac:dyDescent="0.3">
      <c r="A29" s="163" t="s">
        <v>39</v>
      </c>
      <c r="B29" s="6">
        <v>165</v>
      </c>
      <c r="C29" s="5">
        <f t="shared" si="1"/>
        <v>0.10286783042394015</v>
      </c>
      <c r="I29" s="164"/>
      <c r="J29" s="2"/>
    </row>
    <row r="30" spans="1:33" x14ac:dyDescent="0.25">
      <c r="A30" s="163" t="s">
        <v>40</v>
      </c>
      <c r="B30" s="6">
        <v>111</v>
      </c>
      <c r="C30" s="5">
        <f t="shared" si="1"/>
        <v>6.9201995012468834E-2</v>
      </c>
    </row>
    <row r="31" spans="1:33" x14ac:dyDescent="0.25">
      <c r="A31" s="163" t="s">
        <v>8</v>
      </c>
      <c r="B31" s="6">
        <v>230</v>
      </c>
      <c r="C31" s="5">
        <f t="shared" si="1"/>
        <v>0.14339152119700749</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row>
    <row r="32" spans="1:33" x14ac:dyDescent="0.25">
      <c r="A32" s="15" t="s">
        <v>9</v>
      </c>
      <c r="B32" s="16">
        <v>33</v>
      </c>
      <c r="C32" s="17">
        <f t="shared" si="1"/>
        <v>2.0573566084788029E-2</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row>
    <row r="33" spans="1:33" ht="15.75" thickBot="1" x14ac:dyDescent="0.3">
      <c r="A33" s="164" t="s">
        <v>5</v>
      </c>
      <c r="B33" s="3">
        <f>SUM(B26:B32)</f>
        <v>1604</v>
      </c>
      <c r="C33" s="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row>
    <row r="34" spans="1:33"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row>
    <row r="35" spans="1:33" ht="34.5"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row>
    <row r="36" spans="1:33"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row>
    <row r="37" spans="1:33" x14ac:dyDescent="0.25">
      <c r="A37" s="163" t="s">
        <v>36</v>
      </c>
      <c r="B37" s="6">
        <f>B26</f>
        <v>177</v>
      </c>
      <c r="C37" s="5">
        <f>B37/$B$39</f>
        <v>0.28687196110210694</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row>
    <row r="38" spans="1:33" x14ac:dyDescent="0.25">
      <c r="A38" s="15" t="s">
        <v>37</v>
      </c>
      <c r="B38" s="16">
        <f>B27</f>
        <v>440</v>
      </c>
      <c r="C38" s="17">
        <f>B38/$B$39</f>
        <v>0.713128038897893</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row>
    <row r="39" spans="1:33" ht="15.75" thickBot="1" x14ac:dyDescent="0.3">
      <c r="A39" s="164" t="s">
        <v>5</v>
      </c>
      <c r="B39" s="3">
        <f>SUM(B37:B38)</f>
        <v>617</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row>
    <row r="40" spans="1:33"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row>
    <row r="41" spans="1:33" ht="18" thickBot="1" x14ac:dyDescent="0.35">
      <c r="A41" s="289" t="s">
        <v>11</v>
      </c>
      <c r="B41" s="290"/>
      <c r="C41" s="291"/>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row>
    <row r="42" spans="1:33" x14ac:dyDescent="0.25">
      <c r="A42" s="14" t="s">
        <v>12</v>
      </c>
      <c r="B42" s="4" t="s">
        <v>1</v>
      </c>
      <c r="C42" s="13" t="s">
        <v>2</v>
      </c>
    </row>
    <row r="43" spans="1:33" x14ac:dyDescent="0.25">
      <c r="A43" s="23" t="s">
        <v>14</v>
      </c>
      <c r="B43" s="6">
        <v>351</v>
      </c>
      <c r="C43" s="5">
        <f t="shared" ref="C43:C53" si="2">B43/$B$54</f>
        <v>0.21882793017456359</v>
      </c>
    </row>
    <row r="44" spans="1:33" x14ac:dyDescent="0.25">
      <c r="A44" s="23" t="s">
        <v>13</v>
      </c>
      <c r="B44" s="6">
        <v>327</v>
      </c>
      <c r="C44" s="5">
        <f t="shared" si="2"/>
        <v>0.2038653366583541</v>
      </c>
    </row>
    <row r="45" spans="1:33" x14ac:dyDescent="0.25">
      <c r="A45" s="23" t="s">
        <v>27</v>
      </c>
      <c r="B45" s="6">
        <v>133</v>
      </c>
      <c r="C45" s="5">
        <f t="shared" si="2"/>
        <v>8.2917705735660846E-2</v>
      </c>
    </row>
    <row r="46" spans="1:33" x14ac:dyDescent="0.25">
      <c r="A46" s="23" t="s">
        <v>20</v>
      </c>
      <c r="B46" s="6">
        <v>114</v>
      </c>
      <c r="C46" s="5">
        <f t="shared" si="2"/>
        <v>7.1072319201995013E-2</v>
      </c>
    </row>
    <row r="47" spans="1:33" x14ac:dyDescent="0.25">
      <c r="A47" s="23" t="s">
        <v>17</v>
      </c>
      <c r="B47" s="6">
        <v>109</v>
      </c>
      <c r="C47" s="5">
        <f t="shared" si="2"/>
        <v>6.7955112219451372E-2</v>
      </c>
    </row>
    <row r="48" spans="1:33" x14ac:dyDescent="0.25">
      <c r="A48" s="23" t="s">
        <v>228</v>
      </c>
      <c r="B48" s="6">
        <v>97</v>
      </c>
      <c r="C48" s="5">
        <f t="shared" si="2"/>
        <v>6.0473815461346635E-2</v>
      </c>
    </row>
    <row r="49" spans="1:33" x14ac:dyDescent="0.25">
      <c r="A49" s="23" t="s">
        <v>403</v>
      </c>
      <c r="B49" s="6">
        <v>56</v>
      </c>
      <c r="C49" s="5">
        <f t="shared" si="2"/>
        <v>3.4912718204488775E-2</v>
      </c>
    </row>
    <row r="50" spans="1:33" x14ac:dyDescent="0.25">
      <c r="A50" s="23" t="s">
        <v>23</v>
      </c>
      <c r="B50" s="6">
        <v>52</v>
      </c>
      <c r="C50" s="5">
        <f t="shared" si="2"/>
        <v>3.2418952618453865E-2</v>
      </c>
    </row>
    <row r="51" spans="1:33" x14ac:dyDescent="0.25">
      <c r="A51" s="23" t="s">
        <v>16</v>
      </c>
      <c r="B51" s="6">
        <v>49</v>
      </c>
      <c r="C51" s="5">
        <f t="shared" si="2"/>
        <v>3.0548628428927679E-2</v>
      </c>
    </row>
    <row r="52" spans="1:33" s="162" customFormat="1" x14ac:dyDescent="0.25">
      <c r="A52" s="23" t="s">
        <v>15</v>
      </c>
      <c r="B52" s="6">
        <v>48</v>
      </c>
      <c r="C52" s="5">
        <f t="shared" si="2"/>
        <v>2.9925187032418952E-2</v>
      </c>
      <c r="D52" s="161"/>
      <c r="E52" s="161"/>
      <c r="F52" s="161"/>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61"/>
    </row>
    <row r="53" spans="1:33" x14ac:dyDescent="0.25">
      <c r="A53" s="24" t="s">
        <v>33</v>
      </c>
      <c r="B53" s="16">
        <v>268</v>
      </c>
      <c r="C53" s="17">
        <f t="shared" si="2"/>
        <v>0.16708229426433915</v>
      </c>
    </row>
    <row r="54" spans="1:33" ht="15.75" thickBot="1" x14ac:dyDescent="0.3">
      <c r="A54" s="164" t="s">
        <v>5</v>
      </c>
      <c r="B54" s="3">
        <f>SUM(B43:B53)</f>
        <v>1604</v>
      </c>
      <c r="C54" s="2"/>
    </row>
    <row r="55" spans="1:33" ht="15.75" thickBot="1" x14ac:dyDescent="0.3"/>
    <row r="56" spans="1:33" ht="33.75" customHeight="1" thickBot="1" x14ac:dyDescent="0.35">
      <c r="A56" s="285" t="s">
        <v>42</v>
      </c>
      <c r="B56" s="286"/>
      <c r="C56" s="287"/>
      <c r="D56" s="162"/>
    </row>
    <row r="57" spans="1:33" x14ac:dyDescent="0.25">
      <c r="A57" s="14" t="s">
        <v>12</v>
      </c>
      <c r="B57" s="4" t="s">
        <v>1</v>
      </c>
      <c r="C57" s="13" t="s">
        <v>2</v>
      </c>
    </row>
    <row r="58" spans="1:33" x14ac:dyDescent="0.25">
      <c r="A58" s="163" t="s">
        <v>13</v>
      </c>
      <c r="B58" s="6">
        <v>105</v>
      </c>
      <c r="C58" s="5">
        <f t="shared" ref="C58:C68" si="3">B58/$B$69</f>
        <v>0.17017828200972449</v>
      </c>
    </row>
    <row r="59" spans="1:33" x14ac:dyDescent="0.25">
      <c r="A59" s="163" t="s">
        <v>228</v>
      </c>
      <c r="B59" s="6">
        <v>74</v>
      </c>
      <c r="C59" s="5">
        <f t="shared" si="3"/>
        <v>0.11993517017828201</v>
      </c>
    </row>
    <row r="60" spans="1:33" x14ac:dyDescent="0.25">
      <c r="A60" s="163" t="s">
        <v>403</v>
      </c>
      <c r="B60" s="6">
        <v>56</v>
      </c>
      <c r="C60" s="5">
        <f t="shared" si="3"/>
        <v>9.0761750405186387E-2</v>
      </c>
    </row>
    <row r="61" spans="1:33" x14ac:dyDescent="0.25">
      <c r="A61" s="163" t="s">
        <v>23</v>
      </c>
      <c r="B61" s="6">
        <v>52</v>
      </c>
      <c r="C61" s="5">
        <f t="shared" si="3"/>
        <v>8.4278768233387355E-2</v>
      </c>
    </row>
    <row r="62" spans="1:33" x14ac:dyDescent="0.25">
      <c r="A62" s="163" t="s">
        <v>18</v>
      </c>
      <c r="B62" s="6">
        <v>41</v>
      </c>
      <c r="C62" s="5">
        <f t="shared" si="3"/>
        <v>6.6450567260940036E-2</v>
      </c>
    </row>
    <row r="63" spans="1:33" x14ac:dyDescent="0.25">
      <c r="A63" s="163" t="s">
        <v>20</v>
      </c>
      <c r="B63" s="6">
        <v>40</v>
      </c>
      <c r="C63" s="5">
        <f t="shared" si="3"/>
        <v>6.4829821717990274E-2</v>
      </c>
    </row>
    <row r="64" spans="1:33" x14ac:dyDescent="0.25">
      <c r="A64" s="163" t="s">
        <v>16</v>
      </c>
      <c r="B64" s="6">
        <v>38</v>
      </c>
      <c r="C64" s="5">
        <f t="shared" si="3"/>
        <v>6.1588330632090758E-2</v>
      </c>
    </row>
    <row r="65" spans="1:3" x14ac:dyDescent="0.25">
      <c r="A65" s="163" t="s">
        <v>17</v>
      </c>
      <c r="B65" s="6">
        <v>37</v>
      </c>
      <c r="C65" s="5">
        <f t="shared" si="3"/>
        <v>5.9967585089141004E-2</v>
      </c>
    </row>
    <row r="66" spans="1:3" x14ac:dyDescent="0.25">
      <c r="A66" s="163" t="s">
        <v>489</v>
      </c>
      <c r="B66" s="6">
        <v>37</v>
      </c>
      <c r="C66" s="5">
        <f t="shared" si="3"/>
        <v>5.9967585089141004E-2</v>
      </c>
    </row>
    <row r="67" spans="1:3" x14ac:dyDescent="0.25">
      <c r="A67" s="163" t="s">
        <v>15</v>
      </c>
      <c r="B67" s="6">
        <v>32</v>
      </c>
      <c r="C67" s="5">
        <f t="shared" si="3"/>
        <v>5.1863857374392218E-2</v>
      </c>
    </row>
    <row r="68" spans="1:3" x14ac:dyDescent="0.25">
      <c r="A68" s="15" t="s">
        <v>33</v>
      </c>
      <c r="B68" s="16">
        <v>105</v>
      </c>
      <c r="C68" s="17">
        <f t="shared" si="3"/>
        <v>0.17017828200972449</v>
      </c>
    </row>
    <row r="69" spans="1:3" ht="15.75" thickBot="1" x14ac:dyDescent="0.3">
      <c r="A69" s="164" t="s">
        <v>5</v>
      </c>
      <c r="B69" s="3">
        <f>SUM(B58:B68)</f>
        <v>617</v>
      </c>
      <c r="C69" s="2"/>
    </row>
    <row r="70" spans="1:3" ht="15.75" thickBot="1" x14ac:dyDescent="0.3"/>
    <row r="71" spans="1:3" ht="18" thickBot="1" x14ac:dyDescent="0.35">
      <c r="A71" s="289" t="s">
        <v>44</v>
      </c>
      <c r="B71" s="290"/>
      <c r="C71" s="291"/>
    </row>
    <row r="72" spans="1:3" x14ac:dyDescent="0.25">
      <c r="A72" s="14" t="s">
        <v>45</v>
      </c>
      <c r="B72" s="4" t="s">
        <v>7</v>
      </c>
      <c r="C72" s="13" t="s">
        <v>2</v>
      </c>
    </row>
    <row r="73" spans="1:3" x14ac:dyDescent="0.25">
      <c r="A73" s="163" t="s">
        <v>46</v>
      </c>
      <c r="B73" s="6">
        <v>118</v>
      </c>
      <c r="C73" s="5">
        <f>B73/$B$80</f>
        <v>7.3566084788029923E-2</v>
      </c>
    </row>
    <row r="74" spans="1:3" x14ac:dyDescent="0.25">
      <c r="A74" s="163" t="s">
        <v>47</v>
      </c>
      <c r="B74" s="6">
        <v>110</v>
      </c>
      <c r="C74" s="5">
        <f t="shared" ref="C74:C79" si="4">B74/$B$80</f>
        <v>6.8578553615960103E-2</v>
      </c>
    </row>
    <row r="75" spans="1:3" x14ac:dyDescent="0.25">
      <c r="A75" s="163" t="s">
        <v>48</v>
      </c>
      <c r="B75" s="6">
        <v>129</v>
      </c>
      <c r="C75" s="5">
        <f t="shared" si="4"/>
        <v>8.0423940149625936E-2</v>
      </c>
    </row>
    <row r="76" spans="1:3" x14ac:dyDescent="0.25">
      <c r="A76" s="163" t="s">
        <v>49</v>
      </c>
      <c r="B76" s="6">
        <v>248</v>
      </c>
      <c r="C76" s="5">
        <f t="shared" si="4"/>
        <v>0.15461346633416459</v>
      </c>
    </row>
    <row r="77" spans="1:3" x14ac:dyDescent="0.25">
      <c r="A77" s="163" t="s">
        <v>50</v>
      </c>
      <c r="B77" s="6">
        <v>345</v>
      </c>
      <c r="C77" s="5">
        <f t="shared" si="4"/>
        <v>0.21508728179551123</v>
      </c>
    </row>
    <row r="78" spans="1:3" x14ac:dyDescent="0.25">
      <c r="A78" s="163" t="s">
        <v>51</v>
      </c>
      <c r="B78" s="6">
        <v>206</v>
      </c>
      <c r="C78" s="5">
        <f t="shared" si="4"/>
        <v>0.128428927680798</v>
      </c>
    </row>
    <row r="79" spans="1:3" x14ac:dyDescent="0.25">
      <c r="A79" s="15" t="s">
        <v>52</v>
      </c>
      <c r="B79" s="16">
        <v>448</v>
      </c>
      <c r="C79" s="17">
        <f t="shared" si="4"/>
        <v>0.2793017456359102</v>
      </c>
    </row>
    <row r="80" spans="1:3" ht="15.75" thickBot="1" x14ac:dyDescent="0.3">
      <c r="A80" s="164" t="s">
        <v>5</v>
      </c>
      <c r="B80" s="3">
        <f>SUM(B73:B79)</f>
        <v>1604</v>
      </c>
      <c r="C80" s="2"/>
    </row>
    <row r="81" spans="1:22" ht="15.75" thickBot="1" x14ac:dyDescent="0.3"/>
    <row r="82" spans="1:22" ht="33.75" customHeight="1" thickBot="1" x14ac:dyDescent="0.35">
      <c r="A82" s="285" t="s">
        <v>53</v>
      </c>
      <c r="B82" s="286"/>
      <c r="C82" s="287"/>
    </row>
    <row r="83" spans="1:22" x14ac:dyDescent="0.25">
      <c r="A83" s="14" t="s">
        <v>45</v>
      </c>
      <c r="B83" s="4" t="s">
        <v>7</v>
      </c>
      <c r="C83" s="13" t="s">
        <v>2</v>
      </c>
    </row>
    <row r="84" spans="1:22" x14ac:dyDescent="0.25">
      <c r="A84" s="163" t="s">
        <v>46</v>
      </c>
      <c r="B84" s="6">
        <v>88</v>
      </c>
      <c r="C84" s="5">
        <f>B84/$B$91</f>
        <v>0.14262560777957861</v>
      </c>
    </row>
    <row r="85" spans="1:22" x14ac:dyDescent="0.25">
      <c r="A85" s="163" t="s">
        <v>47</v>
      </c>
      <c r="B85" s="6">
        <v>0</v>
      </c>
      <c r="C85" s="5">
        <f t="shared" ref="C85:C90" si="5">B85/$B$91</f>
        <v>0</v>
      </c>
    </row>
    <row r="86" spans="1:22" x14ac:dyDescent="0.25">
      <c r="A86" s="163" t="s">
        <v>48</v>
      </c>
      <c r="B86" s="6">
        <v>67</v>
      </c>
      <c r="C86" s="5">
        <f t="shared" si="5"/>
        <v>0.10858995137763371</v>
      </c>
    </row>
    <row r="87" spans="1:22" x14ac:dyDescent="0.25">
      <c r="A87" s="163" t="s">
        <v>49</v>
      </c>
      <c r="B87" s="6">
        <v>134</v>
      </c>
      <c r="C87" s="5">
        <f t="shared" si="5"/>
        <v>0.21717990275526741</v>
      </c>
    </row>
    <row r="88" spans="1:22" x14ac:dyDescent="0.25">
      <c r="A88" s="163" t="s">
        <v>50</v>
      </c>
      <c r="B88" s="6">
        <v>69</v>
      </c>
      <c r="C88" s="5">
        <f t="shared" si="5"/>
        <v>0.11183144246353323</v>
      </c>
    </row>
    <row r="89" spans="1:22" x14ac:dyDescent="0.25">
      <c r="A89" s="163" t="s">
        <v>51</v>
      </c>
      <c r="B89" s="6">
        <v>50</v>
      </c>
      <c r="C89" s="5">
        <f t="shared" si="5"/>
        <v>8.1037277147487846E-2</v>
      </c>
    </row>
    <row r="90" spans="1:22" x14ac:dyDescent="0.25">
      <c r="A90" s="15" t="s">
        <v>52</v>
      </c>
      <c r="B90" s="16">
        <v>209</v>
      </c>
      <c r="C90" s="17">
        <f t="shared" si="5"/>
        <v>0.3387358184764992</v>
      </c>
    </row>
    <row r="91" spans="1:22" ht="15.75" thickBot="1" x14ac:dyDescent="0.3">
      <c r="A91" s="164" t="s">
        <v>5</v>
      </c>
      <c r="B91" s="3">
        <f>SUM(B84:B90)</f>
        <v>617</v>
      </c>
      <c r="C91" s="2"/>
    </row>
    <row r="92" spans="1:22" x14ac:dyDescent="0.25">
      <c r="A92" s="212"/>
      <c r="B92" s="212"/>
      <c r="C92" s="212"/>
      <c r="D92" s="212"/>
      <c r="E92" s="212"/>
      <c r="F92" s="212"/>
      <c r="G92" s="212"/>
      <c r="H92" s="212"/>
      <c r="I92" s="212"/>
      <c r="J92" s="212"/>
      <c r="K92" s="212"/>
      <c r="L92" s="212"/>
      <c r="M92" s="212"/>
      <c r="N92" s="212"/>
      <c r="O92" s="212"/>
      <c r="P92" s="212"/>
      <c r="Q92" s="212"/>
      <c r="R92" s="212"/>
      <c r="S92" s="212"/>
      <c r="T92" s="212"/>
      <c r="U92" s="212"/>
      <c r="V92" s="212"/>
    </row>
    <row r="93" spans="1:22" x14ac:dyDescent="0.25">
      <c r="A93" s="257" t="s">
        <v>831</v>
      </c>
      <c r="B93" s="212"/>
      <c r="C93" s="212"/>
      <c r="D93" s="212"/>
      <c r="E93" s="212"/>
      <c r="F93" s="212"/>
      <c r="G93" s="212"/>
      <c r="H93" s="212"/>
      <c r="I93" s="212"/>
      <c r="J93" s="212"/>
      <c r="K93" s="212"/>
      <c r="L93" s="212"/>
      <c r="M93" s="212"/>
      <c r="N93" s="212"/>
      <c r="O93" s="212"/>
      <c r="P93" s="212"/>
      <c r="Q93" s="212"/>
      <c r="R93" s="212"/>
      <c r="S93" s="212"/>
      <c r="T93" s="212"/>
      <c r="U93" s="212"/>
      <c r="V93" s="212"/>
    </row>
    <row r="94" spans="1:22" x14ac:dyDescent="0.25">
      <c r="A94" s="260" t="s">
        <v>832</v>
      </c>
      <c r="B94" s="212"/>
      <c r="C94" s="212"/>
      <c r="D94" s="212"/>
      <c r="E94" s="212"/>
      <c r="F94" s="212"/>
      <c r="G94" s="212"/>
      <c r="H94" s="212"/>
      <c r="I94" s="212"/>
      <c r="J94" s="212"/>
      <c r="K94" s="212"/>
      <c r="L94" s="212"/>
      <c r="M94" s="212"/>
      <c r="N94" s="212"/>
      <c r="O94" s="212"/>
      <c r="P94" s="212"/>
      <c r="Q94" s="212"/>
      <c r="R94" s="212"/>
      <c r="S94" s="212"/>
      <c r="T94" s="212"/>
      <c r="U94" s="212"/>
      <c r="V94" s="212"/>
    </row>
    <row r="95" spans="1:22" x14ac:dyDescent="0.25">
      <c r="A95" s="260" t="s">
        <v>833</v>
      </c>
      <c r="B95" s="212"/>
      <c r="C95" s="212"/>
      <c r="D95" s="212"/>
      <c r="E95" s="212"/>
      <c r="F95" s="212"/>
      <c r="G95" s="212"/>
      <c r="H95" s="212"/>
      <c r="I95" s="212"/>
      <c r="J95" s="212"/>
      <c r="K95" s="212"/>
      <c r="L95" s="212"/>
      <c r="M95" s="212"/>
      <c r="N95" s="212"/>
      <c r="O95" s="212"/>
      <c r="P95" s="212"/>
      <c r="Q95" s="212"/>
      <c r="R95" s="212"/>
      <c r="S95" s="212"/>
      <c r="T95" s="212"/>
      <c r="U95" s="212"/>
      <c r="V95" s="212"/>
    </row>
    <row r="96" spans="1:22" ht="15.75" thickBot="1" x14ac:dyDescent="0.3"/>
    <row r="97" spans="1:4" ht="18" thickBot="1" x14ac:dyDescent="0.35">
      <c r="A97" s="289" t="s">
        <v>804</v>
      </c>
      <c r="B97" s="290"/>
      <c r="C97" s="291"/>
    </row>
    <row r="98" spans="1:4" x14ac:dyDescent="0.25">
      <c r="A98" s="14" t="s">
        <v>54</v>
      </c>
      <c r="B98" s="4" t="s">
        <v>1</v>
      </c>
      <c r="C98" s="13" t="s">
        <v>2</v>
      </c>
    </row>
    <row r="99" spans="1:4" x14ac:dyDescent="0.25">
      <c r="A99" s="163" t="s">
        <v>55</v>
      </c>
      <c r="B99" s="6">
        <v>41448</v>
      </c>
      <c r="C99" s="5">
        <f>B99/$B$101</f>
        <v>0.96775549277358797</v>
      </c>
    </row>
    <row r="100" spans="1:4" x14ac:dyDescent="0.25">
      <c r="A100" s="15" t="s">
        <v>58</v>
      </c>
      <c r="B100" s="16">
        <v>1381</v>
      </c>
      <c r="C100" s="17">
        <f>B100/$B$101</f>
        <v>3.2244507226412013E-2</v>
      </c>
    </row>
    <row r="101" spans="1:4" ht="15.75" thickBot="1" x14ac:dyDescent="0.3">
      <c r="A101" s="164" t="s">
        <v>5</v>
      </c>
      <c r="B101" s="3">
        <f>SUM(B99:B100)</f>
        <v>42829</v>
      </c>
      <c r="C101" s="2"/>
    </row>
    <row r="102" spans="1:4" x14ac:dyDescent="0.25">
      <c r="A102" s="212" t="s">
        <v>838</v>
      </c>
      <c r="B102" s="212"/>
      <c r="C102" s="212"/>
      <c r="D102" s="212"/>
    </row>
    <row r="103" spans="1:4" ht="15.75" thickBot="1" x14ac:dyDescent="0.3"/>
    <row r="104" spans="1:4" ht="33" customHeight="1" thickBot="1" x14ac:dyDescent="0.35">
      <c r="A104" s="285" t="s">
        <v>56</v>
      </c>
      <c r="B104" s="286"/>
      <c r="C104" s="287"/>
    </row>
    <row r="105" spans="1:4" x14ac:dyDescent="0.25">
      <c r="A105" s="14" t="s">
        <v>6</v>
      </c>
      <c r="B105" s="4" t="s">
        <v>7</v>
      </c>
      <c r="C105" s="13" t="s">
        <v>2</v>
      </c>
    </row>
    <row r="106" spans="1:4" x14ac:dyDescent="0.25">
      <c r="A106" s="163" t="s">
        <v>36</v>
      </c>
      <c r="B106" s="6">
        <v>916</v>
      </c>
      <c r="C106" s="5">
        <f>B106/$B$112</f>
        <v>3.2438557971527726E-2</v>
      </c>
    </row>
    <row r="107" spans="1:4" x14ac:dyDescent="0.25">
      <c r="A107" s="163" t="s">
        <v>37</v>
      </c>
      <c r="B107" s="6">
        <v>1897</v>
      </c>
      <c r="C107" s="5">
        <f t="shared" ref="C107:C111" si="6">B107/$B$112</f>
        <v>6.7178978681209714E-2</v>
      </c>
    </row>
    <row r="108" spans="1:4" x14ac:dyDescent="0.25">
      <c r="A108" s="163" t="s">
        <v>38</v>
      </c>
      <c r="B108" s="6">
        <v>3323</v>
      </c>
      <c r="C108" s="5">
        <f t="shared" si="6"/>
        <v>0.11767830582902472</v>
      </c>
    </row>
    <row r="109" spans="1:4" x14ac:dyDescent="0.25">
      <c r="A109" s="163" t="s">
        <v>39</v>
      </c>
      <c r="B109" s="6">
        <v>3149</v>
      </c>
      <c r="C109" s="5">
        <f t="shared" si="6"/>
        <v>0.11151639634535024</v>
      </c>
    </row>
    <row r="110" spans="1:4" x14ac:dyDescent="0.25">
      <c r="A110" s="163" t="s">
        <v>40</v>
      </c>
      <c r="B110" s="6">
        <v>3204</v>
      </c>
      <c r="C110" s="5">
        <f t="shared" si="6"/>
        <v>0.11346412635455769</v>
      </c>
    </row>
    <row r="111" spans="1:4" x14ac:dyDescent="0.25">
      <c r="A111" s="15" t="s">
        <v>8</v>
      </c>
      <c r="B111" s="16">
        <v>15749</v>
      </c>
      <c r="C111" s="17">
        <f t="shared" si="6"/>
        <v>0.55772363481832987</v>
      </c>
    </row>
    <row r="112" spans="1:4" ht="15.75" thickBot="1" x14ac:dyDescent="0.3">
      <c r="A112" s="164" t="s">
        <v>5</v>
      </c>
      <c r="B112" s="3">
        <f>SUM(B106:B111)</f>
        <v>28238</v>
      </c>
      <c r="C112" s="2"/>
    </row>
    <row r="113" spans="1:15" x14ac:dyDescent="0.25">
      <c r="A113" s="261" t="s">
        <v>834</v>
      </c>
      <c r="B113" s="212"/>
      <c r="C113" s="212"/>
      <c r="D113" s="212"/>
      <c r="E113" s="212"/>
      <c r="F113" s="212"/>
      <c r="G113" s="212"/>
      <c r="H113" s="212"/>
      <c r="I113" s="212"/>
      <c r="J113" s="212"/>
      <c r="K113" s="212"/>
      <c r="L113" s="212"/>
      <c r="M113" s="212"/>
      <c r="N113" s="212"/>
      <c r="O113" s="212"/>
    </row>
    <row r="114" spans="1:15" ht="15.75" thickBot="1" x14ac:dyDescent="0.3"/>
    <row r="115" spans="1:15" ht="34.5" customHeight="1" thickBot="1" x14ac:dyDescent="0.35">
      <c r="A115" s="285" t="s">
        <v>57</v>
      </c>
      <c r="B115" s="286"/>
      <c r="C115" s="287"/>
    </row>
    <row r="116" spans="1:15" x14ac:dyDescent="0.25">
      <c r="A116" s="14" t="s">
        <v>6</v>
      </c>
      <c r="B116" s="4" t="s">
        <v>7</v>
      </c>
      <c r="C116" s="13" t="s">
        <v>2</v>
      </c>
    </row>
    <row r="117" spans="1:15" x14ac:dyDescent="0.25">
      <c r="A117" s="163" t="s">
        <v>36</v>
      </c>
      <c r="B117" s="6">
        <v>60</v>
      </c>
      <c r="C117" s="5">
        <f>B117/$B$123</f>
        <v>6.0728744939271252E-2</v>
      </c>
    </row>
    <row r="118" spans="1:15" x14ac:dyDescent="0.25">
      <c r="A118" s="163" t="s">
        <v>37</v>
      </c>
      <c r="B118" s="6">
        <v>170</v>
      </c>
      <c r="C118" s="5">
        <f t="shared" ref="C118:C122" si="7">B118/$B$123</f>
        <v>0.17206477732793521</v>
      </c>
    </row>
    <row r="119" spans="1:15" x14ac:dyDescent="0.25">
      <c r="A119" s="163" t="s">
        <v>38</v>
      </c>
      <c r="B119" s="6">
        <v>357</v>
      </c>
      <c r="C119" s="5">
        <f t="shared" si="7"/>
        <v>0.36133603238866396</v>
      </c>
    </row>
    <row r="120" spans="1:15" x14ac:dyDescent="0.25">
      <c r="A120" s="163" t="s">
        <v>39</v>
      </c>
      <c r="B120" s="6">
        <v>115</v>
      </c>
      <c r="C120" s="5">
        <f t="shared" si="7"/>
        <v>0.11639676113360324</v>
      </c>
    </row>
    <row r="121" spans="1:15" x14ac:dyDescent="0.25">
      <c r="A121" s="163" t="s">
        <v>40</v>
      </c>
      <c r="B121" s="6">
        <v>20</v>
      </c>
      <c r="C121" s="5">
        <f t="shared" si="7"/>
        <v>2.0242914979757085E-2</v>
      </c>
    </row>
    <row r="122" spans="1:15" x14ac:dyDescent="0.25">
      <c r="A122" s="15" t="s">
        <v>8</v>
      </c>
      <c r="B122" s="16">
        <v>266</v>
      </c>
      <c r="C122" s="17">
        <f t="shared" si="7"/>
        <v>0.26923076923076922</v>
      </c>
    </row>
    <row r="123" spans="1:15" ht="15.75" thickBot="1" x14ac:dyDescent="0.3">
      <c r="A123" s="164" t="s">
        <v>5</v>
      </c>
      <c r="B123" s="3">
        <f>SUM(B117:B122)</f>
        <v>988</v>
      </c>
      <c r="C123" s="2"/>
    </row>
    <row r="124" spans="1:15" ht="15.75" thickBot="1" x14ac:dyDescent="0.3"/>
    <row r="125" spans="1:15" ht="38.25" customHeight="1" thickBot="1" x14ac:dyDescent="0.35">
      <c r="A125" s="285" t="s">
        <v>59</v>
      </c>
      <c r="B125" s="286"/>
      <c r="C125" s="287"/>
    </row>
    <row r="126" spans="1:15" x14ac:dyDescent="0.25">
      <c r="A126" s="14" t="s">
        <v>6</v>
      </c>
      <c r="B126" s="4" t="s">
        <v>7</v>
      </c>
      <c r="C126" s="13" t="s">
        <v>2</v>
      </c>
    </row>
    <row r="127" spans="1:15" x14ac:dyDescent="0.25">
      <c r="A127" s="163" t="s">
        <v>36</v>
      </c>
      <c r="B127" s="6">
        <f>B117</f>
        <v>60</v>
      </c>
      <c r="C127" s="5">
        <f>B127/$B$129</f>
        <v>0.2608695652173913</v>
      </c>
    </row>
    <row r="128" spans="1:15" x14ac:dyDescent="0.25">
      <c r="A128" s="15" t="s">
        <v>37</v>
      </c>
      <c r="B128" s="16">
        <f>B118</f>
        <v>170</v>
      </c>
      <c r="C128" s="17">
        <f>B128/$B$129</f>
        <v>0.73913043478260865</v>
      </c>
    </row>
    <row r="129" spans="1:9" ht="15.75" thickBot="1" x14ac:dyDescent="0.3">
      <c r="A129" s="164" t="s">
        <v>5</v>
      </c>
      <c r="B129" s="3">
        <f>SUM(B127:B128)</f>
        <v>230</v>
      </c>
      <c r="C129" s="2"/>
    </row>
    <row r="130" spans="1:9" x14ac:dyDescent="0.25">
      <c r="A130" s="212"/>
      <c r="B130" s="212"/>
      <c r="C130" s="212"/>
      <c r="D130" s="212"/>
      <c r="E130" s="212"/>
      <c r="F130" s="212"/>
      <c r="G130" s="212"/>
      <c r="H130" s="212"/>
      <c r="I130" s="212"/>
    </row>
    <row r="131" spans="1:9" ht="15.75" thickBot="1" x14ac:dyDescent="0.3"/>
    <row r="132" spans="1:9" ht="18" thickBot="1" x14ac:dyDescent="0.35">
      <c r="A132" s="285" t="s">
        <v>60</v>
      </c>
      <c r="B132" s="286"/>
      <c r="C132" s="287"/>
    </row>
    <row r="133" spans="1:9" x14ac:dyDescent="0.25">
      <c r="A133" s="14" t="s">
        <v>12</v>
      </c>
      <c r="B133" s="4" t="s">
        <v>1</v>
      </c>
      <c r="C133" s="13" t="s">
        <v>2</v>
      </c>
    </row>
    <row r="134" spans="1:9" x14ac:dyDescent="0.25">
      <c r="A134" s="163" t="s">
        <v>14</v>
      </c>
      <c r="B134" s="6">
        <v>213</v>
      </c>
      <c r="C134" s="5">
        <f t="shared" ref="C134:C144" si="8">B134/$B$145</f>
        <v>0.21558704453441296</v>
      </c>
    </row>
    <row r="135" spans="1:9" x14ac:dyDescent="0.25">
      <c r="A135" s="163" t="s">
        <v>13</v>
      </c>
      <c r="B135" s="6">
        <v>195</v>
      </c>
      <c r="C135" s="5">
        <f t="shared" si="8"/>
        <v>0.19736842105263158</v>
      </c>
    </row>
    <row r="136" spans="1:9" x14ac:dyDescent="0.25">
      <c r="A136" s="163" t="s">
        <v>18</v>
      </c>
      <c r="B136" s="6">
        <v>88</v>
      </c>
      <c r="C136" s="5">
        <f t="shared" si="8"/>
        <v>8.9068825910931168E-2</v>
      </c>
    </row>
    <row r="137" spans="1:9" x14ac:dyDescent="0.25">
      <c r="A137" s="163" t="s">
        <v>27</v>
      </c>
      <c r="B137" s="6">
        <v>80</v>
      </c>
      <c r="C137" s="5">
        <f t="shared" si="8"/>
        <v>8.0971659919028341E-2</v>
      </c>
    </row>
    <row r="138" spans="1:9" x14ac:dyDescent="0.25">
      <c r="A138" s="163" t="s">
        <v>228</v>
      </c>
      <c r="B138" s="6">
        <v>65</v>
      </c>
      <c r="C138" s="5">
        <f t="shared" si="8"/>
        <v>6.5789473684210523E-2</v>
      </c>
    </row>
    <row r="139" spans="1:9" x14ac:dyDescent="0.25">
      <c r="A139" s="163" t="s">
        <v>20</v>
      </c>
      <c r="B139" s="6">
        <v>57</v>
      </c>
      <c r="C139" s="5">
        <f t="shared" si="8"/>
        <v>5.7692307692307696E-2</v>
      </c>
    </row>
    <row r="140" spans="1:9" x14ac:dyDescent="0.25">
      <c r="A140" s="163" t="s">
        <v>15</v>
      </c>
      <c r="B140" s="6">
        <v>55</v>
      </c>
      <c r="C140" s="5">
        <f t="shared" si="8"/>
        <v>5.5668016194331982E-2</v>
      </c>
    </row>
    <row r="141" spans="1:9" x14ac:dyDescent="0.25">
      <c r="A141" s="163" t="s">
        <v>19</v>
      </c>
      <c r="B141" s="6">
        <v>45</v>
      </c>
      <c r="C141" s="5">
        <f t="shared" si="8"/>
        <v>4.5546558704453441E-2</v>
      </c>
    </row>
    <row r="142" spans="1:9" x14ac:dyDescent="0.25">
      <c r="A142" s="163" t="s">
        <v>489</v>
      </c>
      <c r="B142" s="6">
        <v>30</v>
      </c>
      <c r="C142" s="5">
        <f t="shared" si="8"/>
        <v>3.0364372469635626E-2</v>
      </c>
    </row>
    <row r="143" spans="1:9" x14ac:dyDescent="0.25">
      <c r="A143" s="163" t="s">
        <v>508</v>
      </c>
      <c r="B143" s="6">
        <v>28</v>
      </c>
      <c r="C143" s="5">
        <f t="shared" si="8"/>
        <v>2.8340080971659919E-2</v>
      </c>
    </row>
    <row r="144" spans="1:9" x14ac:dyDescent="0.25">
      <c r="A144" s="15" t="s">
        <v>33</v>
      </c>
      <c r="B144" s="16">
        <v>132</v>
      </c>
      <c r="C144" s="17">
        <f t="shared" si="8"/>
        <v>0.13360323886639677</v>
      </c>
    </row>
    <row r="145" spans="1:6" ht="15.75" thickBot="1" x14ac:dyDescent="0.3">
      <c r="A145" s="164" t="s">
        <v>5</v>
      </c>
      <c r="B145" s="3">
        <f>SUM(B134:B144)</f>
        <v>988</v>
      </c>
      <c r="C145" s="2"/>
    </row>
    <row r="146" spans="1:6" x14ac:dyDescent="0.25">
      <c r="A146" s="262" t="s">
        <v>835</v>
      </c>
      <c r="B146" s="212"/>
      <c r="C146" s="212"/>
      <c r="D146" s="212"/>
      <c r="E146" s="212"/>
      <c r="F146" s="212"/>
    </row>
    <row r="147" spans="1:6" ht="35.25" customHeight="1" thickBot="1" x14ac:dyDescent="0.3"/>
    <row r="148" spans="1:6" ht="18" thickBot="1" x14ac:dyDescent="0.35">
      <c r="A148" s="285" t="s">
        <v>61</v>
      </c>
      <c r="B148" s="286"/>
      <c r="C148" s="287"/>
    </row>
    <row r="149" spans="1:6" x14ac:dyDescent="0.25">
      <c r="A149" s="14" t="s">
        <v>12</v>
      </c>
      <c r="B149" s="4" t="s">
        <v>1</v>
      </c>
      <c r="C149" s="13" t="s">
        <v>2</v>
      </c>
    </row>
    <row r="150" spans="1:6" x14ac:dyDescent="0.25">
      <c r="A150" s="163" t="s">
        <v>13</v>
      </c>
      <c r="B150" s="6">
        <v>40</v>
      </c>
      <c r="C150" s="5">
        <f t="shared" ref="C150:C159" si="9">B150/$B$160</f>
        <v>0.17391304347826086</v>
      </c>
    </row>
    <row r="151" spans="1:6" x14ac:dyDescent="0.25">
      <c r="A151" s="163" t="s">
        <v>18</v>
      </c>
      <c r="B151" s="6">
        <v>38</v>
      </c>
      <c r="C151" s="5">
        <f t="shared" si="9"/>
        <v>0.16521739130434782</v>
      </c>
    </row>
    <row r="152" spans="1:6" x14ac:dyDescent="0.25">
      <c r="A152" s="163" t="s">
        <v>806</v>
      </c>
      <c r="B152" s="6">
        <v>24</v>
      </c>
      <c r="C152" s="5">
        <f t="shared" si="9"/>
        <v>0.10434782608695652</v>
      </c>
    </row>
    <row r="153" spans="1:6" x14ac:dyDescent="0.25">
      <c r="A153" s="163" t="s">
        <v>228</v>
      </c>
      <c r="B153" s="6">
        <v>22</v>
      </c>
      <c r="C153" s="5">
        <f t="shared" si="9"/>
        <v>9.5652173913043481E-2</v>
      </c>
    </row>
    <row r="154" spans="1:6" x14ac:dyDescent="0.25">
      <c r="A154" s="163" t="s">
        <v>489</v>
      </c>
      <c r="B154" s="6">
        <v>19</v>
      </c>
      <c r="C154" s="5">
        <f t="shared" si="9"/>
        <v>8.2608695652173908E-2</v>
      </c>
    </row>
    <row r="155" spans="1:6" x14ac:dyDescent="0.25">
      <c r="A155" s="163" t="s">
        <v>28</v>
      </c>
      <c r="B155" s="6">
        <v>18</v>
      </c>
      <c r="C155" s="5">
        <f t="shared" si="9"/>
        <v>7.8260869565217397E-2</v>
      </c>
    </row>
    <row r="156" spans="1:6" x14ac:dyDescent="0.25">
      <c r="A156" s="163" t="s">
        <v>20</v>
      </c>
      <c r="B156" s="6">
        <v>18</v>
      </c>
      <c r="C156" s="5">
        <f t="shared" si="9"/>
        <v>7.8260869565217397E-2</v>
      </c>
    </row>
    <row r="157" spans="1:6" x14ac:dyDescent="0.25">
      <c r="A157" s="163" t="s">
        <v>403</v>
      </c>
      <c r="B157" s="6">
        <v>18</v>
      </c>
      <c r="C157" s="5">
        <f t="shared" si="9"/>
        <v>7.8260869565217397E-2</v>
      </c>
    </row>
    <row r="158" spans="1:6" x14ac:dyDescent="0.25">
      <c r="A158" s="163" t="s">
        <v>15</v>
      </c>
      <c r="B158" s="6">
        <v>17</v>
      </c>
      <c r="C158" s="5">
        <f t="shared" si="9"/>
        <v>7.3913043478260873E-2</v>
      </c>
    </row>
    <row r="159" spans="1:6" x14ac:dyDescent="0.25">
      <c r="A159" s="15" t="s">
        <v>27</v>
      </c>
      <c r="B159" s="16">
        <v>16</v>
      </c>
      <c r="C159" s="17">
        <f t="shared" si="9"/>
        <v>6.9565217391304349E-2</v>
      </c>
    </row>
    <row r="160" spans="1:6" ht="15.75" thickBot="1" x14ac:dyDescent="0.3">
      <c r="A160" s="164" t="s">
        <v>5</v>
      </c>
      <c r="B160" s="3">
        <f>SUM(B150:B159)</f>
        <v>230</v>
      </c>
      <c r="C160" s="2"/>
    </row>
    <row r="162" spans="1:9" x14ac:dyDescent="0.25">
      <c r="A162" s="212" t="s">
        <v>825</v>
      </c>
      <c r="B162" s="212"/>
      <c r="C162" s="212"/>
      <c r="D162" s="212"/>
      <c r="E162" s="212"/>
      <c r="F162" s="212"/>
      <c r="G162" s="212"/>
      <c r="H162" s="212"/>
      <c r="I162" s="212"/>
    </row>
    <row r="163" spans="1:9" x14ac:dyDescent="0.25">
      <c r="A163" s="212"/>
      <c r="B163" s="212"/>
      <c r="C163" s="212"/>
      <c r="D163" s="212"/>
      <c r="E163" s="212"/>
      <c r="F163" s="212"/>
      <c r="G163" s="212"/>
      <c r="H163" s="212"/>
      <c r="I163" s="212"/>
    </row>
  </sheetData>
  <mergeCells count="17">
    <mergeCell ref="A35:C35"/>
    <mergeCell ref="A148:C148"/>
    <mergeCell ref="A41:C41"/>
    <mergeCell ref="A56:C56"/>
    <mergeCell ref="A71:C71"/>
    <mergeCell ref="A82:C82"/>
    <mergeCell ref="A97:C97"/>
    <mergeCell ref="A104:C104"/>
    <mergeCell ref="A115:C115"/>
    <mergeCell ref="A125:C125"/>
    <mergeCell ref="A132:C132"/>
    <mergeCell ref="A1:F1"/>
    <mergeCell ref="A5:C5"/>
    <mergeCell ref="I3:J3"/>
    <mergeCell ref="A12:C12"/>
    <mergeCell ref="A24:C24"/>
    <mergeCell ref="E18:G18"/>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3"/>
  <sheetViews>
    <sheetView workbookViewId="0">
      <selection activeCell="F12" sqref="F12"/>
    </sheetView>
  </sheetViews>
  <sheetFormatPr defaultRowHeight="15" x14ac:dyDescent="0.25"/>
  <cols>
    <col min="1" max="1" width="37.140625" style="166" customWidth="1"/>
    <col min="2" max="2" width="10.7109375" style="166" bestFit="1" customWidth="1"/>
    <col min="3" max="3" width="7.85546875" style="166" customWidth="1"/>
    <col min="4" max="4" width="9.140625" style="166"/>
    <col min="5" max="5" width="33.85546875" style="166" bestFit="1" customWidth="1"/>
    <col min="6" max="6" width="18.5703125" style="166" bestFit="1" customWidth="1"/>
    <col min="7" max="7" width="18.28515625" style="166" customWidth="1"/>
    <col min="8" max="8" width="9.140625" style="166"/>
    <col min="9" max="9" width="14.5703125" style="166" bestFit="1" customWidth="1"/>
    <col min="10" max="16384" width="9.140625" style="166"/>
  </cols>
  <sheetData>
    <row r="1" spans="1:10" ht="21" x14ac:dyDescent="0.35">
      <c r="A1" s="288" t="s">
        <v>527</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528</v>
      </c>
      <c r="J4" s="170"/>
    </row>
    <row r="5" spans="1:10" ht="18" thickBot="1" x14ac:dyDescent="0.35">
      <c r="A5" s="289" t="s">
        <v>34</v>
      </c>
      <c r="B5" s="290"/>
      <c r="C5" s="291"/>
      <c r="I5" s="168" t="s">
        <v>529</v>
      </c>
      <c r="J5" s="170"/>
    </row>
    <row r="6" spans="1:10" x14ac:dyDescent="0.25">
      <c r="A6" s="14" t="s">
        <v>0</v>
      </c>
      <c r="B6" s="4" t="s">
        <v>1</v>
      </c>
      <c r="C6" s="13" t="s">
        <v>2</v>
      </c>
      <c r="I6" s="168" t="s">
        <v>530</v>
      </c>
      <c r="J6" s="170"/>
    </row>
    <row r="7" spans="1:10" x14ac:dyDescent="0.25">
      <c r="A7" s="168" t="s">
        <v>3</v>
      </c>
      <c r="B7" s="6">
        <v>79928</v>
      </c>
      <c r="C7" s="5">
        <f>B7/$B$9</f>
        <v>0.83585710700242621</v>
      </c>
      <c r="I7" s="168" t="s">
        <v>531</v>
      </c>
      <c r="J7" s="170"/>
    </row>
    <row r="8" spans="1:10" x14ac:dyDescent="0.25">
      <c r="A8" s="15" t="s">
        <v>4</v>
      </c>
      <c r="B8" s="16">
        <v>15696</v>
      </c>
      <c r="C8" s="17">
        <f>B8/$B$9</f>
        <v>0.16414289299757384</v>
      </c>
      <c r="I8" s="168"/>
      <c r="J8" s="170"/>
    </row>
    <row r="9" spans="1:10" ht="15.75" thickBot="1" x14ac:dyDescent="0.3">
      <c r="A9" s="169" t="s">
        <v>5</v>
      </c>
      <c r="B9" s="3">
        <f>SUM(B7:B8)</f>
        <v>95624</v>
      </c>
      <c r="C9" s="2"/>
      <c r="I9" s="168"/>
      <c r="J9" s="170"/>
    </row>
    <row r="10" spans="1:10" x14ac:dyDescent="0.25">
      <c r="A10" s="212" t="s">
        <v>866</v>
      </c>
      <c r="B10" s="264"/>
      <c r="C10" s="264"/>
      <c r="D10" s="212"/>
      <c r="I10" s="168"/>
      <c r="J10" s="170"/>
    </row>
    <row r="11" spans="1:10" ht="15.75" thickBot="1" x14ac:dyDescent="0.3">
      <c r="I11" s="168"/>
      <c r="J11" s="170"/>
    </row>
    <row r="12" spans="1:10" ht="18" thickBot="1" x14ac:dyDescent="0.35">
      <c r="A12" s="289" t="s">
        <v>35</v>
      </c>
      <c r="B12" s="290"/>
      <c r="C12" s="291"/>
      <c r="E12" s="253" t="s">
        <v>818</v>
      </c>
      <c r="F12" s="254"/>
      <c r="G12" s="255"/>
      <c r="I12" s="168"/>
      <c r="J12" s="170"/>
    </row>
    <row r="13" spans="1:10" x14ac:dyDescent="0.25">
      <c r="A13" s="14" t="s">
        <v>6</v>
      </c>
      <c r="B13" s="4" t="s">
        <v>7</v>
      </c>
      <c r="C13" s="13" t="s">
        <v>2</v>
      </c>
      <c r="E13" s="14" t="s">
        <v>0</v>
      </c>
      <c r="F13" s="4" t="s">
        <v>1</v>
      </c>
      <c r="G13" s="13" t="s">
        <v>2</v>
      </c>
      <c r="I13" s="168"/>
      <c r="J13" s="170"/>
    </row>
    <row r="14" spans="1:10" x14ac:dyDescent="0.25">
      <c r="A14" s="168" t="s">
        <v>36</v>
      </c>
      <c r="B14" s="6">
        <v>15909</v>
      </c>
      <c r="C14" s="5">
        <f>B14/$B$21</f>
        <v>0.16637036727181462</v>
      </c>
      <c r="E14" s="214" t="s">
        <v>3</v>
      </c>
      <c r="F14" s="6">
        <v>12497</v>
      </c>
      <c r="G14" s="5">
        <f>F14/F16</f>
        <v>0.78553020302973164</v>
      </c>
      <c r="I14" s="168"/>
      <c r="J14" s="170"/>
    </row>
    <row r="15" spans="1:10" x14ac:dyDescent="0.25">
      <c r="A15" s="168" t="s">
        <v>37</v>
      </c>
      <c r="B15" s="6">
        <v>19676</v>
      </c>
      <c r="C15" s="5">
        <f t="shared" ref="C15:C20" si="0">B15/$B$21</f>
        <v>0.2057642432862043</v>
      </c>
      <c r="E15" s="15" t="s">
        <v>4</v>
      </c>
      <c r="F15" s="16">
        <v>3412</v>
      </c>
      <c r="G15" s="17">
        <f>F15/F16</f>
        <v>0.21446979697026841</v>
      </c>
      <c r="I15" s="168"/>
      <c r="J15" s="170"/>
    </row>
    <row r="16" spans="1:10" ht="15.75" thickBot="1" x14ac:dyDescent="0.3">
      <c r="A16" s="168" t="s">
        <v>38</v>
      </c>
      <c r="B16" s="6">
        <v>15797</v>
      </c>
      <c r="C16" s="5">
        <f t="shared" si="0"/>
        <v>0.16519911319334057</v>
      </c>
      <c r="E16" s="215" t="s">
        <v>5</v>
      </c>
      <c r="F16" s="3">
        <f>SUM(F14:F15)</f>
        <v>15909</v>
      </c>
      <c r="G16" s="2"/>
      <c r="I16" s="168"/>
      <c r="J16" s="170"/>
    </row>
    <row r="17" spans="1:32" ht="15.75" thickBot="1" x14ac:dyDescent="0.3">
      <c r="A17" s="168" t="s">
        <v>39</v>
      </c>
      <c r="B17" s="6">
        <v>14519</v>
      </c>
      <c r="C17" s="5">
        <f t="shared" si="0"/>
        <v>0.15183426754789592</v>
      </c>
      <c r="E17" s="212"/>
      <c r="F17" s="212"/>
      <c r="G17" s="212"/>
      <c r="I17" s="168"/>
      <c r="J17" s="170"/>
    </row>
    <row r="18" spans="1:32" ht="18" thickBot="1" x14ac:dyDescent="0.35">
      <c r="A18" s="168" t="s">
        <v>40</v>
      </c>
      <c r="B18" s="6">
        <v>8654</v>
      </c>
      <c r="C18" s="5">
        <f t="shared" si="0"/>
        <v>9.0500292813519623E-2</v>
      </c>
      <c r="E18" s="282" t="s">
        <v>829</v>
      </c>
      <c r="F18" s="283"/>
      <c r="G18" s="284"/>
      <c r="I18" s="168"/>
      <c r="J18" s="170"/>
    </row>
    <row r="19" spans="1:32" x14ac:dyDescent="0.25">
      <c r="A19" s="168" t="s">
        <v>8</v>
      </c>
      <c r="B19" s="6">
        <v>20303</v>
      </c>
      <c r="C19" s="5">
        <f t="shared" si="0"/>
        <v>0.21232117460051869</v>
      </c>
      <c r="E19" s="14" t="s">
        <v>0</v>
      </c>
      <c r="F19" s="4" t="s">
        <v>1</v>
      </c>
      <c r="G19" s="13" t="s">
        <v>2</v>
      </c>
      <c r="I19" s="168"/>
      <c r="J19" s="170"/>
    </row>
    <row r="20" spans="1:32" x14ac:dyDescent="0.25">
      <c r="A20" s="15" t="s">
        <v>9</v>
      </c>
      <c r="B20" s="16">
        <v>766</v>
      </c>
      <c r="C20" s="17">
        <f t="shared" si="0"/>
        <v>8.0105412867062659E-3</v>
      </c>
      <c r="E20" s="214" t="s">
        <v>3</v>
      </c>
      <c r="F20" s="6">
        <v>15231</v>
      </c>
      <c r="G20" s="5">
        <f>F20/F22</f>
        <v>0.77409026224842448</v>
      </c>
      <c r="I20" s="168"/>
      <c r="J20" s="170"/>
    </row>
    <row r="21" spans="1:32" ht="15.75" thickBot="1" x14ac:dyDescent="0.3">
      <c r="A21" s="169" t="s">
        <v>5</v>
      </c>
      <c r="B21" s="3">
        <f>SUM(B14:B20)</f>
        <v>95624</v>
      </c>
      <c r="C21" s="2"/>
      <c r="E21" s="15" t="s">
        <v>4</v>
      </c>
      <c r="F21" s="16">
        <v>4445</v>
      </c>
      <c r="G21" s="17">
        <f>F21/F22</f>
        <v>0.22590973775157552</v>
      </c>
      <c r="I21" s="168"/>
      <c r="J21" s="170"/>
    </row>
    <row r="22" spans="1:32" ht="15.75" thickBot="1" x14ac:dyDescent="0.3">
      <c r="A22" s="212" t="s">
        <v>866</v>
      </c>
      <c r="B22" s="264"/>
      <c r="C22" s="264"/>
      <c r="E22" s="215" t="s">
        <v>5</v>
      </c>
      <c r="F22" s="3">
        <f>SUM(F20:F21)</f>
        <v>19676</v>
      </c>
      <c r="G22" s="2"/>
      <c r="I22" s="168"/>
      <c r="J22" s="170"/>
    </row>
    <row r="23" spans="1:32" ht="15.75" thickBot="1" x14ac:dyDescent="0.3">
      <c r="I23" s="168"/>
      <c r="J23" s="170"/>
    </row>
    <row r="24" spans="1:32" ht="18" thickBot="1" x14ac:dyDescent="0.35">
      <c r="A24" s="289" t="s">
        <v>10</v>
      </c>
      <c r="B24" s="290"/>
      <c r="C24" s="291"/>
      <c r="I24" s="168"/>
      <c r="J24" s="170"/>
    </row>
    <row r="25" spans="1:32" x14ac:dyDescent="0.25">
      <c r="A25" s="14" t="s">
        <v>6</v>
      </c>
      <c r="B25" s="4" t="s">
        <v>7</v>
      </c>
      <c r="C25" s="13" t="s">
        <v>2</v>
      </c>
      <c r="I25" s="168"/>
      <c r="J25" s="170"/>
    </row>
    <row r="26" spans="1:32" x14ac:dyDescent="0.25">
      <c r="A26" s="168" t="s">
        <v>36</v>
      </c>
      <c r="B26" s="6">
        <v>3412</v>
      </c>
      <c r="C26" s="5">
        <f>B26/$B$33</f>
        <v>0.21738022426095821</v>
      </c>
      <c r="I26" s="168"/>
      <c r="J26" s="170"/>
    </row>
    <row r="27" spans="1:32" x14ac:dyDescent="0.25">
      <c r="A27" s="168" t="s">
        <v>37</v>
      </c>
      <c r="B27" s="6">
        <v>4445</v>
      </c>
      <c r="C27" s="5">
        <f t="shared" ref="C27:C32" si="1">B27/$B$33</f>
        <v>0.28319317023445462</v>
      </c>
      <c r="I27" s="168"/>
      <c r="J27" s="170"/>
    </row>
    <row r="28" spans="1:32" x14ac:dyDescent="0.25">
      <c r="A28" s="168" t="s">
        <v>38</v>
      </c>
      <c r="B28" s="6">
        <v>2707</v>
      </c>
      <c r="C28" s="5">
        <f t="shared" si="1"/>
        <v>0.17246432212028542</v>
      </c>
      <c r="I28" s="168"/>
      <c r="J28" s="170"/>
    </row>
    <row r="29" spans="1:32" ht="15.75" thickBot="1" x14ac:dyDescent="0.3">
      <c r="A29" s="168" t="s">
        <v>39</v>
      </c>
      <c r="B29" s="6">
        <v>2645</v>
      </c>
      <c r="C29" s="5">
        <f t="shared" si="1"/>
        <v>0.16851427115188583</v>
      </c>
      <c r="I29" s="169"/>
      <c r="J29" s="2"/>
    </row>
    <row r="30" spans="1:32" x14ac:dyDescent="0.25">
      <c r="A30" s="168" t="s">
        <v>40</v>
      </c>
      <c r="B30" s="6">
        <v>1204</v>
      </c>
      <c r="C30" s="5">
        <f t="shared" si="1"/>
        <v>7.6707441386340475E-2</v>
      </c>
    </row>
    <row r="31" spans="1:32" x14ac:dyDescent="0.25">
      <c r="A31" s="168" t="s">
        <v>8</v>
      </c>
      <c r="B31" s="6">
        <v>1203</v>
      </c>
      <c r="C31" s="5">
        <f t="shared" si="1"/>
        <v>7.6643730886850156E-2</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row>
    <row r="32" spans="1:32" x14ac:dyDescent="0.25">
      <c r="A32" s="15" t="s">
        <v>9</v>
      </c>
      <c r="B32" s="16">
        <v>80</v>
      </c>
      <c r="C32" s="17">
        <f t="shared" si="1"/>
        <v>5.0968399592252805E-3</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row>
    <row r="33" spans="1:32" ht="15.75" thickBot="1" x14ac:dyDescent="0.3">
      <c r="A33" s="169" t="s">
        <v>5</v>
      </c>
      <c r="B33" s="3">
        <f>SUM(B26:B32)</f>
        <v>15696</v>
      </c>
      <c r="C33" s="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row>
    <row r="34" spans="1:32"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row>
    <row r="35" spans="1:32" ht="18"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row>
    <row r="36" spans="1:32"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row>
    <row r="37" spans="1:32" x14ac:dyDescent="0.25">
      <c r="A37" s="168" t="s">
        <v>36</v>
      </c>
      <c r="B37" s="6">
        <f>B26</f>
        <v>3412</v>
      </c>
      <c r="C37" s="5">
        <f>B37/$B$39</f>
        <v>0.43426244113529339</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row>
    <row r="38" spans="1:32" x14ac:dyDescent="0.25">
      <c r="A38" s="15" t="s">
        <v>37</v>
      </c>
      <c r="B38" s="16">
        <f>B27</f>
        <v>4445</v>
      </c>
      <c r="C38" s="17">
        <f>B38/$B$39</f>
        <v>0.56573755886470667</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row>
    <row r="39" spans="1:32" ht="15.75" thickBot="1" x14ac:dyDescent="0.3">
      <c r="A39" s="169" t="s">
        <v>5</v>
      </c>
      <c r="B39" s="3">
        <f>SUM(B37:B38)</f>
        <v>7857</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row>
    <row r="40" spans="1:32"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row>
    <row r="41" spans="1:32" ht="18" thickBot="1" x14ac:dyDescent="0.35">
      <c r="A41" s="289" t="s">
        <v>11</v>
      </c>
      <c r="B41" s="290"/>
      <c r="C41" s="291"/>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row>
    <row r="42" spans="1:32" x14ac:dyDescent="0.25">
      <c r="A42" s="14" t="s">
        <v>12</v>
      </c>
      <c r="B42" s="4" t="s">
        <v>1</v>
      </c>
      <c r="C42" s="13" t="s">
        <v>2</v>
      </c>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row>
    <row r="43" spans="1:32" x14ac:dyDescent="0.25">
      <c r="A43" s="23" t="s">
        <v>13</v>
      </c>
      <c r="B43" s="6">
        <v>11178</v>
      </c>
      <c r="C43" s="5">
        <f t="shared" ref="C43:C53" si="2">B43/$B$54</f>
        <v>0.71215596330275233</v>
      </c>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row>
    <row r="44" spans="1:32" x14ac:dyDescent="0.25">
      <c r="A44" s="23" t="s">
        <v>14</v>
      </c>
      <c r="B44" s="6">
        <v>1571</v>
      </c>
      <c r="C44" s="5">
        <f t="shared" si="2"/>
        <v>0.10008919469928644</v>
      </c>
    </row>
    <row r="45" spans="1:32" x14ac:dyDescent="0.25">
      <c r="A45" s="23" t="s">
        <v>23</v>
      </c>
      <c r="B45" s="6">
        <v>753</v>
      </c>
      <c r="C45" s="5">
        <f t="shared" si="2"/>
        <v>4.7974006116207953E-2</v>
      </c>
    </row>
    <row r="46" spans="1:32" x14ac:dyDescent="0.25">
      <c r="A46" s="23" t="s">
        <v>17</v>
      </c>
      <c r="B46" s="6">
        <v>557</v>
      </c>
      <c r="C46" s="5">
        <f t="shared" si="2"/>
        <v>3.5486748216106014E-2</v>
      </c>
    </row>
    <row r="47" spans="1:32" x14ac:dyDescent="0.25">
      <c r="A47" s="23" t="s">
        <v>20</v>
      </c>
      <c r="B47" s="6">
        <v>339</v>
      </c>
      <c r="C47" s="5">
        <f t="shared" si="2"/>
        <v>2.1597859327217125E-2</v>
      </c>
    </row>
    <row r="48" spans="1:32" x14ac:dyDescent="0.25">
      <c r="A48" s="23" t="s">
        <v>21</v>
      </c>
      <c r="B48" s="6">
        <v>296</v>
      </c>
      <c r="C48" s="5">
        <f t="shared" si="2"/>
        <v>1.8858307849133536E-2</v>
      </c>
    </row>
    <row r="49" spans="1:32" x14ac:dyDescent="0.25">
      <c r="A49" s="23" t="s">
        <v>28</v>
      </c>
      <c r="B49" s="6">
        <v>195</v>
      </c>
      <c r="C49" s="5">
        <f t="shared" si="2"/>
        <v>1.242354740061162E-2</v>
      </c>
    </row>
    <row r="50" spans="1:32" x14ac:dyDescent="0.25">
      <c r="A50" s="23" t="s">
        <v>24</v>
      </c>
      <c r="B50" s="6">
        <v>137</v>
      </c>
      <c r="C50" s="5">
        <f t="shared" si="2"/>
        <v>8.7283384301732932E-3</v>
      </c>
    </row>
    <row r="51" spans="1:32" x14ac:dyDescent="0.25">
      <c r="A51" s="23" t="s">
        <v>541</v>
      </c>
      <c r="B51" s="6">
        <v>95</v>
      </c>
      <c r="C51" s="5">
        <f t="shared" si="2"/>
        <v>6.0524974515800203E-3</v>
      </c>
    </row>
    <row r="52" spans="1:32" s="167" customFormat="1" x14ac:dyDescent="0.25">
      <c r="A52" s="23" t="s">
        <v>31</v>
      </c>
      <c r="B52" s="6">
        <v>78</v>
      </c>
      <c r="C52" s="5">
        <f t="shared" si="2"/>
        <v>4.9694189602446483E-3</v>
      </c>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row>
    <row r="53" spans="1:32" x14ac:dyDescent="0.25">
      <c r="A53" s="24" t="s">
        <v>33</v>
      </c>
      <c r="B53" s="16">
        <v>497</v>
      </c>
      <c r="C53" s="17">
        <f t="shared" si="2"/>
        <v>3.1664118246687051E-2</v>
      </c>
    </row>
    <row r="54" spans="1:32" ht="15.75" thickBot="1" x14ac:dyDescent="0.3">
      <c r="A54" s="169" t="s">
        <v>5</v>
      </c>
      <c r="B54" s="3">
        <f>SUM(B43:B53)</f>
        <v>15696</v>
      </c>
      <c r="C54" s="2"/>
    </row>
    <row r="55" spans="1:32" ht="15.75" thickBot="1" x14ac:dyDescent="0.3">
      <c r="D55" s="167"/>
    </row>
    <row r="56" spans="1:32" ht="34.5" customHeight="1" thickBot="1" x14ac:dyDescent="0.35">
      <c r="A56" s="285" t="s">
        <v>42</v>
      </c>
      <c r="B56" s="286"/>
      <c r="C56" s="287"/>
    </row>
    <row r="57" spans="1:32" x14ac:dyDescent="0.25">
      <c r="A57" s="14" t="s">
        <v>12</v>
      </c>
      <c r="B57" s="4" t="s">
        <v>1</v>
      </c>
      <c r="C57" s="13" t="s">
        <v>2</v>
      </c>
    </row>
    <row r="58" spans="1:32" x14ac:dyDescent="0.25">
      <c r="A58" s="168" t="s">
        <v>13</v>
      </c>
      <c r="B58" s="6">
        <v>6100</v>
      </c>
      <c r="C58" s="5">
        <f t="shared" ref="C58:C68" si="3">B58/$B$69</f>
        <v>0.77637775232276951</v>
      </c>
    </row>
    <row r="59" spans="1:32" x14ac:dyDescent="0.25">
      <c r="A59" s="168" t="s">
        <v>14</v>
      </c>
      <c r="B59" s="6">
        <v>501</v>
      </c>
      <c r="C59" s="5">
        <f t="shared" si="3"/>
        <v>6.3764795723558615E-2</v>
      </c>
    </row>
    <row r="60" spans="1:32" x14ac:dyDescent="0.25">
      <c r="A60" s="168" t="s">
        <v>17</v>
      </c>
      <c r="B60" s="6">
        <v>243</v>
      </c>
      <c r="C60" s="5">
        <f t="shared" si="3"/>
        <v>3.0927835051546393E-2</v>
      </c>
    </row>
    <row r="61" spans="1:32" x14ac:dyDescent="0.25">
      <c r="A61" s="168" t="s">
        <v>23</v>
      </c>
      <c r="B61" s="6">
        <v>205</v>
      </c>
      <c r="C61" s="5">
        <f t="shared" si="3"/>
        <v>2.609138347969963E-2</v>
      </c>
    </row>
    <row r="62" spans="1:32" x14ac:dyDescent="0.25">
      <c r="A62" s="168" t="s">
        <v>21</v>
      </c>
      <c r="B62" s="6">
        <v>203</v>
      </c>
      <c r="C62" s="5">
        <f t="shared" si="3"/>
        <v>2.5836833396970856E-2</v>
      </c>
    </row>
    <row r="63" spans="1:32" x14ac:dyDescent="0.25">
      <c r="A63" s="168" t="s">
        <v>28</v>
      </c>
      <c r="B63" s="6">
        <v>138</v>
      </c>
      <c r="C63" s="5">
        <f t="shared" si="3"/>
        <v>1.7563955708285606E-2</v>
      </c>
    </row>
    <row r="64" spans="1:32" x14ac:dyDescent="0.25">
      <c r="A64" s="168" t="s">
        <v>20</v>
      </c>
      <c r="B64" s="6">
        <v>118</v>
      </c>
      <c r="C64" s="5">
        <f t="shared" si="3"/>
        <v>1.5018454880997836E-2</v>
      </c>
    </row>
    <row r="65" spans="1:3" x14ac:dyDescent="0.25">
      <c r="A65" s="168" t="s">
        <v>541</v>
      </c>
      <c r="B65" s="6">
        <v>95</v>
      </c>
      <c r="C65" s="5">
        <f t="shared" si="3"/>
        <v>1.2091128929616902E-2</v>
      </c>
    </row>
    <row r="66" spans="1:3" ht="30" x14ac:dyDescent="0.25">
      <c r="A66" s="236" t="s">
        <v>797</v>
      </c>
      <c r="B66" s="6">
        <v>69</v>
      </c>
      <c r="C66" s="5">
        <f t="shared" si="3"/>
        <v>8.7819778541428032E-3</v>
      </c>
    </row>
    <row r="67" spans="1:3" x14ac:dyDescent="0.25">
      <c r="A67" s="168" t="s">
        <v>273</v>
      </c>
      <c r="B67" s="6">
        <v>39</v>
      </c>
      <c r="C67" s="5">
        <f t="shared" si="3"/>
        <v>4.9637266132111493E-3</v>
      </c>
    </row>
    <row r="68" spans="1:3" x14ac:dyDescent="0.25">
      <c r="A68" s="15" t="s">
        <v>33</v>
      </c>
      <c r="B68" s="16">
        <v>146</v>
      </c>
      <c r="C68" s="17">
        <f t="shared" si="3"/>
        <v>1.8582156039200711E-2</v>
      </c>
    </row>
    <row r="69" spans="1:3" ht="15.75" thickBot="1" x14ac:dyDescent="0.3">
      <c r="A69" s="169" t="s">
        <v>5</v>
      </c>
      <c r="B69" s="3">
        <f>SUM(B58:B68)</f>
        <v>7857</v>
      </c>
      <c r="C69" s="2"/>
    </row>
    <row r="70" spans="1:3" ht="15.75" thickBot="1" x14ac:dyDescent="0.3"/>
    <row r="71" spans="1:3" ht="18" thickBot="1" x14ac:dyDescent="0.35">
      <c r="A71" s="289" t="s">
        <v>44</v>
      </c>
      <c r="B71" s="290"/>
      <c r="C71" s="291"/>
    </row>
    <row r="72" spans="1:3" x14ac:dyDescent="0.25">
      <c r="A72" s="14" t="s">
        <v>45</v>
      </c>
      <c r="B72" s="4" t="s">
        <v>7</v>
      </c>
      <c r="C72" s="13" t="s">
        <v>2</v>
      </c>
    </row>
    <row r="73" spans="1:3" x14ac:dyDescent="0.25">
      <c r="A73" s="168" t="s">
        <v>46</v>
      </c>
      <c r="B73" s="6">
        <v>543</v>
      </c>
      <c r="C73" s="5">
        <f>B73/$B$80</f>
        <v>3.4594801223241593E-2</v>
      </c>
    </row>
    <row r="74" spans="1:3" x14ac:dyDescent="0.25">
      <c r="A74" s="168" t="s">
        <v>47</v>
      </c>
      <c r="B74" s="6">
        <v>1226</v>
      </c>
      <c r="C74" s="5">
        <f t="shared" ref="C74:C79" si="4">B74/$B$80</f>
        <v>7.8109072375127417E-2</v>
      </c>
    </row>
    <row r="75" spans="1:3" x14ac:dyDescent="0.25">
      <c r="A75" s="168" t="s">
        <v>48</v>
      </c>
      <c r="B75" s="6">
        <v>4432</v>
      </c>
      <c r="C75" s="5">
        <f t="shared" si="4"/>
        <v>0.28236493374108051</v>
      </c>
    </row>
    <row r="76" spans="1:3" x14ac:dyDescent="0.25">
      <c r="A76" s="168" t="s">
        <v>49</v>
      </c>
      <c r="B76" s="6">
        <v>4320</v>
      </c>
      <c r="C76" s="5">
        <f t="shared" si="4"/>
        <v>0.27522935779816515</v>
      </c>
    </row>
    <row r="77" spans="1:3" x14ac:dyDescent="0.25">
      <c r="A77" s="168" t="s">
        <v>50</v>
      </c>
      <c r="B77" s="6">
        <v>2572</v>
      </c>
      <c r="C77" s="5">
        <f t="shared" si="4"/>
        <v>0.16386340468909277</v>
      </c>
    </row>
    <row r="78" spans="1:3" x14ac:dyDescent="0.25">
      <c r="A78" s="168" t="s">
        <v>51</v>
      </c>
      <c r="B78" s="6">
        <v>915</v>
      </c>
      <c r="C78" s="5">
        <f t="shared" si="4"/>
        <v>5.8295107033639146E-2</v>
      </c>
    </row>
    <row r="79" spans="1:3" x14ac:dyDescent="0.25">
      <c r="A79" s="15" t="s">
        <v>52</v>
      </c>
      <c r="B79" s="16">
        <v>1688</v>
      </c>
      <c r="C79" s="17">
        <f t="shared" si="4"/>
        <v>0.10754332313965341</v>
      </c>
    </row>
    <row r="80" spans="1:3" ht="15.75" thickBot="1" x14ac:dyDescent="0.3">
      <c r="A80" s="169" t="s">
        <v>5</v>
      </c>
      <c r="B80" s="3">
        <f>SUM(B73:B79)</f>
        <v>15696</v>
      </c>
      <c r="C80" s="2"/>
    </row>
    <row r="81" spans="1:3" ht="15.75" thickBot="1" x14ac:dyDescent="0.3"/>
    <row r="82" spans="1:3" ht="32.25" customHeight="1" thickBot="1" x14ac:dyDescent="0.35">
      <c r="A82" s="285" t="s">
        <v>53</v>
      </c>
      <c r="B82" s="286"/>
      <c r="C82" s="287"/>
    </row>
    <row r="83" spans="1:3" x14ac:dyDescent="0.25">
      <c r="A83" s="14" t="s">
        <v>45</v>
      </c>
      <c r="B83" s="4" t="s">
        <v>7</v>
      </c>
      <c r="C83" s="13" t="s">
        <v>2</v>
      </c>
    </row>
    <row r="84" spans="1:3" x14ac:dyDescent="0.25">
      <c r="A84" s="168" t="s">
        <v>46</v>
      </c>
      <c r="B84" s="6">
        <v>408</v>
      </c>
      <c r="C84" s="5">
        <f>B84/$B$91</f>
        <v>5.1928216876670485E-2</v>
      </c>
    </row>
    <row r="85" spans="1:3" x14ac:dyDescent="0.25">
      <c r="A85" s="168" t="s">
        <v>47</v>
      </c>
      <c r="B85" s="6">
        <v>699</v>
      </c>
      <c r="C85" s="5">
        <f t="shared" ref="C85:C90" si="5">B85/$B$91</f>
        <v>8.896525391370752E-2</v>
      </c>
    </row>
    <row r="86" spans="1:3" x14ac:dyDescent="0.25">
      <c r="A86" s="168" t="s">
        <v>48</v>
      </c>
      <c r="B86" s="6">
        <v>2279</v>
      </c>
      <c r="C86" s="5">
        <f t="shared" si="5"/>
        <v>0.29005981926944124</v>
      </c>
    </row>
    <row r="87" spans="1:3" x14ac:dyDescent="0.25">
      <c r="A87" s="168" t="s">
        <v>49</v>
      </c>
      <c r="B87" s="6">
        <v>2521</v>
      </c>
      <c r="C87" s="5">
        <f t="shared" si="5"/>
        <v>0.32086037927962324</v>
      </c>
    </row>
    <row r="88" spans="1:3" x14ac:dyDescent="0.25">
      <c r="A88" s="168" t="s">
        <v>50</v>
      </c>
      <c r="B88" s="6">
        <v>1041</v>
      </c>
      <c r="C88" s="5">
        <f t="shared" si="5"/>
        <v>0.13249331806032838</v>
      </c>
    </row>
    <row r="89" spans="1:3" x14ac:dyDescent="0.25">
      <c r="A89" s="168" t="s">
        <v>51</v>
      </c>
      <c r="B89" s="6">
        <v>484</v>
      </c>
      <c r="C89" s="5">
        <f t="shared" si="5"/>
        <v>6.1601120020364004E-2</v>
      </c>
    </row>
    <row r="90" spans="1:3" x14ac:dyDescent="0.25">
      <c r="A90" s="15" t="s">
        <v>52</v>
      </c>
      <c r="B90" s="16">
        <v>425</v>
      </c>
      <c r="C90" s="17">
        <f t="shared" si="5"/>
        <v>5.4091892579865089E-2</v>
      </c>
    </row>
    <row r="91" spans="1:3" ht="15.75" thickBot="1" x14ac:dyDescent="0.3">
      <c r="A91" s="169" t="s">
        <v>5</v>
      </c>
      <c r="B91" s="3">
        <f>SUM(B84:B90)</f>
        <v>7857</v>
      </c>
      <c r="C91" s="2"/>
    </row>
    <row r="92" spans="1:3" ht="15.75" thickBot="1" x14ac:dyDescent="0.3"/>
    <row r="93" spans="1:3" ht="18" thickBot="1" x14ac:dyDescent="0.35">
      <c r="A93" s="289" t="s">
        <v>804</v>
      </c>
      <c r="B93" s="290"/>
      <c r="C93" s="291"/>
    </row>
    <row r="94" spans="1:3" x14ac:dyDescent="0.25">
      <c r="A94" s="14" t="s">
        <v>54</v>
      </c>
      <c r="B94" s="4" t="s">
        <v>1</v>
      </c>
      <c r="C94" s="13" t="s">
        <v>2</v>
      </c>
    </row>
    <row r="95" spans="1:3" x14ac:dyDescent="0.25">
      <c r="A95" s="168" t="s">
        <v>55</v>
      </c>
      <c r="B95" s="6">
        <v>32131</v>
      </c>
      <c r="C95" s="5">
        <f>B95/$B$97</f>
        <v>0.82841747022121381</v>
      </c>
    </row>
    <row r="96" spans="1:3" x14ac:dyDescent="0.25">
      <c r="A96" s="15" t="s">
        <v>58</v>
      </c>
      <c r="B96" s="16">
        <v>6655</v>
      </c>
      <c r="C96" s="17">
        <f>B96/$B$97</f>
        <v>0.17158252977878616</v>
      </c>
    </row>
    <row r="97" spans="1:22" ht="15.75" thickBot="1" x14ac:dyDescent="0.3">
      <c r="A97" s="169" t="s">
        <v>5</v>
      </c>
      <c r="B97" s="3">
        <f>SUM(B95:B96)</f>
        <v>38786</v>
      </c>
      <c r="C97" s="2"/>
    </row>
    <row r="98" spans="1:22" x14ac:dyDescent="0.25">
      <c r="A98" s="212"/>
      <c r="B98" s="212"/>
      <c r="C98" s="212"/>
      <c r="D98" s="212"/>
      <c r="E98" s="212"/>
      <c r="F98" s="212"/>
      <c r="G98" s="212"/>
      <c r="H98" s="212"/>
      <c r="I98" s="212"/>
      <c r="J98" s="212"/>
      <c r="K98" s="212"/>
      <c r="L98" s="212"/>
      <c r="M98" s="212"/>
      <c r="N98" s="212"/>
      <c r="O98" s="212"/>
      <c r="P98" s="212"/>
      <c r="Q98" s="212"/>
      <c r="R98" s="212"/>
      <c r="S98" s="212"/>
      <c r="T98" s="212"/>
      <c r="U98" s="212"/>
      <c r="V98" s="212"/>
    </row>
    <row r="99" spans="1:22" x14ac:dyDescent="0.25">
      <c r="A99" s="257" t="s">
        <v>831</v>
      </c>
      <c r="B99" s="212"/>
      <c r="C99" s="212"/>
      <c r="D99" s="212"/>
      <c r="E99" s="212"/>
      <c r="F99" s="212"/>
      <c r="G99" s="212"/>
      <c r="H99" s="212"/>
      <c r="I99" s="212"/>
      <c r="J99" s="212"/>
      <c r="K99" s="212"/>
      <c r="L99" s="212"/>
      <c r="M99" s="212"/>
      <c r="N99" s="212"/>
      <c r="O99" s="212"/>
      <c r="P99" s="212"/>
      <c r="Q99" s="212"/>
      <c r="R99" s="212"/>
      <c r="S99" s="212"/>
      <c r="T99" s="212"/>
      <c r="U99" s="212"/>
      <c r="V99" s="212"/>
    </row>
    <row r="100" spans="1:22" x14ac:dyDescent="0.25">
      <c r="A100" s="260" t="s">
        <v>832</v>
      </c>
      <c r="B100" s="212"/>
      <c r="C100" s="212"/>
      <c r="D100" s="212"/>
      <c r="E100" s="212"/>
      <c r="F100" s="212"/>
      <c r="G100" s="212"/>
      <c r="H100" s="212"/>
      <c r="I100" s="212"/>
      <c r="J100" s="212"/>
      <c r="K100" s="212"/>
      <c r="L100" s="212"/>
      <c r="M100" s="212"/>
      <c r="N100" s="212"/>
      <c r="O100" s="212"/>
      <c r="P100" s="212"/>
      <c r="Q100" s="212"/>
      <c r="R100" s="212"/>
      <c r="S100" s="212"/>
      <c r="T100" s="212"/>
      <c r="U100" s="212"/>
      <c r="V100" s="212"/>
    </row>
    <row r="101" spans="1:22" x14ac:dyDescent="0.25">
      <c r="A101" s="260" t="s">
        <v>833</v>
      </c>
      <c r="B101" s="212"/>
      <c r="C101" s="212"/>
      <c r="D101" s="212"/>
      <c r="E101" s="212"/>
      <c r="F101" s="212"/>
      <c r="G101" s="212"/>
      <c r="H101" s="212"/>
      <c r="I101" s="212"/>
      <c r="J101" s="212"/>
      <c r="K101" s="212"/>
      <c r="L101" s="212"/>
      <c r="M101" s="212"/>
      <c r="N101" s="212"/>
      <c r="O101" s="212"/>
      <c r="P101" s="212"/>
      <c r="Q101" s="212"/>
      <c r="R101" s="212"/>
      <c r="S101" s="212"/>
      <c r="T101" s="212"/>
      <c r="U101" s="212"/>
      <c r="V101" s="212"/>
    </row>
    <row r="102" spans="1:22" ht="15.75" thickBot="1" x14ac:dyDescent="0.3"/>
    <row r="103" spans="1:22" ht="20.25" customHeight="1" thickBot="1" x14ac:dyDescent="0.35">
      <c r="A103" s="285" t="s">
        <v>56</v>
      </c>
      <c r="B103" s="286"/>
      <c r="C103" s="287"/>
    </row>
    <row r="104" spans="1:22" x14ac:dyDescent="0.25">
      <c r="A104" s="14" t="s">
        <v>6</v>
      </c>
      <c r="B104" s="4" t="s">
        <v>7</v>
      </c>
      <c r="C104" s="13" t="s">
        <v>2</v>
      </c>
    </row>
    <row r="105" spans="1:22" x14ac:dyDescent="0.25">
      <c r="A105" s="168" t="s">
        <v>36</v>
      </c>
      <c r="B105" s="6">
        <v>3705</v>
      </c>
      <c r="C105" s="5">
        <f>B105/$B$111</f>
        <v>0.15724471606824547</v>
      </c>
    </row>
    <row r="106" spans="1:22" x14ac:dyDescent="0.25">
      <c r="A106" s="168" t="s">
        <v>37</v>
      </c>
      <c r="B106" s="6">
        <v>4375</v>
      </c>
      <c r="C106" s="5">
        <f t="shared" ref="C106:C110" si="6">B106/$B$111</f>
        <v>0.18568033273915627</v>
      </c>
    </row>
    <row r="107" spans="1:22" x14ac:dyDescent="0.25">
      <c r="A107" s="168" t="s">
        <v>38</v>
      </c>
      <c r="B107" s="6">
        <v>4003</v>
      </c>
      <c r="C107" s="5">
        <f t="shared" si="6"/>
        <v>0.16989219930396401</v>
      </c>
    </row>
    <row r="108" spans="1:22" x14ac:dyDescent="0.25">
      <c r="A108" s="168" t="s">
        <v>39</v>
      </c>
      <c r="B108" s="6">
        <v>3352</v>
      </c>
      <c r="C108" s="5">
        <f t="shared" si="6"/>
        <v>0.14226296579237754</v>
      </c>
    </row>
    <row r="109" spans="1:22" x14ac:dyDescent="0.25">
      <c r="A109" s="168" t="s">
        <v>40</v>
      </c>
      <c r="B109" s="6">
        <v>2117</v>
      </c>
      <c r="C109" s="5">
        <f t="shared" si="6"/>
        <v>8.9848060436295729E-2</v>
      </c>
    </row>
    <row r="110" spans="1:22" x14ac:dyDescent="0.25">
      <c r="A110" s="15" t="s">
        <v>8</v>
      </c>
      <c r="B110" s="16">
        <v>6010</v>
      </c>
      <c r="C110" s="17">
        <f t="shared" si="6"/>
        <v>0.25507172565996095</v>
      </c>
    </row>
    <row r="111" spans="1:22" ht="15.75" thickBot="1" x14ac:dyDescent="0.3">
      <c r="A111" s="169" t="s">
        <v>5</v>
      </c>
      <c r="B111" s="3">
        <f>SUM(B105:B110)</f>
        <v>23562</v>
      </c>
      <c r="C111" s="2"/>
    </row>
    <row r="112" spans="1:22" x14ac:dyDescent="0.25">
      <c r="A112" s="212" t="s">
        <v>838</v>
      </c>
      <c r="B112" s="212"/>
      <c r="C112" s="212"/>
      <c r="D112" s="212"/>
    </row>
    <row r="113" spans="1:14" ht="15.75" thickBot="1" x14ac:dyDescent="0.3"/>
    <row r="114" spans="1:14" ht="33" customHeight="1" thickBot="1" x14ac:dyDescent="0.35">
      <c r="A114" s="285" t="s">
        <v>57</v>
      </c>
      <c r="B114" s="286"/>
      <c r="C114" s="287"/>
    </row>
    <row r="115" spans="1:14" x14ac:dyDescent="0.25">
      <c r="A115" s="14" t="s">
        <v>6</v>
      </c>
      <c r="B115" s="4" t="s">
        <v>7</v>
      </c>
      <c r="C115" s="13" t="s">
        <v>2</v>
      </c>
    </row>
    <row r="116" spans="1:14" x14ac:dyDescent="0.25">
      <c r="A116" s="168" t="s">
        <v>36</v>
      </c>
      <c r="B116" s="6">
        <v>1069</v>
      </c>
      <c r="C116" s="5">
        <f>B116/$B$122</f>
        <v>0.22939914163090128</v>
      </c>
    </row>
    <row r="117" spans="1:14" x14ac:dyDescent="0.25">
      <c r="A117" s="168" t="s">
        <v>37</v>
      </c>
      <c r="B117" s="6">
        <v>1449</v>
      </c>
      <c r="C117" s="5">
        <f t="shared" ref="C117:C121" si="7">B117/$B$122</f>
        <v>0.31094420600858369</v>
      </c>
    </row>
    <row r="118" spans="1:14" x14ac:dyDescent="0.25">
      <c r="A118" s="168" t="s">
        <v>38</v>
      </c>
      <c r="B118" s="6">
        <v>705</v>
      </c>
      <c r="C118" s="5">
        <f t="shared" si="7"/>
        <v>0.15128755364806867</v>
      </c>
    </row>
    <row r="119" spans="1:14" x14ac:dyDescent="0.25">
      <c r="A119" s="168" t="s">
        <v>39</v>
      </c>
      <c r="B119" s="6">
        <v>688</v>
      </c>
      <c r="C119" s="5">
        <f t="shared" si="7"/>
        <v>0.14763948497854076</v>
      </c>
    </row>
    <row r="120" spans="1:14" x14ac:dyDescent="0.25">
      <c r="A120" s="168" t="s">
        <v>40</v>
      </c>
      <c r="B120" s="6">
        <v>334</v>
      </c>
      <c r="C120" s="5">
        <f t="shared" si="7"/>
        <v>7.1673819742489264E-2</v>
      </c>
    </row>
    <row r="121" spans="1:14" x14ac:dyDescent="0.25">
      <c r="A121" s="15" t="s">
        <v>8</v>
      </c>
      <c r="B121" s="16">
        <v>415</v>
      </c>
      <c r="C121" s="17">
        <f t="shared" si="7"/>
        <v>8.9055793991416304E-2</v>
      </c>
    </row>
    <row r="122" spans="1:14" ht="15.75" thickBot="1" x14ac:dyDescent="0.3">
      <c r="A122" s="169" t="s">
        <v>5</v>
      </c>
      <c r="B122" s="3">
        <f>SUM(B116:B121)</f>
        <v>4660</v>
      </c>
      <c r="C122" s="2"/>
    </row>
    <row r="123" spans="1:14" x14ac:dyDescent="0.25">
      <c r="A123" s="261" t="s">
        <v>834</v>
      </c>
      <c r="B123" s="212"/>
      <c r="C123" s="212"/>
      <c r="D123" s="212"/>
      <c r="E123" s="212"/>
      <c r="F123" s="212"/>
      <c r="G123" s="212"/>
      <c r="H123" s="212"/>
      <c r="I123" s="212"/>
      <c r="J123" s="212"/>
      <c r="K123" s="212"/>
      <c r="L123" s="212"/>
      <c r="M123" s="212"/>
      <c r="N123" s="212"/>
    </row>
    <row r="124" spans="1:14" ht="15.75" thickBot="1" x14ac:dyDescent="0.3"/>
    <row r="125" spans="1:14" ht="33" customHeight="1" thickBot="1" x14ac:dyDescent="0.35">
      <c r="A125" s="285" t="s">
        <v>59</v>
      </c>
      <c r="B125" s="286"/>
      <c r="C125" s="287"/>
    </row>
    <row r="126" spans="1:14" x14ac:dyDescent="0.25">
      <c r="A126" s="14" t="s">
        <v>6</v>
      </c>
      <c r="B126" s="4" t="s">
        <v>7</v>
      </c>
      <c r="C126" s="13" t="s">
        <v>2</v>
      </c>
    </row>
    <row r="127" spans="1:14" x14ac:dyDescent="0.25">
      <c r="A127" s="168" t="s">
        <v>36</v>
      </c>
      <c r="B127" s="6">
        <f>B116</f>
        <v>1069</v>
      </c>
      <c r="C127" s="5">
        <f>B127/$B$129</f>
        <v>0.42454328832406674</v>
      </c>
    </row>
    <row r="128" spans="1:14" x14ac:dyDescent="0.25">
      <c r="A128" s="15" t="s">
        <v>37</v>
      </c>
      <c r="B128" s="16">
        <f>B117</f>
        <v>1449</v>
      </c>
      <c r="C128" s="17">
        <f>B128/$B$129</f>
        <v>0.57545671167593326</v>
      </c>
    </row>
    <row r="129" spans="1:3" ht="15.75" thickBot="1" x14ac:dyDescent="0.3">
      <c r="A129" s="169" t="s">
        <v>5</v>
      </c>
      <c r="B129" s="3">
        <f>SUM(B127:B128)</f>
        <v>2518</v>
      </c>
      <c r="C129" s="2"/>
    </row>
    <row r="130" spans="1:3" x14ac:dyDescent="0.25">
      <c r="A130" s="212" t="s">
        <v>850</v>
      </c>
      <c r="B130" s="212"/>
      <c r="C130" s="212"/>
    </row>
    <row r="131" spans="1:3" ht="15.75" thickBot="1" x14ac:dyDescent="0.3"/>
    <row r="132" spans="1:3" ht="35.25" customHeight="1" thickBot="1" x14ac:dyDescent="0.35">
      <c r="A132" s="285" t="s">
        <v>60</v>
      </c>
      <c r="B132" s="286"/>
      <c r="C132" s="287"/>
    </row>
    <row r="133" spans="1:3" x14ac:dyDescent="0.25">
      <c r="A133" s="14" t="s">
        <v>12</v>
      </c>
      <c r="B133" s="4" t="s">
        <v>1</v>
      </c>
      <c r="C133" s="13" t="s">
        <v>2</v>
      </c>
    </row>
    <row r="134" spans="1:3" x14ac:dyDescent="0.25">
      <c r="A134" s="168" t="s">
        <v>13</v>
      </c>
      <c r="B134" s="6">
        <v>3323</v>
      </c>
      <c r="C134" s="5">
        <f t="shared" ref="C134:C144" si="8">B134/$B$145</f>
        <v>0.71309012875536482</v>
      </c>
    </row>
    <row r="135" spans="1:3" x14ac:dyDescent="0.25">
      <c r="A135" s="168" t="s">
        <v>14</v>
      </c>
      <c r="B135" s="6">
        <v>355</v>
      </c>
      <c r="C135" s="5">
        <f t="shared" si="8"/>
        <v>7.6180257510729613E-2</v>
      </c>
    </row>
    <row r="136" spans="1:3" x14ac:dyDescent="0.25">
      <c r="A136" s="168" t="s">
        <v>23</v>
      </c>
      <c r="B136" s="6">
        <v>333</v>
      </c>
      <c r="C136" s="5">
        <f t="shared" si="8"/>
        <v>7.1459227467811165E-2</v>
      </c>
    </row>
    <row r="137" spans="1:3" x14ac:dyDescent="0.25">
      <c r="A137" s="168" t="s">
        <v>20</v>
      </c>
      <c r="B137" s="6">
        <v>130</v>
      </c>
      <c r="C137" s="5">
        <f t="shared" si="8"/>
        <v>2.7896995708154508E-2</v>
      </c>
    </row>
    <row r="138" spans="1:3" x14ac:dyDescent="0.25">
      <c r="A138" s="168" t="s">
        <v>17</v>
      </c>
      <c r="B138" s="6">
        <v>116</v>
      </c>
      <c r="C138" s="5">
        <f t="shared" si="8"/>
        <v>2.4892703862660945E-2</v>
      </c>
    </row>
    <row r="139" spans="1:3" x14ac:dyDescent="0.25">
      <c r="A139" s="168" t="s">
        <v>19</v>
      </c>
      <c r="B139" s="6">
        <v>81</v>
      </c>
      <c r="C139" s="5">
        <f t="shared" si="8"/>
        <v>1.738197424892704E-2</v>
      </c>
    </row>
    <row r="140" spans="1:3" x14ac:dyDescent="0.25">
      <c r="A140" s="168" t="s">
        <v>15</v>
      </c>
      <c r="B140" s="6">
        <v>68</v>
      </c>
      <c r="C140" s="5">
        <f t="shared" si="8"/>
        <v>1.4592274678111588E-2</v>
      </c>
    </row>
    <row r="141" spans="1:3" x14ac:dyDescent="0.25">
      <c r="A141" s="168" t="s">
        <v>806</v>
      </c>
      <c r="B141" s="6">
        <v>61</v>
      </c>
      <c r="C141" s="5">
        <f t="shared" si="8"/>
        <v>1.3090128755364807E-2</v>
      </c>
    </row>
    <row r="142" spans="1:3" x14ac:dyDescent="0.25">
      <c r="A142" s="168" t="s">
        <v>28</v>
      </c>
      <c r="B142" s="6">
        <v>35</v>
      </c>
      <c r="C142" s="5">
        <f t="shared" si="8"/>
        <v>7.5107296137339056E-3</v>
      </c>
    </row>
    <row r="143" spans="1:3" x14ac:dyDescent="0.25">
      <c r="A143" s="168" t="s">
        <v>24</v>
      </c>
      <c r="B143" s="6">
        <v>35</v>
      </c>
      <c r="C143" s="5">
        <f t="shared" si="8"/>
        <v>7.5107296137339056E-3</v>
      </c>
    </row>
    <row r="144" spans="1:3" x14ac:dyDescent="0.25">
      <c r="A144" s="15" t="s">
        <v>33</v>
      </c>
      <c r="B144" s="16">
        <v>123</v>
      </c>
      <c r="C144" s="17">
        <f t="shared" si="8"/>
        <v>2.6394849785407726E-2</v>
      </c>
    </row>
    <row r="145" spans="1:5" ht="15.75" thickBot="1" x14ac:dyDescent="0.3">
      <c r="A145" s="169" t="s">
        <v>5</v>
      </c>
      <c r="B145" s="3">
        <f>SUM(B134:B144)</f>
        <v>4660</v>
      </c>
      <c r="C145" s="2"/>
    </row>
    <row r="146" spans="1:5" x14ac:dyDescent="0.25">
      <c r="A146" s="262" t="s">
        <v>835</v>
      </c>
      <c r="B146" s="212"/>
      <c r="C146" s="212"/>
      <c r="D146" s="212"/>
      <c r="E146" s="212"/>
    </row>
    <row r="147" spans="1:5" ht="15.75" thickBot="1" x14ac:dyDescent="0.3"/>
    <row r="148" spans="1:5" ht="32.25" customHeight="1" thickBot="1" x14ac:dyDescent="0.35">
      <c r="A148" s="285" t="s">
        <v>61</v>
      </c>
      <c r="B148" s="286"/>
      <c r="C148" s="287"/>
    </row>
    <row r="149" spans="1:5" x14ac:dyDescent="0.25">
      <c r="A149" s="14" t="s">
        <v>12</v>
      </c>
      <c r="B149" s="4" t="s">
        <v>1</v>
      </c>
      <c r="C149" s="13" t="s">
        <v>2</v>
      </c>
    </row>
    <row r="150" spans="1:5" x14ac:dyDescent="0.25">
      <c r="A150" s="168" t="s">
        <v>13</v>
      </c>
      <c r="B150" s="6">
        <v>1713</v>
      </c>
      <c r="C150" s="5">
        <f t="shared" ref="C150:C160" si="9">B150/$B$161</f>
        <v>0.68030182684670371</v>
      </c>
    </row>
    <row r="151" spans="1:5" x14ac:dyDescent="0.25">
      <c r="A151" s="168" t="s">
        <v>14</v>
      </c>
      <c r="B151" s="6">
        <v>219</v>
      </c>
      <c r="C151" s="5">
        <f t="shared" si="9"/>
        <v>8.6973788721207312E-2</v>
      </c>
    </row>
    <row r="152" spans="1:5" x14ac:dyDescent="0.25">
      <c r="A152" s="168" t="s">
        <v>23</v>
      </c>
      <c r="B152" s="6">
        <v>188</v>
      </c>
      <c r="C152" s="5">
        <f t="shared" si="9"/>
        <v>7.4662430500397142E-2</v>
      </c>
    </row>
    <row r="153" spans="1:5" x14ac:dyDescent="0.25">
      <c r="A153" s="168" t="s">
        <v>17</v>
      </c>
      <c r="B153" s="6">
        <v>91</v>
      </c>
      <c r="C153" s="5">
        <f t="shared" si="9"/>
        <v>3.6139793486894362E-2</v>
      </c>
    </row>
    <row r="154" spans="1:5" x14ac:dyDescent="0.25">
      <c r="A154" s="168" t="s">
        <v>20</v>
      </c>
      <c r="B154" s="6">
        <v>65</v>
      </c>
      <c r="C154" s="5">
        <f t="shared" si="9"/>
        <v>2.5814138204924543E-2</v>
      </c>
    </row>
    <row r="155" spans="1:5" x14ac:dyDescent="0.25">
      <c r="A155" s="168" t="s">
        <v>19</v>
      </c>
      <c r="B155" s="6">
        <v>62</v>
      </c>
      <c r="C155" s="5">
        <f t="shared" si="9"/>
        <v>2.4622716441620333E-2</v>
      </c>
    </row>
    <row r="156" spans="1:5" x14ac:dyDescent="0.25">
      <c r="A156" s="168" t="s">
        <v>806</v>
      </c>
      <c r="B156" s="6">
        <v>61</v>
      </c>
      <c r="C156" s="5">
        <f t="shared" si="9"/>
        <v>2.4225575853852262E-2</v>
      </c>
    </row>
    <row r="157" spans="1:5" x14ac:dyDescent="0.25">
      <c r="A157" s="168" t="s">
        <v>28</v>
      </c>
      <c r="B157" s="6">
        <v>35</v>
      </c>
      <c r="C157" s="5">
        <f t="shared" si="9"/>
        <v>1.3899920571882446E-2</v>
      </c>
    </row>
    <row r="158" spans="1:5" x14ac:dyDescent="0.25">
      <c r="A158" s="168" t="s">
        <v>273</v>
      </c>
      <c r="B158" s="6">
        <v>27</v>
      </c>
      <c r="C158" s="5">
        <f t="shared" si="9"/>
        <v>1.0722795869737888E-2</v>
      </c>
    </row>
    <row r="159" spans="1:5" x14ac:dyDescent="0.25">
      <c r="A159" s="168" t="s">
        <v>814</v>
      </c>
      <c r="B159" s="6">
        <v>26</v>
      </c>
      <c r="C159" s="5">
        <f t="shared" si="9"/>
        <v>1.0325655281969817E-2</v>
      </c>
    </row>
    <row r="160" spans="1:5" x14ac:dyDescent="0.25">
      <c r="A160" s="15" t="s">
        <v>33</v>
      </c>
      <c r="B160" s="16">
        <v>31</v>
      </c>
      <c r="C160" s="17">
        <f t="shared" si="9"/>
        <v>1.2311358220810167E-2</v>
      </c>
    </row>
    <row r="161" spans="1:9" ht="15.75" thickBot="1" x14ac:dyDescent="0.3">
      <c r="A161" s="169" t="s">
        <v>5</v>
      </c>
      <c r="B161" s="3">
        <f>SUM(B150:B160)</f>
        <v>2518</v>
      </c>
      <c r="C161" s="2"/>
    </row>
    <row r="163" spans="1:9" x14ac:dyDescent="0.25">
      <c r="A163" s="212" t="s">
        <v>825</v>
      </c>
      <c r="B163" s="212"/>
      <c r="C163" s="212"/>
      <c r="D163" s="212"/>
      <c r="E163" s="212"/>
      <c r="F163" s="212"/>
      <c r="G163" s="212"/>
      <c r="H163" s="212"/>
      <c r="I163" s="212"/>
    </row>
  </sheetData>
  <mergeCells count="17">
    <mergeCell ref="A35:C35"/>
    <mergeCell ref="A148:C148"/>
    <mergeCell ref="A41:C41"/>
    <mergeCell ref="A56:C56"/>
    <mergeCell ref="A71:C71"/>
    <mergeCell ref="A82:C82"/>
    <mergeCell ref="A93:C93"/>
    <mergeCell ref="A103:C103"/>
    <mergeCell ref="A114:C114"/>
    <mergeCell ref="A125:C125"/>
    <mergeCell ref="A132:C132"/>
    <mergeCell ref="A1:F1"/>
    <mergeCell ref="A5:C5"/>
    <mergeCell ref="I3:J3"/>
    <mergeCell ref="A12:C12"/>
    <mergeCell ref="A24:C24"/>
    <mergeCell ref="E18:G18"/>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3"/>
  <sheetViews>
    <sheetView workbookViewId="0">
      <selection activeCell="A2" sqref="A2:E3"/>
    </sheetView>
  </sheetViews>
  <sheetFormatPr defaultRowHeight="15" x14ac:dyDescent="0.25"/>
  <cols>
    <col min="1" max="1" width="26.7109375" style="171" customWidth="1"/>
    <col min="2" max="2" width="10.7109375" style="171" bestFit="1" customWidth="1"/>
    <col min="3" max="3" width="7.85546875" style="171" customWidth="1"/>
    <col min="4" max="4" width="9.140625" style="171"/>
    <col min="5" max="5" width="33.85546875" style="171" bestFit="1" customWidth="1"/>
    <col min="6" max="6" width="18.5703125" style="171" bestFit="1" customWidth="1"/>
    <col min="7" max="7" width="20.7109375" style="171" customWidth="1"/>
    <col min="8" max="8" width="9.140625" style="171"/>
    <col min="9" max="9" width="12.28515625" style="171" bestFit="1" customWidth="1"/>
    <col min="10" max="16384" width="9.140625" style="171"/>
  </cols>
  <sheetData>
    <row r="1" spans="1:10" ht="21" x14ac:dyDescent="0.35">
      <c r="A1" s="288" t="s">
        <v>533</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534</v>
      </c>
      <c r="J4" s="175"/>
    </row>
    <row r="5" spans="1:10" ht="18" thickBot="1" x14ac:dyDescent="0.35">
      <c r="A5" s="289" t="s">
        <v>34</v>
      </c>
      <c r="B5" s="290"/>
      <c r="C5" s="291"/>
      <c r="I5" s="173" t="s">
        <v>535</v>
      </c>
      <c r="J5" s="175"/>
    </row>
    <row r="6" spans="1:10" x14ac:dyDescent="0.25">
      <c r="A6" s="14" t="s">
        <v>0</v>
      </c>
      <c r="B6" s="4" t="s">
        <v>1</v>
      </c>
      <c r="C6" s="13" t="s">
        <v>2</v>
      </c>
      <c r="I6" s="173"/>
      <c r="J6" s="175"/>
    </row>
    <row r="7" spans="1:10" x14ac:dyDescent="0.25">
      <c r="A7" s="173" t="s">
        <v>3</v>
      </c>
      <c r="B7" s="6">
        <v>100250</v>
      </c>
      <c r="C7" s="5">
        <f>B7/$B$9</f>
        <v>0.92377582425683269</v>
      </c>
      <c r="I7" s="173"/>
      <c r="J7" s="175"/>
    </row>
    <row r="8" spans="1:10" x14ac:dyDescent="0.25">
      <c r="A8" s="15" t="s">
        <v>4</v>
      </c>
      <c r="B8" s="16">
        <v>8272</v>
      </c>
      <c r="C8" s="17">
        <f>B8/$B$9</f>
        <v>7.6224175743167283E-2</v>
      </c>
      <c r="I8" s="173"/>
      <c r="J8" s="175"/>
    </row>
    <row r="9" spans="1:10" ht="15.75" thickBot="1" x14ac:dyDescent="0.3">
      <c r="A9" s="174" t="s">
        <v>5</v>
      </c>
      <c r="B9" s="3">
        <f>SUM(B7:B8)</f>
        <v>108522</v>
      </c>
      <c r="C9" s="2"/>
      <c r="I9" s="173"/>
      <c r="J9" s="175"/>
    </row>
    <row r="10" spans="1:10" x14ac:dyDescent="0.25">
      <c r="A10" s="212" t="s">
        <v>867</v>
      </c>
      <c r="B10" s="264"/>
      <c r="C10" s="264"/>
      <c r="D10" s="212"/>
      <c r="I10" s="173"/>
      <c r="J10" s="175"/>
    </row>
    <row r="11" spans="1:10" ht="15.75" thickBot="1" x14ac:dyDescent="0.3">
      <c r="I11" s="173"/>
      <c r="J11" s="175"/>
    </row>
    <row r="12" spans="1:10" ht="18" thickBot="1" x14ac:dyDescent="0.35">
      <c r="A12" s="289" t="s">
        <v>35</v>
      </c>
      <c r="B12" s="290"/>
      <c r="C12" s="291"/>
      <c r="E12" s="253" t="s">
        <v>818</v>
      </c>
      <c r="F12" s="254"/>
      <c r="G12" s="255"/>
      <c r="I12" s="173"/>
      <c r="J12" s="175"/>
    </row>
    <row r="13" spans="1:10" x14ac:dyDescent="0.25">
      <c r="A13" s="14" t="s">
        <v>6</v>
      </c>
      <c r="B13" s="4" t="s">
        <v>7</v>
      </c>
      <c r="C13" s="13" t="s">
        <v>2</v>
      </c>
      <c r="E13" s="14" t="s">
        <v>0</v>
      </c>
      <c r="F13" s="4" t="s">
        <v>1</v>
      </c>
      <c r="G13" s="13" t="s">
        <v>2</v>
      </c>
      <c r="I13" s="173"/>
      <c r="J13" s="175"/>
    </row>
    <row r="14" spans="1:10" x14ac:dyDescent="0.25">
      <c r="A14" s="173" t="s">
        <v>36</v>
      </c>
      <c r="B14" s="6">
        <v>12172</v>
      </c>
      <c r="C14" s="5">
        <f>B14/$B$21</f>
        <v>0.11216158935515379</v>
      </c>
      <c r="E14" s="214" t="s">
        <v>3</v>
      </c>
      <c r="F14" s="6">
        <v>10461</v>
      </c>
      <c r="G14" s="5">
        <f>F14/F16</f>
        <v>0.85943148209004272</v>
      </c>
      <c r="I14" s="173"/>
      <c r="J14" s="175"/>
    </row>
    <row r="15" spans="1:10" x14ac:dyDescent="0.25">
      <c r="A15" s="173" t="s">
        <v>37</v>
      </c>
      <c r="B15" s="6">
        <v>16694</v>
      </c>
      <c r="C15" s="5">
        <f t="shared" ref="C15:C20" si="0">B15/$B$21</f>
        <v>0.15383055970218021</v>
      </c>
      <c r="E15" s="15" t="s">
        <v>4</v>
      </c>
      <c r="F15" s="16">
        <v>1711</v>
      </c>
      <c r="G15" s="17">
        <f>F15/F16</f>
        <v>0.14056851790995728</v>
      </c>
      <c r="I15" s="173"/>
      <c r="J15" s="175"/>
    </row>
    <row r="16" spans="1:10" ht="15.75" thickBot="1" x14ac:dyDescent="0.3">
      <c r="A16" s="173" t="s">
        <v>38</v>
      </c>
      <c r="B16" s="6">
        <v>18567</v>
      </c>
      <c r="C16" s="5">
        <f t="shared" si="0"/>
        <v>0.1710897329573727</v>
      </c>
      <c r="E16" s="215" t="s">
        <v>5</v>
      </c>
      <c r="F16" s="3">
        <f>SUM(F14:F15)</f>
        <v>12172</v>
      </c>
      <c r="G16" s="2"/>
      <c r="I16" s="173"/>
      <c r="J16" s="175"/>
    </row>
    <row r="17" spans="1:31" ht="15.75" thickBot="1" x14ac:dyDescent="0.3">
      <c r="A17" s="173" t="s">
        <v>39</v>
      </c>
      <c r="B17" s="6">
        <v>13489</v>
      </c>
      <c r="C17" s="5">
        <f t="shared" si="0"/>
        <v>0.12429737749027847</v>
      </c>
      <c r="E17" s="212"/>
      <c r="F17" s="212"/>
      <c r="G17" s="212"/>
      <c r="I17" s="173"/>
      <c r="J17" s="175"/>
    </row>
    <row r="18" spans="1:31" ht="18" thickBot="1" x14ac:dyDescent="0.35">
      <c r="A18" s="173" t="s">
        <v>40</v>
      </c>
      <c r="B18" s="6">
        <v>12065</v>
      </c>
      <c r="C18" s="5">
        <f t="shared" si="0"/>
        <v>0.11117561416118391</v>
      </c>
      <c r="E18" s="282" t="s">
        <v>829</v>
      </c>
      <c r="F18" s="283"/>
      <c r="G18" s="284"/>
      <c r="I18" s="173"/>
      <c r="J18" s="175"/>
    </row>
    <row r="19" spans="1:31" x14ac:dyDescent="0.25">
      <c r="A19" s="173" t="s">
        <v>8</v>
      </c>
      <c r="B19" s="6">
        <v>33354</v>
      </c>
      <c r="C19" s="5">
        <f t="shared" si="0"/>
        <v>0.30734781887543539</v>
      </c>
      <c r="E19" s="14" t="s">
        <v>0</v>
      </c>
      <c r="F19" s="4" t="s">
        <v>1</v>
      </c>
      <c r="G19" s="13" t="s">
        <v>2</v>
      </c>
      <c r="I19" s="173"/>
      <c r="J19" s="175"/>
    </row>
    <row r="20" spans="1:31" x14ac:dyDescent="0.25">
      <c r="A20" s="15" t="s">
        <v>9</v>
      </c>
      <c r="B20" s="16">
        <v>2181</v>
      </c>
      <c r="C20" s="17">
        <f t="shared" si="0"/>
        <v>2.0097307458395532E-2</v>
      </c>
      <c r="E20" s="214" t="s">
        <v>3</v>
      </c>
      <c r="F20" s="6">
        <v>14354</v>
      </c>
      <c r="G20" s="5">
        <f>F20/F22</f>
        <v>0.85982987899844254</v>
      </c>
      <c r="I20" s="173"/>
      <c r="J20" s="175"/>
    </row>
    <row r="21" spans="1:31" ht="15.75" thickBot="1" x14ac:dyDescent="0.3">
      <c r="A21" s="174" t="s">
        <v>5</v>
      </c>
      <c r="B21" s="3">
        <f>SUM(B14:B20)</f>
        <v>108522</v>
      </c>
      <c r="C21" s="2"/>
      <c r="E21" s="15" t="s">
        <v>4</v>
      </c>
      <c r="F21" s="16">
        <v>2340</v>
      </c>
      <c r="G21" s="17">
        <f>F21/F22</f>
        <v>0.14017012100155746</v>
      </c>
      <c r="I21" s="173"/>
      <c r="J21" s="175"/>
    </row>
    <row r="22" spans="1:31" ht="15.75" thickBot="1" x14ac:dyDescent="0.3">
      <c r="A22" s="212" t="s">
        <v>867</v>
      </c>
      <c r="B22" s="264"/>
      <c r="C22" s="264"/>
      <c r="D22" s="212"/>
      <c r="E22" s="215" t="s">
        <v>5</v>
      </c>
      <c r="F22" s="3">
        <f>SUM(F20:F21)</f>
        <v>16694</v>
      </c>
      <c r="G22" s="2"/>
      <c r="I22" s="173"/>
      <c r="J22" s="175"/>
    </row>
    <row r="23" spans="1:31" ht="15.75" thickBot="1" x14ac:dyDescent="0.3">
      <c r="I23" s="173"/>
      <c r="J23" s="175"/>
    </row>
    <row r="24" spans="1:31" ht="18" thickBot="1" x14ac:dyDescent="0.35">
      <c r="A24" s="289" t="s">
        <v>10</v>
      </c>
      <c r="B24" s="290"/>
      <c r="C24" s="291"/>
      <c r="I24" s="173"/>
      <c r="J24" s="175"/>
    </row>
    <row r="25" spans="1:31" x14ac:dyDescent="0.25">
      <c r="A25" s="14" t="s">
        <v>6</v>
      </c>
      <c r="B25" s="4" t="s">
        <v>7</v>
      </c>
      <c r="C25" s="13" t="s">
        <v>2</v>
      </c>
      <c r="I25" s="173"/>
      <c r="J25" s="175"/>
    </row>
    <row r="26" spans="1:31" x14ac:dyDescent="0.25">
      <c r="A26" s="173" t="s">
        <v>36</v>
      </c>
      <c r="B26" s="6">
        <v>1711</v>
      </c>
      <c r="C26" s="5">
        <f>B26/$B$33</f>
        <v>0.20684235976789167</v>
      </c>
      <c r="I26" s="173"/>
      <c r="J26" s="175"/>
    </row>
    <row r="27" spans="1:31" x14ac:dyDescent="0.25">
      <c r="A27" s="173" t="s">
        <v>37</v>
      </c>
      <c r="B27" s="6">
        <v>2340</v>
      </c>
      <c r="C27" s="5">
        <f t="shared" ref="C27:C32" si="1">B27/$B$33</f>
        <v>0.28288201160541587</v>
      </c>
      <c r="I27" s="173"/>
      <c r="J27" s="175"/>
    </row>
    <row r="28" spans="1:31" x14ac:dyDescent="0.25">
      <c r="A28" s="173" t="s">
        <v>38</v>
      </c>
      <c r="B28" s="6">
        <v>1911</v>
      </c>
      <c r="C28" s="5">
        <f t="shared" si="1"/>
        <v>0.23102030947775629</v>
      </c>
      <c r="I28" s="173"/>
      <c r="J28" s="175"/>
    </row>
    <row r="29" spans="1:31" ht="15.75" thickBot="1" x14ac:dyDescent="0.3">
      <c r="A29" s="173" t="s">
        <v>39</v>
      </c>
      <c r="B29" s="6">
        <v>1065</v>
      </c>
      <c r="C29" s="5">
        <f t="shared" si="1"/>
        <v>0.12874758220502902</v>
      </c>
      <c r="I29" s="174"/>
      <c r="J29" s="2"/>
    </row>
    <row r="30" spans="1:31" x14ac:dyDescent="0.25">
      <c r="A30" s="173" t="s">
        <v>40</v>
      </c>
      <c r="B30" s="6">
        <v>343</v>
      </c>
      <c r="C30" s="5">
        <f t="shared" si="1"/>
        <v>4.1465183752417797E-2</v>
      </c>
    </row>
    <row r="31" spans="1:31" x14ac:dyDescent="0.25">
      <c r="A31" s="173" t="s">
        <v>8</v>
      </c>
      <c r="B31" s="6">
        <v>861</v>
      </c>
      <c r="C31" s="5">
        <f t="shared" si="1"/>
        <v>0.10408607350096712</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row>
    <row r="32" spans="1:31" x14ac:dyDescent="0.25">
      <c r="A32" s="15" t="s">
        <v>9</v>
      </c>
      <c r="B32" s="16">
        <v>41</v>
      </c>
      <c r="C32" s="17">
        <f t="shared" si="1"/>
        <v>4.9564796905222433E-3</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row>
    <row r="33" spans="1:31" ht="15.75" thickBot="1" x14ac:dyDescent="0.3">
      <c r="A33" s="174" t="s">
        <v>5</v>
      </c>
      <c r="B33" s="3">
        <f>SUM(B26:B32)</f>
        <v>8272</v>
      </c>
      <c r="C33" s="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row>
    <row r="34" spans="1:31"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row>
    <row r="35" spans="1:31" ht="36"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row>
    <row r="36" spans="1:31"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row>
    <row r="37" spans="1:31" x14ac:dyDescent="0.25">
      <c r="A37" s="173" t="s">
        <v>36</v>
      </c>
      <c r="B37" s="6">
        <f>B26</f>
        <v>1711</v>
      </c>
      <c r="C37" s="5">
        <f>B37/$B$39</f>
        <v>0.42236484818563319</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row>
    <row r="38" spans="1:31" x14ac:dyDescent="0.25">
      <c r="A38" s="15" t="s">
        <v>37</v>
      </c>
      <c r="B38" s="16">
        <f>B27</f>
        <v>2340</v>
      </c>
      <c r="C38" s="17">
        <f>B38/$B$39</f>
        <v>0.57763515181436687</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row>
    <row r="39" spans="1:31" ht="15.75" thickBot="1" x14ac:dyDescent="0.3">
      <c r="A39" s="174" t="s">
        <v>5</v>
      </c>
      <c r="B39" s="3">
        <f>SUM(B37:B38)</f>
        <v>4051</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row>
    <row r="40" spans="1:31"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row>
    <row r="41" spans="1:31" ht="18" thickBot="1" x14ac:dyDescent="0.35">
      <c r="A41" s="289" t="s">
        <v>11</v>
      </c>
      <c r="B41" s="290"/>
      <c r="C41" s="291"/>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row>
    <row r="42" spans="1:31" x14ac:dyDescent="0.25">
      <c r="A42" s="14" t="s">
        <v>12</v>
      </c>
      <c r="B42" s="4" t="s">
        <v>1</v>
      </c>
      <c r="C42" s="13" t="s">
        <v>2</v>
      </c>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row>
    <row r="43" spans="1:31" x14ac:dyDescent="0.25">
      <c r="A43" s="23" t="s">
        <v>15</v>
      </c>
      <c r="B43" s="6">
        <v>1804</v>
      </c>
      <c r="C43" s="5">
        <f t="shared" ref="C43:C53" si="2">B43/$B$54</f>
        <v>0.21808510638297873</v>
      </c>
    </row>
    <row r="44" spans="1:31" x14ac:dyDescent="0.25">
      <c r="A44" s="23" t="s">
        <v>14</v>
      </c>
      <c r="B44" s="6">
        <v>1196</v>
      </c>
      <c r="C44" s="5">
        <f t="shared" si="2"/>
        <v>0.14458413926499034</v>
      </c>
    </row>
    <row r="45" spans="1:31" x14ac:dyDescent="0.25">
      <c r="A45" s="23" t="s">
        <v>22</v>
      </c>
      <c r="B45" s="6">
        <v>1137</v>
      </c>
      <c r="C45" s="5">
        <f t="shared" si="2"/>
        <v>0.13745164410058028</v>
      </c>
    </row>
    <row r="46" spans="1:31" x14ac:dyDescent="0.25">
      <c r="A46" s="23" t="s">
        <v>13</v>
      </c>
      <c r="B46" s="6">
        <v>788</v>
      </c>
      <c r="C46" s="5">
        <f t="shared" si="2"/>
        <v>9.526112185686654E-2</v>
      </c>
    </row>
    <row r="47" spans="1:31" x14ac:dyDescent="0.25">
      <c r="A47" s="23" t="s">
        <v>17</v>
      </c>
      <c r="B47" s="6">
        <v>739</v>
      </c>
      <c r="C47" s="5">
        <f t="shared" si="2"/>
        <v>8.9337524177949712E-2</v>
      </c>
    </row>
    <row r="48" spans="1:31" x14ac:dyDescent="0.25">
      <c r="A48" s="23" t="s">
        <v>20</v>
      </c>
      <c r="B48" s="6">
        <v>724</v>
      </c>
      <c r="C48" s="5">
        <f t="shared" si="2"/>
        <v>8.7524177949709861E-2</v>
      </c>
    </row>
    <row r="49" spans="1:31" x14ac:dyDescent="0.25">
      <c r="A49" s="23" t="s">
        <v>16</v>
      </c>
      <c r="B49" s="6">
        <v>452</v>
      </c>
      <c r="C49" s="5">
        <f t="shared" si="2"/>
        <v>5.4642166344294002E-2</v>
      </c>
    </row>
    <row r="50" spans="1:31" x14ac:dyDescent="0.25">
      <c r="A50" s="23" t="s">
        <v>23</v>
      </c>
      <c r="B50" s="6">
        <v>230</v>
      </c>
      <c r="C50" s="5">
        <f t="shared" si="2"/>
        <v>2.7804642166344293E-2</v>
      </c>
    </row>
    <row r="51" spans="1:31" x14ac:dyDescent="0.25">
      <c r="A51" s="23" t="s">
        <v>19</v>
      </c>
      <c r="B51" s="6">
        <v>195</v>
      </c>
      <c r="C51" s="5">
        <f t="shared" si="2"/>
        <v>2.3573500967117987E-2</v>
      </c>
    </row>
    <row r="52" spans="1:31" s="172" customFormat="1" x14ac:dyDescent="0.25">
      <c r="A52" s="23" t="s">
        <v>27</v>
      </c>
      <c r="B52" s="6">
        <v>183</v>
      </c>
      <c r="C52" s="5">
        <f t="shared" si="2"/>
        <v>2.2122823984526113E-2</v>
      </c>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row>
    <row r="53" spans="1:31" x14ac:dyDescent="0.25">
      <c r="A53" s="24" t="s">
        <v>33</v>
      </c>
      <c r="B53" s="16">
        <v>824</v>
      </c>
      <c r="C53" s="17">
        <f t="shared" si="2"/>
        <v>9.9613152804642169E-2</v>
      </c>
    </row>
    <row r="54" spans="1:31" ht="15.75" thickBot="1" x14ac:dyDescent="0.3">
      <c r="A54" s="174" t="s">
        <v>5</v>
      </c>
      <c r="B54" s="3">
        <f>SUM(B43:B53)</f>
        <v>8272</v>
      </c>
      <c r="C54" s="2"/>
    </row>
    <row r="55" spans="1:31" ht="15.75" thickBot="1" x14ac:dyDescent="0.3"/>
    <row r="56" spans="1:31" ht="33" customHeight="1" thickBot="1" x14ac:dyDescent="0.35">
      <c r="A56" s="285" t="s">
        <v>42</v>
      </c>
      <c r="B56" s="286"/>
      <c r="C56" s="287"/>
      <c r="D56" s="172"/>
    </row>
    <row r="57" spans="1:31" x14ac:dyDescent="0.25">
      <c r="A57" s="14" t="s">
        <v>12</v>
      </c>
      <c r="B57" s="4" t="s">
        <v>1</v>
      </c>
      <c r="C57" s="13" t="s">
        <v>2</v>
      </c>
    </row>
    <row r="58" spans="1:31" x14ac:dyDescent="0.25">
      <c r="A58" s="173" t="s">
        <v>15</v>
      </c>
      <c r="B58" s="6">
        <v>815</v>
      </c>
      <c r="C58" s="5">
        <f t="shared" ref="C58:C68" si="3">B58/$B$69</f>
        <v>0.20118489261910638</v>
      </c>
    </row>
    <row r="59" spans="1:31" x14ac:dyDescent="0.25">
      <c r="A59" s="173" t="s">
        <v>14</v>
      </c>
      <c r="B59" s="6">
        <v>669</v>
      </c>
      <c r="C59" s="5">
        <f t="shared" si="3"/>
        <v>0.16514440878795358</v>
      </c>
    </row>
    <row r="60" spans="1:31" x14ac:dyDescent="0.25">
      <c r="A60" s="173" t="s">
        <v>22</v>
      </c>
      <c r="B60" s="6">
        <v>568</v>
      </c>
      <c r="C60" s="5">
        <f t="shared" si="3"/>
        <v>0.14021229326092322</v>
      </c>
    </row>
    <row r="61" spans="1:31" x14ac:dyDescent="0.25">
      <c r="A61" s="173" t="s">
        <v>13</v>
      </c>
      <c r="B61" s="6">
        <v>404</v>
      </c>
      <c r="C61" s="5">
        <f t="shared" si="3"/>
        <v>9.9728462108121446E-2</v>
      </c>
    </row>
    <row r="62" spans="1:31" x14ac:dyDescent="0.25">
      <c r="A62" s="173" t="s">
        <v>20</v>
      </c>
      <c r="B62" s="6">
        <v>359</v>
      </c>
      <c r="C62" s="5">
        <f t="shared" si="3"/>
        <v>8.8620093803999017E-2</v>
      </c>
    </row>
    <row r="63" spans="1:31" x14ac:dyDescent="0.25">
      <c r="A63" s="173" t="s">
        <v>17</v>
      </c>
      <c r="B63" s="6">
        <v>290</v>
      </c>
      <c r="C63" s="5">
        <f t="shared" si="3"/>
        <v>7.1587262404344612E-2</v>
      </c>
    </row>
    <row r="64" spans="1:31" x14ac:dyDescent="0.25">
      <c r="A64" s="173" t="s">
        <v>27</v>
      </c>
      <c r="B64" s="6">
        <v>168</v>
      </c>
      <c r="C64" s="5">
        <f t="shared" si="3"/>
        <v>4.147124166872377E-2</v>
      </c>
    </row>
    <row r="65" spans="1:3" x14ac:dyDescent="0.25">
      <c r="A65" s="173" t="s">
        <v>798</v>
      </c>
      <c r="B65" s="6">
        <v>168</v>
      </c>
      <c r="C65" s="5">
        <f t="shared" si="3"/>
        <v>4.147124166872377E-2</v>
      </c>
    </row>
    <row r="66" spans="1:3" x14ac:dyDescent="0.25">
      <c r="A66" s="173" t="s">
        <v>23</v>
      </c>
      <c r="B66" s="6">
        <v>163</v>
      </c>
      <c r="C66" s="5">
        <f t="shared" si="3"/>
        <v>4.0236978523821278E-2</v>
      </c>
    </row>
    <row r="67" spans="1:3" x14ac:dyDescent="0.25">
      <c r="A67" s="173" t="s">
        <v>18</v>
      </c>
      <c r="B67" s="6">
        <v>139</v>
      </c>
      <c r="C67" s="5">
        <f t="shared" si="3"/>
        <v>3.4312515428289309E-2</v>
      </c>
    </row>
    <row r="68" spans="1:3" x14ac:dyDescent="0.25">
      <c r="A68" s="15" t="s">
        <v>33</v>
      </c>
      <c r="B68" s="16">
        <v>308</v>
      </c>
      <c r="C68" s="17">
        <f t="shared" si="3"/>
        <v>7.6030609725993584E-2</v>
      </c>
    </row>
    <row r="69" spans="1:3" ht="15.75" thickBot="1" x14ac:dyDescent="0.3">
      <c r="A69" s="174" t="s">
        <v>5</v>
      </c>
      <c r="B69" s="3">
        <f>SUM(B58:B68)</f>
        <v>4051</v>
      </c>
      <c r="C69" s="2"/>
    </row>
    <row r="70" spans="1:3" ht="15.75" thickBot="1" x14ac:dyDescent="0.3"/>
    <row r="71" spans="1:3" ht="18" thickBot="1" x14ac:dyDescent="0.35">
      <c r="A71" s="289" t="s">
        <v>44</v>
      </c>
      <c r="B71" s="290"/>
      <c r="C71" s="291"/>
    </row>
    <row r="72" spans="1:3" x14ac:dyDescent="0.25">
      <c r="A72" s="14" t="s">
        <v>45</v>
      </c>
      <c r="B72" s="4" t="s">
        <v>7</v>
      </c>
      <c r="C72" s="13" t="s">
        <v>2</v>
      </c>
    </row>
    <row r="73" spans="1:3" x14ac:dyDescent="0.25">
      <c r="A73" s="173" t="s">
        <v>46</v>
      </c>
      <c r="B73" s="6">
        <v>146</v>
      </c>
      <c r="C73" s="5">
        <f>B73/$B$80</f>
        <v>1.7649903288201159E-2</v>
      </c>
    </row>
    <row r="74" spans="1:3" x14ac:dyDescent="0.25">
      <c r="A74" s="173" t="s">
        <v>47</v>
      </c>
      <c r="B74" s="6">
        <v>562</v>
      </c>
      <c r="C74" s="5">
        <f t="shared" ref="C74:C79" si="4">B74/$B$80</f>
        <v>6.7940038684719539E-2</v>
      </c>
    </row>
    <row r="75" spans="1:3" x14ac:dyDescent="0.25">
      <c r="A75" s="173" t="s">
        <v>48</v>
      </c>
      <c r="B75" s="6">
        <v>589</v>
      </c>
      <c r="C75" s="5">
        <f t="shared" si="4"/>
        <v>7.1204061895551257E-2</v>
      </c>
    </row>
    <row r="76" spans="1:3" x14ac:dyDescent="0.25">
      <c r="A76" s="173" t="s">
        <v>49</v>
      </c>
      <c r="B76" s="6">
        <v>1512</v>
      </c>
      <c r="C76" s="5">
        <f t="shared" si="4"/>
        <v>0.1827852998065764</v>
      </c>
    </row>
    <row r="77" spans="1:3" x14ac:dyDescent="0.25">
      <c r="A77" s="173" t="s">
        <v>50</v>
      </c>
      <c r="B77" s="6">
        <v>1722</v>
      </c>
      <c r="C77" s="5">
        <f t="shared" si="4"/>
        <v>0.20817214700193423</v>
      </c>
    </row>
    <row r="78" spans="1:3" x14ac:dyDescent="0.25">
      <c r="A78" s="173" t="s">
        <v>51</v>
      </c>
      <c r="B78" s="6">
        <v>1283</v>
      </c>
      <c r="C78" s="5">
        <f t="shared" si="4"/>
        <v>0.15510154738878143</v>
      </c>
    </row>
    <row r="79" spans="1:3" x14ac:dyDescent="0.25">
      <c r="A79" s="15" t="s">
        <v>52</v>
      </c>
      <c r="B79" s="16">
        <v>2458</v>
      </c>
      <c r="C79" s="17">
        <f t="shared" si="4"/>
        <v>0.29714700193423599</v>
      </c>
    </row>
    <row r="80" spans="1:3" ht="15.75" thickBot="1" x14ac:dyDescent="0.3">
      <c r="A80" s="174" t="s">
        <v>5</v>
      </c>
      <c r="B80" s="3">
        <f>SUM(B73:B79)</f>
        <v>8272</v>
      </c>
      <c r="C80" s="2"/>
    </row>
    <row r="81" spans="1:22" ht="15.75" thickBot="1" x14ac:dyDescent="0.3"/>
    <row r="82" spans="1:22" ht="34.5" customHeight="1" thickBot="1" x14ac:dyDescent="0.35">
      <c r="A82" s="285" t="s">
        <v>53</v>
      </c>
      <c r="B82" s="286"/>
      <c r="C82" s="287"/>
    </row>
    <row r="83" spans="1:22" x14ac:dyDescent="0.25">
      <c r="A83" s="14" t="s">
        <v>45</v>
      </c>
      <c r="B83" s="4" t="s">
        <v>7</v>
      </c>
      <c r="C83" s="13" t="s">
        <v>2</v>
      </c>
    </row>
    <row r="84" spans="1:22" x14ac:dyDescent="0.25">
      <c r="A84" s="173" t="s">
        <v>46</v>
      </c>
      <c r="B84" s="6">
        <v>51</v>
      </c>
      <c r="C84" s="5">
        <f t="shared" ref="C84:C90" si="5">B84/$B$91</f>
        <v>1.258948407800543E-2</v>
      </c>
    </row>
    <row r="85" spans="1:22" x14ac:dyDescent="0.25">
      <c r="A85" s="173" t="s">
        <v>47</v>
      </c>
      <c r="B85" s="6">
        <v>308</v>
      </c>
      <c r="C85" s="5">
        <f t="shared" si="5"/>
        <v>7.6030609725993584E-2</v>
      </c>
    </row>
    <row r="86" spans="1:22" x14ac:dyDescent="0.25">
      <c r="A86" s="173" t="s">
        <v>48</v>
      </c>
      <c r="B86" s="6">
        <v>382</v>
      </c>
      <c r="C86" s="5">
        <f t="shared" si="5"/>
        <v>9.4297704270550481E-2</v>
      </c>
    </row>
    <row r="87" spans="1:22" x14ac:dyDescent="0.25">
      <c r="A87" s="173" t="s">
        <v>49</v>
      </c>
      <c r="B87" s="6">
        <v>694</v>
      </c>
      <c r="C87" s="5">
        <f t="shared" si="5"/>
        <v>0.17131572451246604</v>
      </c>
    </row>
    <row r="88" spans="1:22" x14ac:dyDescent="0.25">
      <c r="A88" s="173" t="s">
        <v>50</v>
      </c>
      <c r="B88" s="6">
        <v>823</v>
      </c>
      <c r="C88" s="5">
        <f t="shared" si="5"/>
        <v>0.2031597136509504</v>
      </c>
    </row>
    <row r="89" spans="1:22" x14ac:dyDescent="0.25">
      <c r="A89" s="173" t="s">
        <v>51</v>
      </c>
      <c r="B89" s="6">
        <v>541</v>
      </c>
      <c r="C89" s="5">
        <f t="shared" si="5"/>
        <v>0.13354727227844976</v>
      </c>
    </row>
    <row r="90" spans="1:22" x14ac:dyDescent="0.25">
      <c r="A90" s="15" t="s">
        <v>52</v>
      </c>
      <c r="B90" s="16">
        <v>1252</v>
      </c>
      <c r="C90" s="17">
        <f t="shared" si="5"/>
        <v>0.3090594914835843</v>
      </c>
    </row>
    <row r="91" spans="1:22" ht="15.75" thickBot="1" x14ac:dyDescent="0.3">
      <c r="A91" s="174" t="s">
        <v>5</v>
      </c>
      <c r="B91" s="3">
        <f>SUM(B84:B90)</f>
        <v>4051</v>
      </c>
      <c r="C91" s="2"/>
    </row>
    <row r="92" spans="1:22" x14ac:dyDescent="0.25">
      <c r="A92" s="212"/>
      <c r="B92" s="212"/>
      <c r="C92" s="212"/>
      <c r="D92" s="212"/>
      <c r="E92" s="212"/>
      <c r="F92" s="212"/>
      <c r="G92" s="212"/>
      <c r="H92" s="212"/>
      <c r="I92" s="212"/>
      <c r="J92" s="212"/>
      <c r="K92" s="212"/>
      <c r="L92" s="212"/>
      <c r="M92" s="212"/>
      <c r="N92" s="212"/>
      <c r="O92" s="212"/>
      <c r="P92" s="212"/>
      <c r="Q92" s="212"/>
      <c r="R92" s="212"/>
      <c r="S92" s="212"/>
      <c r="T92" s="212"/>
      <c r="U92" s="212"/>
      <c r="V92" s="212"/>
    </row>
    <row r="93" spans="1:22" x14ac:dyDescent="0.25">
      <c r="A93" s="257" t="s">
        <v>831</v>
      </c>
      <c r="B93" s="212"/>
      <c r="C93" s="212"/>
      <c r="D93" s="212"/>
      <c r="E93" s="212"/>
      <c r="F93" s="212"/>
      <c r="G93" s="212"/>
      <c r="H93" s="212"/>
      <c r="I93" s="212"/>
      <c r="J93" s="212"/>
      <c r="K93" s="212"/>
      <c r="L93" s="212"/>
      <c r="M93" s="212"/>
      <c r="N93" s="212"/>
      <c r="O93" s="212"/>
      <c r="P93" s="212"/>
      <c r="Q93" s="212"/>
      <c r="R93" s="212"/>
      <c r="S93" s="212"/>
      <c r="T93" s="212"/>
      <c r="U93" s="212"/>
      <c r="V93" s="212"/>
    </row>
    <row r="94" spans="1:22" x14ac:dyDescent="0.25">
      <c r="A94" s="260" t="s">
        <v>832</v>
      </c>
      <c r="B94" s="212"/>
      <c r="C94" s="212"/>
      <c r="D94" s="212"/>
      <c r="E94" s="212"/>
      <c r="F94" s="212"/>
      <c r="G94" s="212"/>
      <c r="H94" s="212"/>
      <c r="I94" s="212"/>
      <c r="J94" s="212"/>
      <c r="K94" s="212"/>
      <c r="L94" s="212"/>
      <c r="M94" s="212"/>
      <c r="N94" s="212"/>
      <c r="O94" s="212"/>
      <c r="P94" s="212"/>
      <c r="Q94" s="212"/>
      <c r="R94" s="212"/>
      <c r="S94" s="212"/>
      <c r="T94" s="212"/>
      <c r="U94" s="212"/>
      <c r="V94" s="212"/>
    </row>
    <row r="95" spans="1:22" x14ac:dyDescent="0.25">
      <c r="A95" s="260" t="s">
        <v>833</v>
      </c>
      <c r="B95" s="212"/>
      <c r="C95" s="212"/>
      <c r="D95" s="212"/>
      <c r="E95" s="212"/>
      <c r="F95" s="212"/>
      <c r="G95" s="212"/>
      <c r="H95" s="212"/>
      <c r="I95" s="212"/>
      <c r="J95" s="212"/>
      <c r="K95" s="212"/>
      <c r="L95" s="212"/>
      <c r="M95" s="212"/>
      <c r="N95" s="212"/>
      <c r="O95" s="212"/>
      <c r="P95" s="212"/>
      <c r="Q95" s="212"/>
      <c r="R95" s="212"/>
      <c r="S95" s="212"/>
      <c r="T95" s="212"/>
      <c r="U95" s="212"/>
      <c r="V95" s="212"/>
    </row>
    <row r="96" spans="1:22" ht="15.75" thickBot="1" x14ac:dyDescent="0.3"/>
    <row r="97" spans="1:4" ht="18" thickBot="1" x14ac:dyDescent="0.35">
      <c r="A97" s="289" t="s">
        <v>804</v>
      </c>
      <c r="B97" s="290"/>
      <c r="C97" s="291"/>
    </row>
    <row r="98" spans="1:4" x14ac:dyDescent="0.25">
      <c r="A98" s="14" t="s">
        <v>54</v>
      </c>
      <c r="B98" s="4" t="s">
        <v>1</v>
      </c>
      <c r="C98" s="13" t="s">
        <v>2</v>
      </c>
    </row>
    <row r="99" spans="1:4" x14ac:dyDescent="0.25">
      <c r="A99" s="173" t="s">
        <v>55</v>
      </c>
      <c r="B99" s="6">
        <v>40493</v>
      </c>
      <c r="C99" s="5">
        <f>B99/$B$101</f>
        <v>0.88162421075549746</v>
      </c>
    </row>
    <row r="100" spans="1:4" x14ac:dyDescent="0.25">
      <c r="A100" s="15" t="s">
        <v>58</v>
      </c>
      <c r="B100" s="16">
        <v>5437</v>
      </c>
      <c r="C100" s="17">
        <f>B100/$B$101</f>
        <v>0.11837578924450251</v>
      </c>
    </row>
    <row r="101" spans="1:4" ht="15.75" thickBot="1" x14ac:dyDescent="0.3">
      <c r="A101" s="174" t="s">
        <v>5</v>
      </c>
      <c r="B101" s="3">
        <f>SUM(B99:B100)</f>
        <v>45930</v>
      </c>
      <c r="C101" s="2"/>
    </row>
    <row r="102" spans="1:4" x14ac:dyDescent="0.25">
      <c r="A102" s="212" t="s">
        <v>838</v>
      </c>
      <c r="B102" s="212"/>
      <c r="C102" s="212"/>
      <c r="D102" s="212"/>
    </row>
    <row r="103" spans="1:4" ht="15.75" thickBot="1" x14ac:dyDescent="0.3"/>
    <row r="104" spans="1:4" ht="34.5" customHeight="1" thickBot="1" x14ac:dyDescent="0.35">
      <c r="A104" s="285" t="s">
        <v>56</v>
      </c>
      <c r="B104" s="286"/>
      <c r="C104" s="287"/>
    </row>
    <row r="105" spans="1:4" x14ac:dyDescent="0.25">
      <c r="A105" s="14" t="s">
        <v>6</v>
      </c>
      <c r="B105" s="4" t="s">
        <v>7</v>
      </c>
      <c r="C105" s="13" t="s">
        <v>2</v>
      </c>
    </row>
    <row r="106" spans="1:4" x14ac:dyDescent="0.25">
      <c r="A106" s="173" t="s">
        <v>36</v>
      </c>
      <c r="B106" s="6">
        <v>2228</v>
      </c>
      <c r="C106" s="5">
        <f>B106/$B$112</f>
        <v>8.0152534446163257E-2</v>
      </c>
    </row>
    <row r="107" spans="1:4" x14ac:dyDescent="0.25">
      <c r="A107" s="173" t="s">
        <v>37</v>
      </c>
      <c r="B107" s="6">
        <v>4217</v>
      </c>
      <c r="C107" s="5">
        <f t="shared" ref="C107:C111" si="6">B107/$B$112</f>
        <v>0.15170701874302983</v>
      </c>
    </row>
    <row r="108" spans="1:4" x14ac:dyDescent="0.25">
      <c r="A108" s="173" t="s">
        <v>38</v>
      </c>
      <c r="B108" s="6">
        <v>4541</v>
      </c>
      <c r="C108" s="5">
        <f t="shared" si="6"/>
        <v>0.16336295283663704</v>
      </c>
    </row>
    <row r="109" spans="1:4" x14ac:dyDescent="0.25">
      <c r="A109" s="173" t="s">
        <v>39</v>
      </c>
      <c r="B109" s="6">
        <v>3436</v>
      </c>
      <c r="C109" s="5">
        <f t="shared" si="6"/>
        <v>0.12361046156060007</v>
      </c>
    </row>
    <row r="110" spans="1:4" x14ac:dyDescent="0.25">
      <c r="A110" s="173" t="s">
        <v>40</v>
      </c>
      <c r="B110" s="6">
        <v>2989</v>
      </c>
      <c r="C110" s="5">
        <f t="shared" si="6"/>
        <v>0.10752958952404935</v>
      </c>
    </row>
    <row r="111" spans="1:4" x14ac:dyDescent="0.25">
      <c r="A111" s="15" t="s">
        <v>8</v>
      </c>
      <c r="B111" s="16">
        <v>10386</v>
      </c>
      <c r="C111" s="17">
        <f t="shared" si="6"/>
        <v>0.37363744288952044</v>
      </c>
    </row>
    <row r="112" spans="1:4" ht="15.75" thickBot="1" x14ac:dyDescent="0.3">
      <c r="A112" s="174" t="s">
        <v>5</v>
      </c>
      <c r="B112" s="3">
        <f>SUM(B106:B111)</f>
        <v>27797</v>
      </c>
      <c r="C112" s="2"/>
    </row>
    <row r="113" spans="1:31" x14ac:dyDescent="0.25">
      <c r="A113" s="261" t="s">
        <v>834</v>
      </c>
      <c r="B113" s="212"/>
      <c r="C113" s="212"/>
      <c r="D113" s="212"/>
    </row>
    <row r="114" spans="1:31" ht="15.75" thickBot="1" x14ac:dyDescent="0.3"/>
    <row r="115" spans="1:31" ht="34.5" customHeight="1" thickBot="1" x14ac:dyDescent="0.35">
      <c r="A115" s="285" t="s">
        <v>57</v>
      </c>
      <c r="B115" s="286"/>
      <c r="C115" s="287"/>
    </row>
    <row r="116" spans="1:31" x14ac:dyDescent="0.25">
      <c r="A116" s="14" t="s">
        <v>6</v>
      </c>
      <c r="B116" s="4" t="s">
        <v>7</v>
      </c>
      <c r="C116" s="13" t="s">
        <v>2</v>
      </c>
    </row>
    <row r="117" spans="1:31" x14ac:dyDescent="0.25">
      <c r="A117" s="173" t="s">
        <v>36</v>
      </c>
      <c r="B117" s="6">
        <v>512</v>
      </c>
      <c r="C117" s="5">
        <f>B117/$B$123</f>
        <v>0.15251712838844206</v>
      </c>
    </row>
    <row r="118" spans="1:31" x14ac:dyDescent="0.25">
      <c r="A118" s="173" t="s">
        <v>37</v>
      </c>
      <c r="B118" s="6">
        <v>990</v>
      </c>
      <c r="C118" s="5">
        <f t="shared" ref="C118:C122" si="7">B118/$B$123</f>
        <v>0.29490616621983912</v>
      </c>
    </row>
    <row r="119" spans="1:31" x14ac:dyDescent="0.25">
      <c r="A119" s="173" t="s">
        <v>38</v>
      </c>
      <c r="B119" s="6">
        <v>901</v>
      </c>
      <c r="C119" s="5">
        <f t="shared" si="7"/>
        <v>0.26839439976169199</v>
      </c>
    </row>
    <row r="120" spans="1:31" x14ac:dyDescent="0.25">
      <c r="A120" s="173" t="s">
        <v>39</v>
      </c>
      <c r="B120" s="6">
        <v>451</v>
      </c>
      <c r="C120" s="5">
        <f t="shared" si="7"/>
        <v>0.13434614238903783</v>
      </c>
    </row>
    <row r="121" spans="1:31" x14ac:dyDescent="0.25">
      <c r="A121" s="173" t="s">
        <v>40</v>
      </c>
      <c r="B121" s="6">
        <v>178</v>
      </c>
      <c r="C121" s="5">
        <f t="shared" si="7"/>
        <v>5.3023532916294309E-2</v>
      </c>
    </row>
    <row r="122" spans="1:31" x14ac:dyDescent="0.25">
      <c r="A122" s="15" t="s">
        <v>8</v>
      </c>
      <c r="B122" s="16">
        <v>325</v>
      </c>
      <c r="C122" s="17">
        <f t="shared" si="7"/>
        <v>9.6812630324694671E-2</v>
      </c>
      <c r="J122" s="212"/>
      <c r="K122" s="212"/>
      <c r="L122" s="212"/>
      <c r="M122" s="212"/>
      <c r="N122" s="212"/>
    </row>
    <row r="123" spans="1:31" ht="15.75" thickBot="1" x14ac:dyDescent="0.3">
      <c r="A123" s="174" t="s">
        <v>5</v>
      </c>
      <c r="B123" s="3">
        <f>SUM(B117:B122)</f>
        <v>3357</v>
      </c>
      <c r="C123" s="2"/>
      <c r="E123" s="212"/>
      <c r="F123" s="212"/>
      <c r="G123" s="212"/>
      <c r="H123" s="212"/>
      <c r="I123" s="212"/>
    </row>
    <row r="124" spans="1:31" ht="15.75" thickBot="1" x14ac:dyDescent="0.3">
      <c r="W124" s="212"/>
      <c r="X124" s="212"/>
      <c r="Y124" s="212"/>
      <c r="Z124" s="212"/>
      <c r="AA124" s="212"/>
      <c r="AB124" s="212"/>
      <c r="AC124" s="212"/>
      <c r="AD124" s="212"/>
      <c r="AE124" s="212"/>
    </row>
    <row r="125" spans="1:31" ht="33.75" customHeight="1" thickBot="1" x14ac:dyDescent="0.35">
      <c r="A125" s="285" t="s">
        <v>59</v>
      </c>
      <c r="B125" s="286"/>
      <c r="C125" s="287"/>
      <c r="F125" s="241"/>
      <c r="W125" s="212"/>
      <c r="X125" s="212"/>
      <c r="Y125" s="212"/>
      <c r="Z125" s="212"/>
      <c r="AA125" s="212"/>
      <c r="AB125" s="212"/>
      <c r="AC125" s="212"/>
      <c r="AD125" s="212"/>
      <c r="AE125" s="212"/>
    </row>
    <row r="126" spans="1:31" x14ac:dyDescent="0.25">
      <c r="A126" s="14" t="s">
        <v>6</v>
      </c>
      <c r="B126" s="4" t="s">
        <v>7</v>
      </c>
      <c r="C126" s="13" t="s">
        <v>2</v>
      </c>
      <c r="F126" s="241"/>
      <c r="W126" s="212"/>
      <c r="X126" s="212"/>
      <c r="Y126" s="212"/>
      <c r="Z126" s="212"/>
      <c r="AA126" s="212"/>
      <c r="AB126" s="212"/>
      <c r="AC126" s="212"/>
      <c r="AD126" s="212"/>
      <c r="AE126" s="212"/>
    </row>
    <row r="127" spans="1:31" x14ac:dyDescent="0.25">
      <c r="A127" s="173" t="s">
        <v>36</v>
      </c>
      <c r="B127" s="6">
        <f>B117</f>
        <v>512</v>
      </c>
      <c r="C127" s="5">
        <f>B127/$B$129</f>
        <v>0.34087882822902799</v>
      </c>
      <c r="F127" s="241"/>
      <c r="W127" s="212"/>
      <c r="X127" s="212"/>
      <c r="Y127" s="212"/>
      <c r="Z127" s="212"/>
      <c r="AA127" s="212"/>
      <c r="AB127" s="212"/>
      <c r="AC127" s="212"/>
      <c r="AD127" s="212"/>
      <c r="AE127" s="212"/>
    </row>
    <row r="128" spans="1:31" x14ac:dyDescent="0.25">
      <c r="A128" s="15" t="s">
        <v>37</v>
      </c>
      <c r="B128" s="16">
        <f>B118</f>
        <v>990</v>
      </c>
      <c r="C128" s="17">
        <f>B128/$B$129</f>
        <v>0.65912117177097207</v>
      </c>
      <c r="F128" s="241"/>
      <c r="O128" s="212"/>
      <c r="P128" s="212"/>
      <c r="Q128" s="212"/>
      <c r="R128" s="212"/>
      <c r="S128" s="212"/>
      <c r="T128" s="212"/>
      <c r="U128" s="212"/>
      <c r="V128" s="212"/>
      <c r="W128" s="212"/>
      <c r="X128" s="212"/>
      <c r="Y128" s="212"/>
      <c r="Z128" s="212"/>
      <c r="AA128" s="212"/>
      <c r="AB128" s="212"/>
      <c r="AC128" s="212"/>
      <c r="AD128" s="212"/>
      <c r="AE128" s="212"/>
    </row>
    <row r="129" spans="1:31" ht="15.75" thickBot="1" x14ac:dyDescent="0.3">
      <c r="A129" s="174" t="s">
        <v>5</v>
      </c>
      <c r="B129" s="3">
        <f>SUM(B127:B128)</f>
        <v>1502</v>
      </c>
      <c r="C129" s="2"/>
      <c r="E129" s="212"/>
      <c r="F129" s="241"/>
      <c r="G129" s="212"/>
      <c r="H129" s="212"/>
      <c r="I129" s="212"/>
      <c r="J129" s="212"/>
      <c r="K129" s="212"/>
      <c r="L129" s="212"/>
      <c r="M129" s="212"/>
      <c r="N129" s="212"/>
      <c r="O129" s="212"/>
      <c r="P129" s="212"/>
      <c r="Q129" s="212"/>
      <c r="R129" s="212"/>
      <c r="S129" s="212"/>
      <c r="T129" s="212"/>
      <c r="U129" s="212"/>
      <c r="V129" s="212"/>
      <c r="W129" s="212"/>
      <c r="X129" s="212"/>
      <c r="Y129" s="212"/>
      <c r="Z129" s="212"/>
      <c r="AA129" s="212"/>
      <c r="AB129" s="212"/>
      <c r="AC129" s="212"/>
      <c r="AD129" s="212"/>
      <c r="AE129" s="212"/>
    </row>
    <row r="130" spans="1:31" x14ac:dyDescent="0.25">
      <c r="A130" s="212" t="s">
        <v>850</v>
      </c>
      <c r="B130" s="212"/>
      <c r="C130" s="212"/>
      <c r="E130" s="212"/>
      <c r="F130" s="241"/>
      <c r="G130" s="212"/>
      <c r="H130" s="212"/>
      <c r="I130" s="212"/>
      <c r="J130" s="212"/>
      <c r="K130" s="212"/>
      <c r="L130" s="212"/>
      <c r="M130" s="212"/>
      <c r="N130" s="212"/>
      <c r="O130" s="212"/>
      <c r="P130" s="212"/>
      <c r="Q130" s="212"/>
      <c r="R130" s="212"/>
      <c r="S130" s="212"/>
      <c r="T130" s="212"/>
      <c r="U130" s="212"/>
      <c r="V130" s="212"/>
    </row>
    <row r="131" spans="1:31" ht="15.75" thickBot="1" x14ac:dyDescent="0.3">
      <c r="E131" s="212"/>
      <c r="F131" s="241"/>
      <c r="G131" s="212"/>
      <c r="H131" s="212"/>
      <c r="I131" s="212"/>
      <c r="J131" s="212"/>
      <c r="K131" s="212"/>
      <c r="L131" s="212"/>
      <c r="M131" s="212"/>
      <c r="N131" s="212"/>
      <c r="O131" s="212"/>
      <c r="P131" s="212"/>
      <c r="Q131" s="212"/>
      <c r="R131" s="212"/>
      <c r="S131" s="212"/>
      <c r="T131" s="212"/>
      <c r="U131" s="212"/>
      <c r="V131" s="212"/>
    </row>
    <row r="132" spans="1:31" ht="35.25" customHeight="1" thickBot="1" x14ac:dyDescent="0.35">
      <c r="A132" s="285" t="s">
        <v>60</v>
      </c>
      <c r="B132" s="286"/>
      <c r="C132" s="287"/>
      <c r="E132" s="212"/>
      <c r="F132" s="241"/>
      <c r="G132" s="212"/>
      <c r="H132" s="212"/>
      <c r="I132" s="212"/>
      <c r="J132" s="212"/>
      <c r="K132" s="212"/>
      <c r="L132" s="212"/>
      <c r="M132" s="212"/>
      <c r="N132" s="212"/>
      <c r="O132" s="212"/>
      <c r="P132" s="212"/>
      <c r="Q132" s="212"/>
      <c r="R132" s="212"/>
      <c r="S132" s="212"/>
      <c r="T132" s="212"/>
      <c r="U132" s="212"/>
      <c r="V132" s="212"/>
    </row>
    <row r="133" spans="1:31" x14ac:dyDescent="0.25">
      <c r="A133" s="14" t="s">
        <v>12</v>
      </c>
      <c r="B133" s="4" t="s">
        <v>1</v>
      </c>
      <c r="C133" s="13" t="s">
        <v>2</v>
      </c>
      <c r="E133" s="212"/>
      <c r="F133" s="241"/>
      <c r="G133" s="212"/>
      <c r="H133" s="212"/>
      <c r="I133" s="212"/>
      <c r="J133" s="212"/>
      <c r="K133" s="212"/>
      <c r="L133" s="212"/>
      <c r="M133" s="212"/>
      <c r="N133" s="212"/>
      <c r="O133" s="212"/>
      <c r="P133" s="212"/>
      <c r="Q133" s="212"/>
      <c r="R133" s="212"/>
      <c r="S133" s="212"/>
      <c r="T133" s="212"/>
      <c r="U133" s="212"/>
      <c r="V133" s="212"/>
    </row>
    <row r="134" spans="1:31" x14ac:dyDescent="0.25">
      <c r="A134" s="173" t="s">
        <v>14</v>
      </c>
      <c r="B134" s="6">
        <v>736</v>
      </c>
      <c r="C134" s="5">
        <f t="shared" ref="C134:C144" si="8">B134/$B$145</f>
        <v>0.21924337205838546</v>
      </c>
      <c r="E134" s="212"/>
      <c r="F134" s="241"/>
      <c r="G134" s="212"/>
      <c r="H134" s="212"/>
      <c r="I134" s="212"/>
      <c r="J134" s="212"/>
      <c r="K134" s="212"/>
      <c r="L134" s="212"/>
      <c r="M134" s="212"/>
      <c r="N134" s="212"/>
    </row>
    <row r="135" spans="1:31" x14ac:dyDescent="0.25">
      <c r="A135" s="173" t="s">
        <v>15</v>
      </c>
      <c r="B135" s="6">
        <v>598</v>
      </c>
      <c r="C135" s="5">
        <f t="shared" si="8"/>
        <v>0.1781352397974382</v>
      </c>
      <c r="F135" s="241"/>
    </row>
    <row r="136" spans="1:31" x14ac:dyDescent="0.25">
      <c r="A136" s="173" t="s">
        <v>13</v>
      </c>
      <c r="B136" s="6">
        <v>327</v>
      </c>
      <c r="C136" s="5">
        <f t="shared" si="8"/>
        <v>9.7408400357462024E-2</v>
      </c>
      <c r="F136" s="241"/>
    </row>
    <row r="137" spans="1:31" x14ac:dyDescent="0.25">
      <c r="A137" s="173" t="s">
        <v>22</v>
      </c>
      <c r="B137" s="6">
        <v>294</v>
      </c>
      <c r="C137" s="5">
        <f t="shared" si="8"/>
        <v>8.7578194816800708E-2</v>
      </c>
      <c r="F137" s="241"/>
    </row>
    <row r="138" spans="1:31" x14ac:dyDescent="0.25">
      <c r="A138" s="173" t="s">
        <v>16</v>
      </c>
      <c r="B138" s="6">
        <v>281</v>
      </c>
      <c r="C138" s="5">
        <f t="shared" si="8"/>
        <v>8.370568960381293E-2</v>
      </c>
      <c r="F138" s="241"/>
    </row>
    <row r="139" spans="1:31" x14ac:dyDescent="0.25">
      <c r="A139" s="173" t="s">
        <v>23</v>
      </c>
      <c r="B139" s="6">
        <v>187</v>
      </c>
      <c r="C139" s="5">
        <f t="shared" si="8"/>
        <v>5.5704498063747394E-2</v>
      </c>
      <c r="F139" s="241"/>
    </row>
    <row r="140" spans="1:31" x14ac:dyDescent="0.25">
      <c r="A140" s="173" t="s">
        <v>17</v>
      </c>
      <c r="B140" s="6">
        <v>176</v>
      </c>
      <c r="C140" s="5">
        <f t="shared" si="8"/>
        <v>5.2427762883526956E-2</v>
      </c>
      <c r="F140" s="241"/>
    </row>
    <row r="141" spans="1:31" x14ac:dyDescent="0.25">
      <c r="A141" s="173" t="s">
        <v>27</v>
      </c>
      <c r="B141" s="6">
        <v>115</v>
      </c>
      <c r="C141" s="5">
        <f t="shared" si="8"/>
        <v>3.4256776884122729E-2</v>
      </c>
    </row>
    <row r="142" spans="1:31" x14ac:dyDescent="0.25">
      <c r="A142" s="173" t="s">
        <v>20</v>
      </c>
      <c r="B142" s="6">
        <v>83</v>
      </c>
      <c r="C142" s="5">
        <f t="shared" si="8"/>
        <v>2.47244563598451E-2</v>
      </c>
    </row>
    <row r="143" spans="1:31" s="212" customFormat="1" x14ac:dyDescent="0.25">
      <c r="A143" s="173" t="s">
        <v>18</v>
      </c>
      <c r="B143" s="6">
        <v>76</v>
      </c>
      <c r="C143" s="5">
        <f t="shared" si="8"/>
        <v>2.2639261245159369E-2</v>
      </c>
      <c r="D143" s="171"/>
      <c r="E143" s="171"/>
      <c r="F143" s="171"/>
      <c r="G143" s="171"/>
      <c r="H143" s="171"/>
      <c r="I143" s="171"/>
      <c r="J143" s="171"/>
      <c r="K143" s="171"/>
      <c r="L143" s="171"/>
      <c r="M143" s="171"/>
      <c r="N143" s="171"/>
      <c r="O143" s="171"/>
      <c r="P143" s="171"/>
      <c r="Q143" s="171"/>
      <c r="R143" s="171"/>
      <c r="S143" s="171"/>
      <c r="T143" s="171"/>
      <c r="U143" s="171"/>
      <c r="V143" s="171"/>
      <c r="W143" s="171"/>
      <c r="X143" s="171"/>
      <c r="Y143" s="171"/>
      <c r="Z143" s="171"/>
      <c r="AA143" s="171"/>
      <c r="AB143" s="171"/>
      <c r="AC143" s="171"/>
      <c r="AD143" s="171"/>
      <c r="AE143" s="171"/>
    </row>
    <row r="144" spans="1:31" s="212" customFormat="1" x14ac:dyDescent="0.25">
      <c r="A144" s="15" t="s">
        <v>33</v>
      </c>
      <c r="B144" s="16">
        <v>484</v>
      </c>
      <c r="C144" s="17">
        <f t="shared" si="8"/>
        <v>0.14417634792969913</v>
      </c>
      <c r="D144" s="171"/>
      <c r="E144" s="171"/>
      <c r="F144" s="171"/>
      <c r="G144" s="171"/>
      <c r="H144" s="171"/>
      <c r="I144" s="171"/>
      <c r="J144" s="171"/>
      <c r="K144" s="171"/>
      <c r="L144" s="171"/>
      <c r="M144" s="171"/>
      <c r="N144" s="171"/>
      <c r="O144" s="171"/>
      <c r="P144" s="171"/>
      <c r="Q144" s="171"/>
      <c r="R144" s="171"/>
      <c r="S144" s="171"/>
      <c r="T144" s="171"/>
      <c r="U144" s="171"/>
      <c r="V144" s="171"/>
      <c r="W144" s="171"/>
      <c r="X144" s="171"/>
      <c r="Y144" s="171"/>
      <c r="Z144" s="171"/>
      <c r="AA144" s="171"/>
      <c r="AB144" s="171"/>
      <c r="AC144" s="171"/>
      <c r="AD144" s="171"/>
      <c r="AE144" s="171"/>
    </row>
    <row r="145" spans="1:31" s="212" customFormat="1" ht="15.75" thickBot="1" x14ac:dyDescent="0.3">
      <c r="A145" s="174" t="s">
        <v>5</v>
      </c>
      <c r="B145" s="3">
        <f>SUM(B134:B144)</f>
        <v>3357</v>
      </c>
      <c r="C145" s="2"/>
      <c r="D145" s="171"/>
      <c r="E145" s="171"/>
      <c r="F145" s="171"/>
      <c r="G145" s="171"/>
      <c r="H145" s="171"/>
      <c r="I145" s="171"/>
      <c r="J145" s="171"/>
      <c r="K145" s="171"/>
      <c r="L145" s="171"/>
      <c r="M145" s="171"/>
      <c r="N145" s="171"/>
      <c r="O145" s="171"/>
      <c r="P145" s="171"/>
      <c r="Q145" s="171"/>
      <c r="R145" s="171"/>
      <c r="S145" s="171"/>
      <c r="T145" s="171"/>
      <c r="U145" s="171"/>
      <c r="V145" s="171"/>
      <c r="W145" s="171"/>
      <c r="X145" s="171"/>
      <c r="Y145" s="171"/>
      <c r="Z145" s="171"/>
      <c r="AA145" s="171"/>
      <c r="AB145" s="171"/>
      <c r="AC145" s="171"/>
      <c r="AD145" s="171"/>
      <c r="AE145" s="171"/>
    </row>
    <row r="146" spans="1:31" s="212" customFormat="1" x14ac:dyDescent="0.25">
      <c r="A146" s="262" t="s">
        <v>835</v>
      </c>
      <c r="G146" s="171"/>
      <c r="H146" s="171"/>
      <c r="I146" s="171"/>
      <c r="J146" s="171"/>
      <c r="K146" s="171"/>
      <c r="L146" s="171"/>
      <c r="M146" s="171"/>
      <c r="N146" s="171"/>
      <c r="O146" s="171"/>
      <c r="P146" s="171"/>
      <c r="Q146" s="171"/>
      <c r="R146" s="171"/>
      <c r="S146" s="171"/>
      <c r="T146" s="171"/>
      <c r="U146" s="171"/>
      <c r="V146" s="171"/>
      <c r="W146" s="171"/>
      <c r="X146" s="171"/>
      <c r="Y146" s="171"/>
      <c r="Z146" s="171"/>
      <c r="AA146" s="171"/>
      <c r="AB146" s="171"/>
      <c r="AC146" s="171"/>
      <c r="AD146" s="171"/>
      <c r="AE146" s="171"/>
    </row>
    <row r="147" spans="1:31" s="212" customFormat="1" ht="15.75" thickBot="1" x14ac:dyDescent="0.3">
      <c r="A147" s="171"/>
      <c r="B147" s="171"/>
      <c r="C147" s="171"/>
      <c r="D147" s="171"/>
      <c r="E147" s="171"/>
      <c r="F147" s="171"/>
      <c r="G147" s="171"/>
      <c r="H147" s="171"/>
      <c r="I147" s="171"/>
      <c r="J147" s="171"/>
      <c r="K147" s="171"/>
      <c r="L147" s="171"/>
      <c r="M147" s="171"/>
      <c r="N147" s="171"/>
      <c r="O147" s="171"/>
      <c r="P147" s="171"/>
      <c r="Q147" s="171"/>
      <c r="R147" s="171"/>
      <c r="S147" s="171"/>
      <c r="T147" s="171"/>
      <c r="U147" s="171"/>
      <c r="V147" s="171"/>
      <c r="W147" s="171"/>
      <c r="X147" s="171"/>
      <c r="Y147" s="171"/>
      <c r="Z147" s="171"/>
      <c r="AA147" s="171"/>
      <c r="AB147" s="171"/>
      <c r="AC147" s="171"/>
      <c r="AD147" s="171"/>
      <c r="AE147" s="171"/>
    </row>
    <row r="148" spans="1:31" s="212" customFormat="1" ht="36.75" customHeight="1" thickBot="1" x14ac:dyDescent="0.35">
      <c r="A148" s="285" t="s">
        <v>61</v>
      </c>
      <c r="B148" s="286"/>
      <c r="C148" s="287"/>
      <c r="D148" s="171"/>
      <c r="E148" s="171"/>
      <c r="F148" s="171"/>
      <c r="G148" s="171"/>
      <c r="H148" s="171"/>
      <c r="I148" s="171"/>
      <c r="J148" s="171"/>
      <c r="K148" s="171"/>
      <c r="L148" s="171"/>
      <c r="M148" s="171"/>
      <c r="N148" s="171"/>
      <c r="O148" s="171"/>
      <c r="P148" s="171"/>
      <c r="Q148" s="171"/>
      <c r="R148" s="171"/>
      <c r="S148" s="171"/>
      <c r="T148" s="171"/>
      <c r="U148" s="171"/>
      <c r="V148" s="171"/>
      <c r="W148" s="171"/>
      <c r="X148" s="171"/>
      <c r="Y148" s="171"/>
      <c r="Z148" s="171"/>
      <c r="AA148" s="171"/>
      <c r="AB148" s="171"/>
      <c r="AC148" s="171"/>
      <c r="AD148" s="171"/>
      <c r="AE148" s="171"/>
    </row>
    <row r="149" spans="1:31" x14ac:dyDescent="0.25">
      <c r="A149" s="14" t="s">
        <v>12</v>
      </c>
      <c r="B149" s="4" t="s">
        <v>1</v>
      </c>
      <c r="C149" s="13" t="s">
        <v>2</v>
      </c>
    </row>
    <row r="150" spans="1:31" x14ac:dyDescent="0.25">
      <c r="A150" s="173" t="s">
        <v>14</v>
      </c>
      <c r="B150" s="6">
        <v>248</v>
      </c>
      <c r="C150" s="5">
        <f>B150/$B$161</f>
        <v>0.16511318242343542</v>
      </c>
    </row>
    <row r="151" spans="1:31" x14ac:dyDescent="0.25">
      <c r="A151" s="173" t="s">
        <v>15</v>
      </c>
      <c r="B151" s="6">
        <v>244</v>
      </c>
      <c r="C151" s="5">
        <f>B151/$B$161</f>
        <v>0.16245006657789615</v>
      </c>
    </row>
    <row r="152" spans="1:31" x14ac:dyDescent="0.25">
      <c r="A152" s="173" t="s">
        <v>13</v>
      </c>
      <c r="B152" s="6">
        <v>205</v>
      </c>
      <c r="C152" s="5">
        <f>B152/$B$161</f>
        <v>0.13648468708388814</v>
      </c>
    </row>
    <row r="153" spans="1:31" x14ac:dyDescent="0.25">
      <c r="A153" s="173" t="s">
        <v>16</v>
      </c>
      <c r="B153" s="6">
        <v>141</v>
      </c>
      <c r="C153" s="5">
        <f>B153/$B$161</f>
        <v>9.3874833555259649E-2</v>
      </c>
    </row>
    <row r="154" spans="1:31" x14ac:dyDescent="0.25">
      <c r="A154" s="214" t="s">
        <v>22</v>
      </c>
      <c r="B154" s="6">
        <v>96</v>
      </c>
      <c r="C154" s="5">
        <f>B154/$B$161</f>
        <v>6.3914780292942744E-2</v>
      </c>
      <c r="D154" s="212"/>
    </row>
    <row r="155" spans="1:31" x14ac:dyDescent="0.25">
      <c r="A155" s="214" t="s">
        <v>23</v>
      </c>
      <c r="B155" s="6">
        <v>90</v>
      </c>
      <c r="C155" s="5">
        <f t="shared" ref="C155:C160" si="9">B155/$B$161</f>
        <v>5.9920106524633823E-2</v>
      </c>
      <c r="D155" s="212"/>
    </row>
    <row r="156" spans="1:31" x14ac:dyDescent="0.25">
      <c r="A156" s="214" t="s">
        <v>17</v>
      </c>
      <c r="B156" s="6">
        <v>87</v>
      </c>
      <c r="C156" s="5">
        <f t="shared" si="9"/>
        <v>5.7922769640479363E-2</v>
      </c>
      <c r="D156" s="212"/>
    </row>
    <row r="157" spans="1:31" x14ac:dyDescent="0.25">
      <c r="A157" s="214" t="s">
        <v>27</v>
      </c>
      <c r="B157" s="6">
        <v>77</v>
      </c>
      <c r="C157" s="5">
        <f t="shared" si="9"/>
        <v>5.1264980026631157E-2</v>
      </c>
      <c r="D157" s="212"/>
    </row>
    <row r="158" spans="1:31" x14ac:dyDescent="0.25">
      <c r="A158" s="214" t="s">
        <v>488</v>
      </c>
      <c r="B158" s="6">
        <v>60</v>
      </c>
      <c r="C158" s="5">
        <f t="shared" si="9"/>
        <v>3.9946737683089213E-2</v>
      </c>
      <c r="D158" s="212"/>
    </row>
    <row r="159" spans="1:31" x14ac:dyDescent="0.25">
      <c r="A159" s="214" t="s">
        <v>18</v>
      </c>
      <c r="B159" s="6">
        <v>58</v>
      </c>
      <c r="C159" s="5">
        <f t="shared" si="9"/>
        <v>3.8615179760319571E-2</v>
      </c>
      <c r="D159" s="212"/>
    </row>
    <row r="160" spans="1:31" x14ac:dyDescent="0.25">
      <c r="A160" s="214" t="s">
        <v>33</v>
      </c>
      <c r="B160" s="6">
        <v>196</v>
      </c>
      <c r="C160" s="5">
        <f t="shared" si="9"/>
        <v>0.13049267643142476</v>
      </c>
    </row>
    <row r="161" spans="1:9" ht="15.75" thickBot="1" x14ac:dyDescent="0.3">
      <c r="A161" s="174" t="s">
        <v>5</v>
      </c>
      <c r="B161" s="3">
        <f>SUM(B150:B160)</f>
        <v>1502</v>
      </c>
      <c r="C161" s="2"/>
    </row>
    <row r="163" spans="1:9" x14ac:dyDescent="0.25">
      <c r="A163" s="212" t="s">
        <v>825</v>
      </c>
      <c r="B163" s="212"/>
      <c r="C163" s="212"/>
      <c r="D163" s="212"/>
      <c r="E163" s="212"/>
      <c r="F163" s="212"/>
      <c r="G163" s="212"/>
      <c r="H163" s="212"/>
      <c r="I163" s="212"/>
    </row>
  </sheetData>
  <mergeCells count="17">
    <mergeCell ref="A35:C35"/>
    <mergeCell ref="A148:C148"/>
    <mergeCell ref="A41:C41"/>
    <mergeCell ref="A56:C56"/>
    <mergeCell ref="A71:C71"/>
    <mergeCell ref="A82:C82"/>
    <mergeCell ref="A97:C97"/>
    <mergeCell ref="A104:C104"/>
    <mergeCell ref="A115:C115"/>
    <mergeCell ref="A125:C125"/>
    <mergeCell ref="A132:C132"/>
    <mergeCell ref="A1:F1"/>
    <mergeCell ref="A5:C5"/>
    <mergeCell ref="I3:J3"/>
    <mergeCell ref="A12:C12"/>
    <mergeCell ref="A24:C24"/>
    <mergeCell ref="E18:G18"/>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3"/>
  <sheetViews>
    <sheetView topLeftCell="A34" workbookViewId="0">
      <selection activeCell="Q16" sqref="Q16"/>
    </sheetView>
  </sheetViews>
  <sheetFormatPr defaultRowHeight="15" x14ac:dyDescent="0.25"/>
  <cols>
    <col min="1" max="1" width="26.7109375" style="176" customWidth="1"/>
    <col min="2" max="2" width="10.7109375" style="176" bestFit="1" customWidth="1"/>
    <col min="3" max="3" width="7.85546875" style="176" customWidth="1"/>
    <col min="4" max="4" width="9.140625" style="176"/>
    <col min="5" max="5" width="33.85546875" style="176" bestFit="1" customWidth="1"/>
    <col min="6" max="6" width="18.5703125" style="176" bestFit="1" customWidth="1"/>
    <col min="7" max="7" width="20.140625" style="176" customWidth="1"/>
    <col min="8" max="8" width="9.140625" style="176"/>
    <col min="9" max="9" width="14.28515625" style="176" bestFit="1" customWidth="1"/>
    <col min="10" max="16384" width="9.140625" style="176"/>
  </cols>
  <sheetData>
    <row r="1" spans="1:10" ht="21" x14ac:dyDescent="0.35">
      <c r="A1" s="288" t="s">
        <v>536</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537</v>
      </c>
      <c r="J4" s="180"/>
    </row>
    <row r="5" spans="1:10" ht="18" thickBot="1" x14ac:dyDescent="0.35">
      <c r="A5" s="289" t="s">
        <v>34</v>
      </c>
      <c r="B5" s="290"/>
      <c r="C5" s="291"/>
      <c r="I5" s="178" t="s">
        <v>538</v>
      </c>
      <c r="J5" s="180"/>
    </row>
    <row r="6" spans="1:10" x14ac:dyDescent="0.25">
      <c r="A6" s="14" t="s">
        <v>0</v>
      </c>
      <c r="B6" s="4" t="s">
        <v>1</v>
      </c>
      <c r="C6" s="13" t="s">
        <v>2</v>
      </c>
      <c r="I6" s="178"/>
      <c r="J6" s="180"/>
    </row>
    <row r="7" spans="1:10" x14ac:dyDescent="0.25">
      <c r="A7" s="178" t="s">
        <v>3</v>
      </c>
      <c r="B7" s="6">
        <v>100278</v>
      </c>
      <c r="C7" s="5">
        <f>B7/$B$9</f>
        <v>0.91460311379867021</v>
      </c>
      <c r="I7" s="178"/>
      <c r="J7" s="180"/>
    </row>
    <row r="8" spans="1:10" x14ac:dyDescent="0.25">
      <c r="A8" s="15" t="s">
        <v>4</v>
      </c>
      <c r="B8" s="16">
        <v>9363</v>
      </c>
      <c r="C8" s="17">
        <f>B8/$B$9</f>
        <v>8.5396886201329791E-2</v>
      </c>
      <c r="I8" s="178"/>
      <c r="J8" s="180"/>
    </row>
    <row r="9" spans="1:10" ht="15.75" thickBot="1" x14ac:dyDescent="0.3">
      <c r="A9" s="179" t="s">
        <v>5</v>
      </c>
      <c r="B9" s="3">
        <f>SUM(B7:B8)</f>
        <v>109641</v>
      </c>
      <c r="C9" s="2"/>
      <c r="I9" s="178"/>
      <c r="J9" s="180"/>
    </row>
    <row r="10" spans="1:10" x14ac:dyDescent="0.25">
      <c r="A10" s="212" t="s">
        <v>868</v>
      </c>
      <c r="B10" s="264"/>
      <c r="C10" s="264"/>
      <c r="D10" s="212"/>
      <c r="I10" s="178"/>
      <c r="J10" s="180"/>
    </row>
    <row r="11" spans="1:10" ht="15.75" thickBot="1" x14ac:dyDescent="0.3">
      <c r="I11" s="178"/>
      <c r="J11" s="180"/>
    </row>
    <row r="12" spans="1:10" ht="18" thickBot="1" x14ac:dyDescent="0.35">
      <c r="A12" s="289" t="s">
        <v>35</v>
      </c>
      <c r="B12" s="290"/>
      <c r="C12" s="291"/>
      <c r="E12" s="253" t="s">
        <v>818</v>
      </c>
      <c r="F12" s="254"/>
      <c r="G12" s="255"/>
      <c r="I12" s="178"/>
      <c r="J12" s="180"/>
    </row>
    <row r="13" spans="1:10" x14ac:dyDescent="0.25">
      <c r="A13" s="14" t="s">
        <v>6</v>
      </c>
      <c r="B13" s="4" t="s">
        <v>7</v>
      </c>
      <c r="C13" s="13" t="s">
        <v>2</v>
      </c>
      <c r="E13" s="14" t="s">
        <v>0</v>
      </c>
      <c r="F13" s="4" t="s">
        <v>1</v>
      </c>
      <c r="G13" s="13" t="s">
        <v>2</v>
      </c>
      <c r="I13" s="178"/>
      <c r="J13" s="180"/>
    </row>
    <row r="14" spans="1:10" x14ac:dyDescent="0.25">
      <c r="A14" s="178" t="s">
        <v>36</v>
      </c>
      <c r="B14" s="6">
        <v>14481</v>
      </c>
      <c r="C14" s="5">
        <f>B14/$B$21</f>
        <v>0.13207650422743317</v>
      </c>
      <c r="E14" s="214" t="s">
        <v>3</v>
      </c>
      <c r="F14" s="6">
        <v>13159</v>
      </c>
      <c r="G14" s="5">
        <f>F14/F16</f>
        <v>0.90870796215730953</v>
      </c>
      <c r="I14" s="178"/>
      <c r="J14" s="180"/>
    </row>
    <row r="15" spans="1:10" x14ac:dyDescent="0.25">
      <c r="A15" s="178" t="s">
        <v>37</v>
      </c>
      <c r="B15" s="6">
        <v>18444</v>
      </c>
      <c r="C15" s="5">
        <f t="shared" ref="C15:C20" si="0">B15/$B$21</f>
        <v>0.16822174186663749</v>
      </c>
      <c r="E15" s="15" t="s">
        <v>4</v>
      </c>
      <c r="F15" s="16">
        <v>1322</v>
      </c>
      <c r="G15" s="17">
        <f>F15/F16</f>
        <v>9.1292037842690424E-2</v>
      </c>
      <c r="I15" s="178"/>
      <c r="J15" s="180"/>
    </row>
    <row r="16" spans="1:10" ht="15.75" thickBot="1" x14ac:dyDescent="0.3">
      <c r="A16" s="178" t="s">
        <v>38</v>
      </c>
      <c r="B16" s="6">
        <v>17321</v>
      </c>
      <c r="C16" s="5">
        <f t="shared" si="0"/>
        <v>0.1579792231008473</v>
      </c>
      <c r="E16" s="215" t="s">
        <v>5</v>
      </c>
      <c r="F16" s="3">
        <f>F14+F15</f>
        <v>14481</v>
      </c>
      <c r="G16" s="2"/>
      <c r="I16" s="178"/>
      <c r="J16" s="180"/>
    </row>
    <row r="17" spans="1:30" ht="15.75" thickBot="1" x14ac:dyDescent="0.3">
      <c r="A17" s="178" t="s">
        <v>39</v>
      </c>
      <c r="B17" s="6">
        <v>17242</v>
      </c>
      <c r="C17" s="5">
        <f t="shared" si="0"/>
        <v>0.15725868972373475</v>
      </c>
      <c r="E17" s="212"/>
      <c r="F17" s="212"/>
      <c r="G17" s="212"/>
      <c r="I17" s="178"/>
      <c r="J17" s="180"/>
    </row>
    <row r="18" spans="1:30" ht="18" thickBot="1" x14ac:dyDescent="0.35">
      <c r="A18" s="178" t="s">
        <v>40</v>
      </c>
      <c r="B18" s="6">
        <v>10853</v>
      </c>
      <c r="C18" s="5">
        <f t="shared" si="0"/>
        <v>9.898669293421257E-2</v>
      </c>
      <c r="E18" s="282" t="s">
        <v>829</v>
      </c>
      <c r="F18" s="283"/>
      <c r="G18" s="284"/>
      <c r="I18" s="178"/>
      <c r="J18" s="180"/>
    </row>
    <row r="19" spans="1:30" x14ac:dyDescent="0.25">
      <c r="A19" s="178" t="s">
        <v>8</v>
      </c>
      <c r="B19" s="6">
        <v>28260</v>
      </c>
      <c r="C19" s="5">
        <f t="shared" si="0"/>
        <v>0.25775029414179002</v>
      </c>
      <c r="E19" s="14" t="s">
        <v>0</v>
      </c>
      <c r="F19" s="4" t="s">
        <v>1</v>
      </c>
      <c r="G19" s="13" t="s">
        <v>2</v>
      </c>
      <c r="I19" s="178"/>
      <c r="J19" s="180"/>
    </row>
    <row r="20" spans="1:30" x14ac:dyDescent="0.25">
      <c r="A20" s="15" t="s">
        <v>9</v>
      </c>
      <c r="B20" s="16">
        <v>3040</v>
      </c>
      <c r="C20" s="17">
        <f t="shared" si="0"/>
        <v>2.7726854005344716E-2</v>
      </c>
      <c r="E20" s="214" t="s">
        <v>3</v>
      </c>
      <c r="F20" s="6">
        <v>16100</v>
      </c>
      <c r="G20" s="5">
        <f>F20/F22</f>
        <v>0.87291260030362172</v>
      </c>
      <c r="I20" s="178"/>
      <c r="J20" s="180"/>
    </row>
    <row r="21" spans="1:30" ht="15.75" thickBot="1" x14ac:dyDescent="0.3">
      <c r="A21" s="179" t="s">
        <v>5</v>
      </c>
      <c r="B21" s="3">
        <f>SUM(B14:B20)</f>
        <v>109641</v>
      </c>
      <c r="C21" s="2"/>
      <c r="E21" s="15" t="s">
        <v>4</v>
      </c>
      <c r="F21" s="16">
        <v>2344</v>
      </c>
      <c r="G21" s="17">
        <f>F21/F22</f>
        <v>0.12708739969637822</v>
      </c>
      <c r="I21" s="178"/>
      <c r="J21" s="180"/>
    </row>
    <row r="22" spans="1:30" ht="15.75" thickBot="1" x14ac:dyDescent="0.3">
      <c r="A22" s="212" t="s">
        <v>868</v>
      </c>
      <c r="B22" s="264"/>
      <c r="C22" s="264"/>
      <c r="D22" s="212"/>
      <c r="E22" s="215" t="s">
        <v>5</v>
      </c>
      <c r="F22" s="3">
        <f>SUM(F20:F21)</f>
        <v>18444</v>
      </c>
      <c r="G22" s="2"/>
      <c r="I22" s="178"/>
      <c r="J22" s="180"/>
    </row>
    <row r="23" spans="1:30" ht="15.75" thickBot="1" x14ac:dyDescent="0.3">
      <c r="I23" s="178"/>
      <c r="J23" s="180"/>
    </row>
    <row r="24" spans="1:30" ht="18" thickBot="1" x14ac:dyDescent="0.35">
      <c r="A24" s="289" t="s">
        <v>10</v>
      </c>
      <c r="B24" s="290"/>
      <c r="C24" s="291"/>
      <c r="I24" s="178"/>
      <c r="J24" s="180"/>
    </row>
    <row r="25" spans="1:30" x14ac:dyDescent="0.25">
      <c r="A25" s="14" t="s">
        <v>6</v>
      </c>
      <c r="B25" s="4" t="s">
        <v>7</v>
      </c>
      <c r="C25" s="13" t="s">
        <v>2</v>
      </c>
      <c r="I25" s="178"/>
      <c r="J25" s="180"/>
    </row>
    <row r="26" spans="1:30" x14ac:dyDescent="0.25">
      <c r="A26" s="178" t="s">
        <v>36</v>
      </c>
      <c r="B26" s="6">
        <v>1322</v>
      </c>
      <c r="C26" s="5">
        <f>B26/$B$33</f>
        <v>0.14119406173235075</v>
      </c>
      <c r="I26" s="178"/>
      <c r="J26" s="180"/>
    </row>
    <row r="27" spans="1:30" x14ac:dyDescent="0.25">
      <c r="A27" s="178" t="s">
        <v>37</v>
      </c>
      <c r="B27" s="6">
        <v>2344</v>
      </c>
      <c r="C27" s="5">
        <f t="shared" ref="C27:C32" si="1">B27/$B$33</f>
        <v>0.2503471109687066</v>
      </c>
      <c r="I27" s="178"/>
      <c r="J27" s="180"/>
    </row>
    <row r="28" spans="1:30" x14ac:dyDescent="0.25">
      <c r="A28" s="178" t="s">
        <v>38</v>
      </c>
      <c r="B28" s="6">
        <v>2895</v>
      </c>
      <c r="C28" s="5">
        <f t="shared" si="1"/>
        <v>0.3091957705863505</v>
      </c>
      <c r="I28" s="178"/>
      <c r="J28" s="180"/>
    </row>
    <row r="29" spans="1:30" ht="15.75" thickBot="1" x14ac:dyDescent="0.3">
      <c r="A29" s="178" t="s">
        <v>39</v>
      </c>
      <c r="B29" s="6">
        <v>1414</v>
      </c>
      <c r="C29" s="5">
        <f t="shared" si="1"/>
        <v>0.15101997223112251</v>
      </c>
      <c r="I29" s="179"/>
      <c r="J29" s="2"/>
    </row>
    <row r="30" spans="1:30" x14ac:dyDescent="0.25">
      <c r="A30" s="178" t="s">
        <v>40</v>
      </c>
      <c r="B30" s="6">
        <v>586</v>
      </c>
      <c r="C30" s="5">
        <f t="shared" si="1"/>
        <v>6.258677774217665E-2</v>
      </c>
    </row>
    <row r="31" spans="1:30" x14ac:dyDescent="0.25">
      <c r="A31" s="178" t="s">
        <v>8</v>
      </c>
      <c r="B31" s="6">
        <v>761</v>
      </c>
      <c r="C31" s="5">
        <f t="shared" si="1"/>
        <v>8.1277368364840327E-2</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row>
    <row r="32" spans="1:30" x14ac:dyDescent="0.25">
      <c r="A32" s="15" t="s">
        <v>9</v>
      </c>
      <c r="B32" s="16">
        <v>41</v>
      </c>
      <c r="C32" s="17">
        <f t="shared" si="1"/>
        <v>4.3789383744526327E-3</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row>
    <row r="33" spans="1:30" ht="15.75" thickBot="1" x14ac:dyDescent="0.3">
      <c r="A33" s="179" t="s">
        <v>5</v>
      </c>
      <c r="B33" s="3">
        <f>SUM(B26:B32)</f>
        <v>9363</v>
      </c>
      <c r="C33" s="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row>
    <row r="34" spans="1:30"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row>
    <row r="35" spans="1:30" ht="33"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row>
    <row r="36" spans="1:30"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row>
    <row r="37" spans="1:30" x14ac:dyDescent="0.25">
      <c r="A37" s="178" t="s">
        <v>36</v>
      </c>
      <c r="B37" s="6">
        <f>B26</f>
        <v>1322</v>
      </c>
      <c r="C37" s="5">
        <f>B37/$B$39</f>
        <v>0.3606110201854883</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row>
    <row r="38" spans="1:30" x14ac:dyDescent="0.25">
      <c r="A38" s="15" t="s">
        <v>37</v>
      </c>
      <c r="B38" s="16">
        <f>B27</f>
        <v>2344</v>
      </c>
      <c r="C38" s="17">
        <f>B38/$B$39</f>
        <v>0.6393889798145117</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row>
    <row r="39" spans="1:30" ht="15.75" thickBot="1" x14ac:dyDescent="0.3">
      <c r="A39" s="179" t="s">
        <v>5</v>
      </c>
      <c r="B39" s="3">
        <f>SUM(B37:B38)</f>
        <v>3666</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row>
    <row r="40" spans="1:30"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row>
    <row r="41" spans="1:30" ht="18" thickBot="1" x14ac:dyDescent="0.35">
      <c r="A41" s="289" t="s">
        <v>11</v>
      </c>
      <c r="B41" s="290"/>
      <c r="C41" s="291"/>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row>
    <row r="42" spans="1:30" x14ac:dyDescent="0.25">
      <c r="A42" s="14" t="s">
        <v>12</v>
      </c>
      <c r="B42" s="4" t="s">
        <v>1</v>
      </c>
      <c r="C42" s="13" t="s">
        <v>2</v>
      </c>
    </row>
    <row r="43" spans="1:30" x14ac:dyDescent="0.25">
      <c r="A43" s="23" t="s">
        <v>14</v>
      </c>
      <c r="B43" s="6">
        <v>3676</v>
      </c>
      <c r="C43" s="5">
        <f t="shared" ref="C43:C53" si="2">B43/$B$54</f>
        <v>0.39260920645092384</v>
      </c>
    </row>
    <row r="44" spans="1:30" x14ac:dyDescent="0.25">
      <c r="A44" s="23" t="s">
        <v>13</v>
      </c>
      <c r="B44" s="6">
        <v>3307</v>
      </c>
      <c r="C44" s="5">
        <f t="shared" si="2"/>
        <v>0.35319876108085013</v>
      </c>
    </row>
    <row r="45" spans="1:30" x14ac:dyDescent="0.25">
      <c r="A45" s="23" t="s">
        <v>16</v>
      </c>
      <c r="B45" s="6">
        <v>734</v>
      </c>
      <c r="C45" s="5">
        <f t="shared" si="2"/>
        <v>7.8393677240200785E-2</v>
      </c>
    </row>
    <row r="46" spans="1:30" x14ac:dyDescent="0.25">
      <c r="A46" s="23" t="s">
        <v>20</v>
      </c>
      <c r="B46" s="6">
        <v>480</v>
      </c>
      <c r="C46" s="5">
        <f t="shared" si="2"/>
        <v>5.1265619993591797E-2</v>
      </c>
    </row>
    <row r="47" spans="1:30" x14ac:dyDescent="0.25">
      <c r="A47" s="23" t="s">
        <v>15</v>
      </c>
      <c r="B47" s="6">
        <v>170</v>
      </c>
      <c r="C47" s="5">
        <f t="shared" si="2"/>
        <v>1.8156573747730428E-2</v>
      </c>
    </row>
    <row r="48" spans="1:30" x14ac:dyDescent="0.25">
      <c r="A48" s="23" t="s">
        <v>488</v>
      </c>
      <c r="B48" s="6">
        <v>159</v>
      </c>
      <c r="C48" s="5">
        <f t="shared" si="2"/>
        <v>1.6981736622877282E-2</v>
      </c>
    </row>
    <row r="49" spans="1:30" x14ac:dyDescent="0.25">
      <c r="A49" s="23" t="s">
        <v>32</v>
      </c>
      <c r="B49" s="6">
        <v>112</v>
      </c>
      <c r="C49" s="5">
        <f t="shared" si="2"/>
        <v>1.1961977998504753E-2</v>
      </c>
    </row>
    <row r="50" spans="1:30" x14ac:dyDescent="0.25">
      <c r="A50" s="23" t="s">
        <v>29</v>
      </c>
      <c r="B50" s="6">
        <v>102</v>
      </c>
      <c r="C50" s="5">
        <f t="shared" si="2"/>
        <v>1.0893944248638257E-2</v>
      </c>
    </row>
    <row r="51" spans="1:30" x14ac:dyDescent="0.25">
      <c r="A51" s="23" t="s">
        <v>541</v>
      </c>
      <c r="B51" s="6">
        <v>91</v>
      </c>
      <c r="C51" s="5">
        <f t="shared" si="2"/>
        <v>9.7191071237851118E-3</v>
      </c>
    </row>
    <row r="52" spans="1:30" s="177" customFormat="1" x14ac:dyDescent="0.25">
      <c r="A52" s="23" t="s">
        <v>22</v>
      </c>
      <c r="B52" s="6">
        <v>89</v>
      </c>
      <c r="C52" s="5">
        <f t="shared" si="2"/>
        <v>9.5055003738118132E-3</v>
      </c>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row>
    <row r="53" spans="1:30" x14ac:dyDescent="0.25">
      <c r="A53" s="24" t="s">
        <v>33</v>
      </c>
      <c r="B53" s="16">
        <v>443</v>
      </c>
      <c r="C53" s="17">
        <f t="shared" si="2"/>
        <v>4.7313895119085764E-2</v>
      </c>
    </row>
    <row r="54" spans="1:30" ht="15.75" thickBot="1" x14ac:dyDescent="0.3">
      <c r="A54" s="179" t="s">
        <v>5</v>
      </c>
      <c r="B54" s="3">
        <f>SUM(B43:B53)</f>
        <v>9363</v>
      </c>
      <c r="C54" s="2"/>
    </row>
    <row r="55" spans="1:30" ht="15.75" thickBot="1" x14ac:dyDescent="0.3"/>
    <row r="56" spans="1:30" ht="31.5" customHeight="1" thickBot="1" x14ac:dyDescent="0.35">
      <c r="A56" s="285" t="s">
        <v>42</v>
      </c>
      <c r="B56" s="286"/>
      <c r="C56" s="287"/>
      <c r="D56" s="177"/>
    </row>
    <row r="57" spans="1:30" x14ac:dyDescent="0.25">
      <c r="A57" s="14" t="s">
        <v>12</v>
      </c>
      <c r="B57" s="4" t="s">
        <v>1</v>
      </c>
      <c r="C57" s="13" t="s">
        <v>2</v>
      </c>
    </row>
    <row r="58" spans="1:30" x14ac:dyDescent="0.25">
      <c r="A58" s="178" t="s">
        <v>13</v>
      </c>
      <c r="B58" s="6">
        <v>1632</v>
      </c>
      <c r="C58" s="5">
        <f t="shared" ref="C58:C68" si="3">B58/$B$69</f>
        <v>0.44517184942716859</v>
      </c>
    </row>
    <row r="59" spans="1:30" x14ac:dyDescent="0.25">
      <c r="A59" s="178" t="s">
        <v>14</v>
      </c>
      <c r="B59" s="6">
        <v>1203</v>
      </c>
      <c r="C59" s="5">
        <f t="shared" si="3"/>
        <v>0.3281505728314239</v>
      </c>
    </row>
    <row r="60" spans="1:30" x14ac:dyDescent="0.25">
      <c r="A60" s="178" t="s">
        <v>16</v>
      </c>
      <c r="B60" s="6">
        <v>248</v>
      </c>
      <c r="C60" s="5">
        <f t="shared" si="3"/>
        <v>6.7648663393344244E-2</v>
      </c>
    </row>
    <row r="61" spans="1:30" x14ac:dyDescent="0.25">
      <c r="A61" s="178" t="s">
        <v>20</v>
      </c>
      <c r="B61" s="6">
        <v>162</v>
      </c>
      <c r="C61" s="5">
        <f t="shared" si="3"/>
        <v>4.4189852700491E-2</v>
      </c>
    </row>
    <row r="62" spans="1:30" x14ac:dyDescent="0.25">
      <c r="A62" s="178" t="s">
        <v>488</v>
      </c>
      <c r="B62" s="6">
        <v>159</v>
      </c>
      <c r="C62" s="5">
        <f t="shared" si="3"/>
        <v>4.3371522094926347E-2</v>
      </c>
    </row>
    <row r="63" spans="1:30" x14ac:dyDescent="0.25">
      <c r="A63" s="178" t="s">
        <v>18</v>
      </c>
      <c r="B63" s="6">
        <v>75</v>
      </c>
      <c r="C63" s="5">
        <f t="shared" si="3"/>
        <v>2.0458265139116204E-2</v>
      </c>
    </row>
    <row r="64" spans="1:30" x14ac:dyDescent="0.25">
      <c r="A64" s="178" t="s">
        <v>15</v>
      </c>
      <c r="B64" s="6">
        <v>50</v>
      </c>
      <c r="C64" s="5">
        <f t="shared" si="3"/>
        <v>1.3638843426077468E-2</v>
      </c>
    </row>
    <row r="65" spans="1:3" x14ac:dyDescent="0.25">
      <c r="A65" s="178" t="s">
        <v>22</v>
      </c>
      <c r="B65" s="6">
        <v>43</v>
      </c>
      <c r="C65" s="5">
        <f t="shared" si="3"/>
        <v>1.1729405346426624E-2</v>
      </c>
    </row>
    <row r="66" spans="1:3" x14ac:dyDescent="0.25">
      <c r="A66" s="178" t="s">
        <v>27</v>
      </c>
      <c r="B66" s="6">
        <v>16</v>
      </c>
      <c r="C66" s="5">
        <f t="shared" si="3"/>
        <v>4.3644298963447896E-3</v>
      </c>
    </row>
    <row r="67" spans="1:3" x14ac:dyDescent="0.25">
      <c r="A67" s="178" t="s">
        <v>17</v>
      </c>
      <c r="B67" s="6">
        <v>15</v>
      </c>
      <c r="C67" s="5">
        <f t="shared" si="3"/>
        <v>4.0916530278232409E-3</v>
      </c>
    </row>
    <row r="68" spans="1:3" x14ac:dyDescent="0.25">
      <c r="A68" s="15" t="s">
        <v>33</v>
      </c>
      <c r="B68" s="16">
        <v>63</v>
      </c>
      <c r="C68" s="17">
        <f t="shared" si="3"/>
        <v>1.718494271685761E-2</v>
      </c>
    </row>
    <row r="69" spans="1:3" ht="15.75" thickBot="1" x14ac:dyDescent="0.3">
      <c r="A69" s="179" t="s">
        <v>5</v>
      </c>
      <c r="B69" s="3">
        <f>SUM(B58:B68)</f>
        <v>3666</v>
      </c>
      <c r="C69" s="2"/>
    </row>
    <row r="70" spans="1:3" ht="15.75" thickBot="1" x14ac:dyDescent="0.3"/>
    <row r="71" spans="1:3" ht="18" thickBot="1" x14ac:dyDescent="0.35">
      <c r="A71" s="289" t="s">
        <v>44</v>
      </c>
      <c r="B71" s="290"/>
      <c r="C71" s="291"/>
    </row>
    <row r="72" spans="1:3" x14ac:dyDescent="0.25">
      <c r="A72" s="14" t="s">
        <v>45</v>
      </c>
      <c r="B72" s="4" t="s">
        <v>7</v>
      </c>
      <c r="C72" s="13" t="s">
        <v>2</v>
      </c>
    </row>
    <row r="73" spans="1:3" x14ac:dyDescent="0.25">
      <c r="A73" s="178" t="s">
        <v>46</v>
      </c>
      <c r="B73" s="6">
        <v>190</v>
      </c>
      <c r="C73" s="5">
        <f>B73/$B$80</f>
        <v>2.0292641247463421E-2</v>
      </c>
    </row>
    <row r="74" spans="1:3" x14ac:dyDescent="0.25">
      <c r="A74" s="178" t="s">
        <v>47</v>
      </c>
      <c r="B74" s="6">
        <v>541</v>
      </c>
      <c r="C74" s="5">
        <f t="shared" ref="C74:C79" si="4">B74/$B$80</f>
        <v>5.7780625867777421E-2</v>
      </c>
    </row>
    <row r="75" spans="1:3" x14ac:dyDescent="0.25">
      <c r="A75" s="178" t="s">
        <v>48</v>
      </c>
      <c r="B75" s="6">
        <v>2361</v>
      </c>
      <c r="C75" s="5">
        <f t="shared" si="4"/>
        <v>0.25216276834347967</v>
      </c>
    </row>
    <row r="76" spans="1:3" x14ac:dyDescent="0.25">
      <c r="A76" s="178" t="s">
        <v>49</v>
      </c>
      <c r="B76" s="6">
        <v>2054</v>
      </c>
      <c r="C76" s="5">
        <f t="shared" si="4"/>
        <v>0.21937413222257823</v>
      </c>
    </row>
    <row r="77" spans="1:3" x14ac:dyDescent="0.25">
      <c r="A77" s="178" t="s">
        <v>50</v>
      </c>
      <c r="B77" s="6">
        <v>1297</v>
      </c>
      <c r="C77" s="5">
        <f t="shared" si="4"/>
        <v>0.13852397735768451</v>
      </c>
    </row>
    <row r="78" spans="1:3" x14ac:dyDescent="0.25">
      <c r="A78" s="178" t="s">
        <v>51</v>
      </c>
      <c r="B78" s="6">
        <v>1117</v>
      </c>
      <c r="C78" s="5">
        <f t="shared" si="4"/>
        <v>0.11929936986008757</v>
      </c>
    </row>
    <row r="79" spans="1:3" x14ac:dyDescent="0.25">
      <c r="A79" s="15" t="s">
        <v>52</v>
      </c>
      <c r="B79" s="16">
        <v>1803</v>
      </c>
      <c r="C79" s="17">
        <f t="shared" si="4"/>
        <v>0.19256648510092919</v>
      </c>
    </row>
    <row r="80" spans="1:3" ht="15.75" thickBot="1" x14ac:dyDescent="0.3">
      <c r="A80" s="179" t="s">
        <v>5</v>
      </c>
      <c r="B80" s="3">
        <f>SUM(B73:B79)</f>
        <v>9363</v>
      </c>
      <c r="C80" s="2"/>
    </row>
    <row r="81" spans="1:22" ht="15.75" thickBot="1" x14ac:dyDescent="0.3"/>
    <row r="82" spans="1:22" ht="34.5" customHeight="1" thickBot="1" x14ac:dyDescent="0.35">
      <c r="A82" s="285" t="s">
        <v>53</v>
      </c>
      <c r="B82" s="286"/>
      <c r="C82" s="287"/>
    </row>
    <row r="83" spans="1:22" x14ac:dyDescent="0.25">
      <c r="A83" s="14" t="s">
        <v>45</v>
      </c>
      <c r="B83" s="4" t="s">
        <v>7</v>
      </c>
      <c r="C83" s="13" t="s">
        <v>2</v>
      </c>
    </row>
    <row r="84" spans="1:22" x14ac:dyDescent="0.25">
      <c r="A84" s="178" t="s">
        <v>46</v>
      </c>
      <c r="B84" s="6">
        <v>80</v>
      </c>
      <c r="C84" s="5">
        <f>B84/$B$91</f>
        <v>2.1822149481723951E-2</v>
      </c>
    </row>
    <row r="85" spans="1:22" x14ac:dyDescent="0.25">
      <c r="A85" s="178" t="s">
        <v>47</v>
      </c>
      <c r="B85" s="6">
        <v>251</v>
      </c>
      <c r="C85" s="5">
        <f t="shared" ref="C85:C90" si="5">B85/$B$91</f>
        <v>6.846699399890889E-2</v>
      </c>
    </row>
    <row r="86" spans="1:22" x14ac:dyDescent="0.25">
      <c r="A86" s="178" t="s">
        <v>48</v>
      </c>
      <c r="B86" s="6">
        <v>1097</v>
      </c>
      <c r="C86" s="5">
        <f t="shared" si="5"/>
        <v>0.29923622476813966</v>
      </c>
    </row>
    <row r="87" spans="1:22" x14ac:dyDescent="0.25">
      <c r="A87" s="178" t="s">
        <v>49</v>
      </c>
      <c r="B87" s="6">
        <v>502</v>
      </c>
      <c r="C87" s="5">
        <f t="shared" si="5"/>
        <v>0.13693398799781778</v>
      </c>
    </row>
    <row r="88" spans="1:22" x14ac:dyDescent="0.25">
      <c r="A88" s="178" t="s">
        <v>50</v>
      </c>
      <c r="B88" s="6">
        <v>486</v>
      </c>
      <c r="C88" s="5">
        <f t="shared" si="5"/>
        <v>0.132569558101473</v>
      </c>
    </row>
    <row r="89" spans="1:22" x14ac:dyDescent="0.25">
      <c r="A89" s="178" t="s">
        <v>51</v>
      </c>
      <c r="B89" s="6">
        <v>322</v>
      </c>
      <c r="C89" s="5">
        <f t="shared" si="5"/>
        <v>8.7834151663938903E-2</v>
      </c>
    </row>
    <row r="90" spans="1:22" x14ac:dyDescent="0.25">
      <c r="A90" s="15" t="s">
        <v>52</v>
      </c>
      <c r="B90" s="16">
        <v>928</v>
      </c>
      <c r="C90" s="17">
        <f t="shared" si="5"/>
        <v>0.2531369339879978</v>
      </c>
    </row>
    <row r="91" spans="1:22" ht="15.75" thickBot="1" x14ac:dyDescent="0.3">
      <c r="A91" s="179" t="s">
        <v>5</v>
      </c>
      <c r="B91" s="3">
        <f>SUM(B84:B90)</f>
        <v>3666</v>
      </c>
      <c r="C91" s="2"/>
    </row>
    <row r="92" spans="1:22" x14ac:dyDescent="0.25">
      <c r="A92" s="256"/>
      <c r="B92" s="258"/>
      <c r="C92" s="259"/>
      <c r="D92" s="212"/>
      <c r="E92" s="212"/>
      <c r="F92" s="212"/>
      <c r="G92" s="212"/>
      <c r="H92" s="212"/>
      <c r="I92" s="212"/>
      <c r="J92" s="212"/>
      <c r="K92" s="212"/>
      <c r="L92" s="212"/>
      <c r="M92" s="212"/>
      <c r="N92" s="212"/>
      <c r="O92" s="212"/>
      <c r="P92" s="212"/>
      <c r="Q92" s="212"/>
      <c r="R92" s="212"/>
      <c r="S92" s="212"/>
      <c r="T92" s="212"/>
      <c r="U92" s="212"/>
      <c r="V92" s="212"/>
    </row>
    <row r="93" spans="1:22" x14ac:dyDescent="0.25">
      <c r="A93" s="257" t="s">
        <v>831</v>
      </c>
      <c r="B93" s="258"/>
      <c r="C93" s="259"/>
      <c r="D93" s="212"/>
      <c r="E93" s="212"/>
      <c r="F93" s="212"/>
      <c r="G93" s="212"/>
      <c r="H93" s="212"/>
      <c r="I93" s="212"/>
      <c r="J93" s="212"/>
      <c r="K93" s="212"/>
      <c r="L93" s="212"/>
      <c r="M93" s="212"/>
      <c r="N93" s="212"/>
      <c r="O93" s="212"/>
      <c r="P93" s="212"/>
      <c r="Q93" s="212"/>
      <c r="R93" s="212"/>
      <c r="S93" s="212"/>
      <c r="T93" s="212"/>
      <c r="U93" s="212"/>
      <c r="V93" s="212"/>
    </row>
    <row r="94" spans="1:22" x14ac:dyDescent="0.25">
      <c r="A94" s="260" t="s">
        <v>832</v>
      </c>
      <c r="B94" s="258"/>
      <c r="C94" s="259"/>
      <c r="D94" s="212"/>
      <c r="E94" s="212"/>
      <c r="F94" s="212"/>
      <c r="G94" s="212"/>
      <c r="H94" s="212"/>
      <c r="I94" s="212"/>
      <c r="J94" s="212"/>
      <c r="K94" s="212"/>
      <c r="L94" s="212"/>
      <c r="M94" s="212"/>
      <c r="N94" s="212"/>
      <c r="O94" s="212"/>
      <c r="P94" s="212"/>
      <c r="Q94" s="212"/>
      <c r="R94" s="212"/>
      <c r="S94" s="212"/>
      <c r="T94" s="212"/>
      <c r="U94" s="212"/>
      <c r="V94" s="212"/>
    </row>
    <row r="95" spans="1:22" x14ac:dyDescent="0.25">
      <c r="A95" s="260" t="s">
        <v>833</v>
      </c>
      <c r="B95" s="258"/>
      <c r="C95" s="259"/>
      <c r="D95" s="212"/>
      <c r="E95" s="212"/>
      <c r="F95" s="212"/>
      <c r="G95" s="212"/>
      <c r="H95" s="212"/>
      <c r="I95" s="212"/>
      <c r="J95" s="212"/>
      <c r="K95" s="212"/>
      <c r="L95" s="212"/>
      <c r="M95" s="212"/>
      <c r="N95" s="212"/>
      <c r="O95" s="212"/>
      <c r="P95" s="212"/>
      <c r="Q95" s="212"/>
      <c r="R95" s="212"/>
      <c r="S95" s="212"/>
      <c r="T95" s="212"/>
      <c r="U95" s="212"/>
      <c r="V95" s="212"/>
    </row>
    <row r="96" spans="1:22" ht="15.75" thickBot="1" x14ac:dyDescent="0.3"/>
    <row r="97" spans="1:4" ht="18" thickBot="1" x14ac:dyDescent="0.35">
      <c r="A97" s="289" t="s">
        <v>804</v>
      </c>
      <c r="B97" s="290"/>
      <c r="C97" s="291"/>
    </row>
    <row r="98" spans="1:4" x14ac:dyDescent="0.25">
      <c r="A98" s="14" t="s">
        <v>54</v>
      </c>
      <c r="B98" s="4" t="s">
        <v>1</v>
      </c>
      <c r="C98" s="13" t="s">
        <v>2</v>
      </c>
    </row>
    <row r="99" spans="1:4" x14ac:dyDescent="0.25">
      <c r="A99" s="178" t="s">
        <v>55</v>
      </c>
      <c r="B99" s="6">
        <v>41853</v>
      </c>
      <c r="C99" s="5">
        <f>B99/$B$101</f>
        <v>0.89143769968051123</v>
      </c>
    </row>
    <row r="100" spans="1:4" x14ac:dyDescent="0.25">
      <c r="A100" s="15" t="s">
        <v>58</v>
      </c>
      <c r="B100" s="16">
        <v>5097</v>
      </c>
      <c r="C100" s="17">
        <f>B100/$B$101</f>
        <v>0.10856230031948882</v>
      </c>
    </row>
    <row r="101" spans="1:4" ht="15.75" thickBot="1" x14ac:dyDescent="0.3">
      <c r="A101" s="179" t="s">
        <v>5</v>
      </c>
      <c r="B101" s="3">
        <f>SUM(B99:B100)</f>
        <v>46950</v>
      </c>
      <c r="C101" s="2"/>
    </row>
    <row r="102" spans="1:4" x14ac:dyDescent="0.25">
      <c r="A102" s="212" t="s">
        <v>838</v>
      </c>
      <c r="B102" s="212"/>
      <c r="C102" s="212"/>
      <c r="D102" s="212"/>
    </row>
    <row r="103" spans="1:4" ht="15.75" thickBot="1" x14ac:dyDescent="0.3"/>
    <row r="104" spans="1:4" ht="33" customHeight="1" thickBot="1" x14ac:dyDescent="0.35">
      <c r="A104" s="285" t="s">
        <v>56</v>
      </c>
      <c r="B104" s="286"/>
      <c r="C104" s="287"/>
    </row>
    <row r="105" spans="1:4" x14ac:dyDescent="0.25">
      <c r="A105" s="14" t="s">
        <v>6</v>
      </c>
      <c r="B105" s="4" t="s">
        <v>7</v>
      </c>
      <c r="C105" s="13" t="s">
        <v>2</v>
      </c>
    </row>
    <row r="106" spans="1:4" x14ac:dyDescent="0.25">
      <c r="A106" s="178" t="s">
        <v>36</v>
      </c>
      <c r="B106" s="6">
        <v>2113</v>
      </c>
      <c r="C106" s="5">
        <f>B106/$B$112</f>
        <v>8.9265345781758265E-2</v>
      </c>
    </row>
    <row r="107" spans="1:4" x14ac:dyDescent="0.25">
      <c r="A107" s="178" t="s">
        <v>37</v>
      </c>
      <c r="B107" s="6">
        <v>3933</v>
      </c>
      <c r="C107" s="5">
        <f t="shared" ref="C107:C111" si="6">B107/$B$112</f>
        <v>0.166152676270542</v>
      </c>
    </row>
    <row r="108" spans="1:4" x14ac:dyDescent="0.25">
      <c r="A108" s="178" t="s">
        <v>38</v>
      </c>
      <c r="B108" s="6">
        <v>3870</v>
      </c>
      <c r="C108" s="5">
        <f t="shared" si="6"/>
        <v>0.16349119175362259</v>
      </c>
    </row>
    <row r="109" spans="1:4" x14ac:dyDescent="0.25">
      <c r="A109" s="178" t="s">
        <v>39</v>
      </c>
      <c r="B109" s="6">
        <v>3468</v>
      </c>
      <c r="C109" s="5">
        <f t="shared" si="6"/>
        <v>0.1465083857885176</v>
      </c>
    </row>
    <row r="110" spans="1:4" x14ac:dyDescent="0.25">
      <c r="A110" s="178" t="s">
        <v>40</v>
      </c>
      <c r="B110" s="6">
        <v>2331</v>
      </c>
      <c r="C110" s="5">
        <f t="shared" si="6"/>
        <v>9.8474927126019185E-2</v>
      </c>
    </row>
    <row r="111" spans="1:4" x14ac:dyDescent="0.25">
      <c r="A111" s="15" t="s">
        <v>8</v>
      </c>
      <c r="B111" s="16">
        <v>7956</v>
      </c>
      <c r="C111" s="17">
        <f t="shared" si="6"/>
        <v>0.33610747327954038</v>
      </c>
    </row>
    <row r="112" spans="1:4" ht="15.75" thickBot="1" x14ac:dyDescent="0.3">
      <c r="A112" s="179" t="s">
        <v>5</v>
      </c>
      <c r="B112" s="3">
        <f>SUM(B106:B111)</f>
        <v>23671</v>
      </c>
      <c r="C112" s="2"/>
    </row>
    <row r="113" spans="1:15" x14ac:dyDescent="0.25">
      <c r="A113" s="261" t="s">
        <v>834</v>
      </c>
      <c r="B113" s="274"/>
      <c r="C113" s="274"/>
      <c r="D113" s="212"/>
      <c r="E113" s="212"/>
      <c r="F113" s="212"/>
      <c r="G113" s="212"/>
      <c r="H113" s="212"/>
      <c r="I113" s="212"/>
      <c r="J113" s="212"/>
      <c r="K113" s="212"/>
      <c r="L113" s="212"/>
      <c r="M113" s="212"/>
      <c r="N113" s="212"/>
      <c r="O113" s="212"/>
    </row>
    <row r="114" spans="1:15" ht="15.75" thickBot="1" x14ac:dyDescent="0.3"/>
    <row r="115" spans="1:15" ht="34.5" customHeight="1" thickBot="1" x14ac:dyDescent="0.35">
      <c r="A115" s="285" t="s">
        <v>57</v>
      </c>
      <c r="B115" s="286"/>
      <c r="C115" s="287"/>
    </row>
    <row r="116" spans="1:15" x14ac:dyDescent="0.25">
      <c r="A116" s="14" t="s">
        <v>6</v>
      </c>
      <c r="B116" s="4" t="s">
        <v>7</v>
      </c>
      <c r="C116" s="13" t="s">
        <v>2</v>
      </c>
    </row>
    <row r="117" spans="1:15" x14ac:dyDescent="0.25">
      <c r="A117" s="178" t="s">
        <v>36</v>
      </c>
      <c r="B117" s="6">
        <v>463</v>
      </c>
      <c r="C117" s="5">
        <f>B117/$B$123</f>
        <v>0.1233679722888356</v>
      </c>
    </row>
    <row r="118" spans="1:15" x14ac:dyDescent="0.25">
      <c r="A118" s="178" t="s">
        <v>37</v>
      </c>
      <c r="B118" s="6">
        <v>784</v>
      </c>
      <c r="C118" s="5">
        <f t="shared" ref="C118:C122" si="7">B118/$B$123</f>
        <v>0.20889954702904343</v>
      </c>
    </row>
    <row r="119" spans="1:15" x14ac:dyDescent="0.25">
      <c r="A119" s="178" t="s">
        <v>38</v>
      </c>
      <c r="B119" s="6">
        <v>1112</v>
      </c>
      <c r="C119" s="5">
        <f t="shared" si="7"/>
        <v>0.29629629629629628</v>
      </c>
    </row>
    <row r="120" spans="1:15" x14ac:dyDescent="0.25">
      <c r="A120" s="178" t="s">
        <v>39</v>
      </c>
      <c r="B120" s="6">
        <v>715</v>
      </c>
      <c r="C120" s="5">
        <f t="shared" si="7"/>
        <v>0.19051425526245669</v>
      </c>
    </row>
    <row r="121" spans="1:15" x14ac:dyDescent="0.25">
      <c r="A121" s="178" t="s">
        <v>40</v>
      </c>
      <c r="B121" s="6">
        <v>228</v>
      </c>
      <c r="C121" s="5">
        <f t="shared" si="7"/>
        <v>6.0751398880895285E-2</v>
      </c>
    </row>
    <row r="122" spans="1:15" x14ac:dyDescent="0.25">
      <c r="A122" s="15" t="s">
        <v>8</v>
      </c>
      <c r="B122" s="16">
        <v>451</v>
      </c>
      <c r="C122" s="17">
        <f t="shared" si="7"/>
        <v>0.12017053024247269</v>
      </c>
    </row>
    <row r="123" spans="1:15" ht="15.75" thickBot="1" x14ac:dyDescent="0.3">
      <c r="A123" s="179" t="s">
        <v>5</v>
      </c>
      <c r="B123" s="3">
        <f>SUM(B117:B122)</f>
        <v>3753</v>
      </c>
      <c r="C123" s="2"/>
    </row>
    <row r="124" spans="1:15" ht="15.75" thickBot="1" x14ac:dyDescent="0.3"/>
    <row r="125" spans="1:15" ht="32.25" customHeight="1" thickBot="1" x14ac:dyDescent="0.35">
      <c r="A125" s="285" t="s">
        <v>59</v>
      </c>
      <c r="B125" s="286"/>
      <c r="C125" s="287"/>
    </row>
    <row r="126" spans="1:15" x14ac:dyDescent="0.25">
      <c r="A126" s="14" t="s">
        <v>6</v>
      </c>
      <c r="B126" s="4" t="s">
        <v>7</v>
      </c>
      <c r="C126" s="13" t="s">
        <v>2</v>
      </c>
    </row>
    <row r="127" spans="1:15" x14ac:dyDescent="0.25">
      <c r="A127" s="178" t="s">
        <v>36</v>
      </c>
      <c r="B127" s="6">
        <f>B117</f>
        <v>463</v>
      </c>
      <c r="C127" s="5">
        <f>B127/$B$129</f>
        <v>0.37129109863672816</v>
      </c>
    </row>
    <row r="128" spans="1:15" x14ac:dyDescent="0.25">
      <c r="A128" s="15" t="s">
        <v>37</v>
      </c>
      <c r="B128" s="16">
        <f>B118</f>
        <v>784</v>
      </c>
      <c r="C128" s="17">
        <f>B128/$B$129</f>
        <v>0.62870890136327184</v>
      </c>
    </row>
    <row r="129" spans="1:3" ht="15.75" thickBot="1" x14ac:dyDescent="0.3">
      <c r="A129" s="179" t="s">
        <v>5</v>
      </c>
      <c r="B129" s="3">
        <f>SUM(B127:B128)</f>
        <v>1247</v>
      </c>
      <c r="C129" s="2"/>
    </row>
    <row r="130" spans="1:3" x14ac:dyDescent="0.25">
      <c r="A130" s="212" t="s">
        <v>850</v>
      </c>
      <c r="B130" s="212"/>
      <c r="C130" s="212"/>
    </row>
    <row r="131" spans="1:3" ht="15.75" thickBot="1" x14ac:dyDescent="0.3"/>
    <row r="132" spans="1:3" ht="35.25" customHeight="1" thickBot="1" x14ac:dyDescent="0.35">
      <c r="A132" s="285" t="s">
        <v>60</v>
      </c>
      <c r="B132" s="286"/>
      <c r="C132" s="287"/>
    </row>
    <row r="133" spans="1:3" x14ac:dyDescent="0.25">
      <c r="A133" s="14" t="s">
        <v>12</v>
      </c>
      <c r="B133" s="4" t="s">
        <v>1</v>
      </c>
      <c r="C133" s="13" t="s">
        <v>2</v>
      </c>
    </row>
    <row r="134" spans="1:3" x14ac:dyDescent="0.25">
      <c r="A134" s="178" t="s">
        <v>14</v>
      </c>
      <c r="B134" s="6">
        <v>1648</v>
      </c>
      <c r="C134" s="5">
        <f t="shared" ref="C134:C144" si="8">B134/$B$145</f>
        <v>0.43911537436717291</v>
      </c>
    </row>
    <row r="135" spans="1:3" x14ac:dyDescent="0.25">
      <c r="A135" s="178" t="s">
        <v>13</v>
      </c>
      <c r="B135" s="6">
        <v>919</v>
      </c>
      <c r="C135" s="5">
        <f t="shared" si="8"/>
        <v>0.24487077005062616</v>
      </c>
    </row>
    <row r="136" spans="1:3" x14ac:dyDescent="0.25">
      <c r="A136" s="178" t="s">
        <v>16</v>
      </c>
      <c r="B136" s="6">
        <v>323</v>
      </c>
      <c r="C136" s="5">
        <f t="shared" si="8"/>
        <v>8.606448174793499E-2</v>
      </c>
    </row>
    <row r="137" spans="1:3" x14ac:dyDescent="0.25">
      <c r="A137" s="178" t="s">
        <v>20</v>
      </c>
      <c r="B137" s="6">
        <v>170</v>
      </c>
      <c r="C137" s="5">
        <f t="shared" si="8"/>
        <v>4.5297095656807888E-2</v>
      </c>
    </row>
    <row r="138" spans="1:3" x14ac:dyDescent="0.25">
      <c r="A138" s="178" t="s">
        <v>15</v>
      </c>
      <c r="B138" s="6">
        <v>86</v>
      </c>
      <c r="C138" s="5">
        <f t="shared" si="8"/>
        <v>2.291500133226752E-2</v>
      </c>
    </row>
    <row r="139" spans="1:3" x14ac:dyDescent="0.25">
      <c r="A139" s="178" t="s">
        <v>22</v>
      </c>
      <c r="B139" s="6">
        <v>76</v>
      </c>
      <c r="C139" s="5">
        <f t="shared" si="8"/>
        <v>2.0250466293631763E-2</v>
      </c>
    </row>
    <row r="140" spans="1:3" x14ac:dyDescent="0.25">
      <c r="A140" s="178" t="s">
        <v>488</v>
      </c>
      <c r="B140" s="6">
        <v>60</v>
      </c>
      <c r="C140" s="5">
        <f t="shared" si="8"/>
        <v>1.5987210231814548E-2</v>
      </c>
    </row>
    <row r="141" spans="1:3" x14ac:dyDescent="0.25">
      <c r="A141" s="178" t="s">
        <v>32</v>
      </c>
      <c r="B141" s="6">
        <v>60</v>
      </c>
      <c r="C141" s="5">
        <f t="shared" si="8"/>
        <v>1.5987210231814548E-2</v>
      </c>
    </row>
    <row r="142" spans="1:3" x14ac:dyDescent="0.25">
      <c r="A142" s="178" t="s">
        <v>18</v>
      </c>
      <c r="B142" s="6">
        <v>57</v>
      </c>
      <c r="C142" s="5">
        <f t="shared" si="8"/>
        <v>1.5187849720223821E-2</v>
      </c>
    </row>
    <row r="143" spans="1:3" x14ac:dyDescent="0.25">
      <c r="A143" s="178" t="s">
        <v>19</v>
      </c>
      <c r="B143" s="6">
        <v>49</v>
      </c>
      <c r="C143" s="5">
        <f t="shared" si="8"/>
        <v>1.3056221689315214E-2</v>
      </c>
    </row>
    <row r="144" spans="1:3" x14ac:dyDescent="0.25">
      <c r="A144" s="15" t="s">
        <v>33</v>
      </c>
      <c r="B144" s="16">
        <v>305</v>
      </c>
      <c r="C144" s="17">
        <f t="shared" si="8"/>
        <v>8.1268318678390628E-2</v>
      </c>
    </row>
    <row r="145" spans="1:6" ht="15.75" thickBot="1" x14ac:dyDescent="0.3">
      <c r="A145" s="179" t="s">
        <v>5</v>
      </c>
      <c r="B145" s="3">
        <f>SUM(B134:B144)</f>
        <v>3753</v>
      </c>
      <c r="C145" s="2"/>
      <c r="D145" s="212"/>
      <c r="E145" s="212"/>
      <c r="F145" s="212"/>
    </row>
    <row r="146" spans="1:6" x14ac:dyDescent="0.25">
      <c r="A146" s="262" t="s">
        <v>835</v>
      </c>
      <c r="B146" s="258"/>
      <c r="C146" s="259"/>
      <c r="D146" s="212"/>
      <c r="E146" s="212"/>
      <c r="F146" s="212"/>
    </row>
    <row r="147" spans="1:6" ht="15.75" thickBot="1" x14ac:dyDescent="0.3"/>
    <row r="148" spans="1:6" ht="18" thickBot="1" x14ac:dyDescent="0.35">
      <c r="A148" s="285" t="s">
        <v>61</v>
      </c>
      <c r="B148" s="286"/>
      <c r="C148" s="287"/>
    </row>
    <row r="149" spans="1:6" x14ac:dyDescent="0.25">
      <c r="A149" s="14" t="s">
        <v>12</v>
      </c>
      <c r="B149" s="4" t="s">
        <v>1</v>
      </c>
      <c r="C149" s="13" t="s">
        <v>2</v>
      </c>
    </row>
    <row r="150" spans="1:6" x14ac:dyDescent="0.25">
      <c r="A150" s="178" t="s">
        <v>13</v>
      </c>
      <c r="B150" s="6">
        <v>465</v>
      </c>
      <c r="C150" s="5">
        <f t="shared" ref="C150:C160" si="9">B150/$B$161</f>
        <v>0.37289494787489974</v>
      </c>
    </row>
    <row r="151" spans="1:6" x14ac:dyDescent="0.25">
      <c r="A151" s="178" t="s">
        <v>14</v>
      </c>
      <c r="B151" s="6">
        <v>418</v>
      </c>
      <c r="C151" s="5">
        <f t="shared" si="9"/>
        <v>0.3352044907778669</v>
      </c>
    </row>
    <row r="152" spans="1:6" x14ac:dyDescent="0.25">
      <c r="A152" s="178" t="s">
        <v>16</v>
      </c>
      <c r="B152" s="6">
        <v>103</v>
      </c>
      <c r="C152" s="5">
        <f t="shared" si="9"/>
        <v>8.259823576583801E-2</v>
      </c>
    </row>
    <row r="153" spans="1:6" x14ac:dyDescent="0.25">
      <c r="A153" s="178" t="s">
        <v>488</v>
      </c>
      <c r="B153" s="6">
        <v>60</v>
      </c>
      <c r="C153" s="5">
        <f t="shared" si="9"/>
        <v>4.8115477145148355E-2</v>
      </c>
    </row>
    <row r="154" spans="1:6" x14ac:dyDescent="0.25">
      <c r="A154" s="178" t="s">
        <v>807</v>
      </c>
      <c r="B154" s="6">
        <v>46</v>
      </c>
      <c r="C154" s="5">
        <f t="shared" si="9"/>
        <v>3.6888532477947072E-2</v>
      </c>
    </row>
    <row r="155" spans="1:6" x14ac:dyDescent="0.25">
      <c r="A155" s="178" t="s">
        <v>18</v>
      </c>
      <c r="B155" s="6">
        <v>39</v>
      </c>
      <c r="C155" s="5">
        <f t="shared" si="9"/>
        <v>3.1275060144346431E-2</v>
      </c>
    </row>
    <row r="156" spans="1:6" x14ac:dyDescent="0.25">
      <c r="A156" s="178" t="s">
        <v>20</v>
      </c>
      <c r="B156" s="6">
        <v>35</v>
      </c>
      <c r="C156" s="5">
        <f t="shared" si="9"/>
        <v>2.8067361668003207E-2</v>
      </c>
    </row>
    <row r="157" spans="1:6" x14ac:dyDescent="0.25">
      <c r="A157" s="178" t="s">
        <v>27</v>
      </c>
      <c r="B157" s="6">
        <v>25</v>
      </c>
      <c r="C157" s="5">
        <f t="shared" si="9"/>
        <v>2.0048115477145148E-2</v>
      </c>
    </row>
    <row r="158" spans="1:6" x14ac:dyDescent="0.25">
      <c r="A158" s="178" t="s">
        <v>19</v>
      </c>
      <c r="B158" s="6">
        <v>17</v>
      </c>
      <c r="C158" s="5">
        <f t="shared" si="9"/>
        <v>1.3632718524458701E-2</v>
      </c>
    </row>
    <row r="159" spans="1:6" x14ac:dyDescent="0.25">
      <c r="A159" s="178" t="s">
        <v>23</v>
      </c>
      <c r="B159" s="6">
        <v>15</v>
      </c>
      <c r="C159" s="5">
        <f t="shared" si="9"/>
        <v>1.2028869286287089E-2</v>
      </c>
    </row>
    <row r="160" spans="1:6" x14ac:dyDescent="0.25">
      <c r="A160" s="15" t="s">
        <v>815</v>
      </c>
      <c r="B160" s="16">
        <v>24</v>
      </c>
      <c r="C160" s="17">
        <f t="shared" si="9"/>
        <v>1.9246190858059342E-2</v>
      </c>
    </row>
    <row r="161" spans="1:9" ht="15.75" thickBot="1" x14ac:dyDescent="0.3">
      <c r="A161" s="179" t="s">
        <v>5</v>
      </c>
      <c r="B161" s="3">
        <f>SUM(B150:B160)</f>
        <v>1247</v>
      </c>
      <c r="C161" s="2"/>
    </row>
    <row r="162" spans="1:9" x14ac:dyDescent="0.25">
      <c r="D162" s="212"/>
      <c r="E162" s="212"/>
      <c r="F162" s="212"/>
      <c r="G162" s="212"/>
      <c r="H162" s="212"/>
      <c r="I162" s="212"/>
    </row>
    <row r="163" spans="1:9" x14ac:dyDescent="0.25">
      <c r="A163" s="212" t="s">
        <v>825</v>
      </c>
      <c r="B163" s="212"/>
      <c r="C163" s="212"/>
    </row>
  </sheetData>
  <mergeCells count="17">
    <mergeCell ref="A35:C35"/>
    <mergeCell ref="A148:C148"/>
    <mergeCell ref="A41:C41"/>
    <mergeCell ref="A56:C56"/>
    <mergeCell ref="A71:C71"/>
    <mergeCell ref="A82:C82"/>
    <mergeCell ref="A97:C97"/>
    <mergeCell ref="A104:C104"/>
    <mergeCell ref="A115:C115"/>
    <mergeCell ref="A125:C125"/>
    <mergeCell ref="A132:C132"/>
    <mergeCell ref="A1:F1"/>
    <mergeCell ref="A5:C5"/>
    <mergeCell ref="I3:J3"/>
    <mergeCell ref="A12:C12"/>
    <mergeCell ref="A24:C24"/>
    <mergeCell ref="E18:G18"/>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3"/>
  <sheetViews>
    <sheetView topLeftCell="A52" workbookViewId="0">
      <selection activeCell="G27" sqref="G27"/>
    </sheetView>
  </sheetViews>
  <sheetFormatPr defaultRowHeight="15" x14ac:dyDescent="0.25"/>
  <cols>
    <col min="1" max="1" width="26.7109375" style="181" customWidth="1"/>
    <col min="2" max="2" width="10.7109375" style="181" bestFit="1" customWidth="1"/>
    <col min="3" max="3" width="7.85546875" style="181" customWidth="1"/>
    <col min="4" max="4" width="9.140625" style="181"/>
    <col min="5" max="5" width="33.85546875" style="181" bestFit="1" customWidth="1"/>
    <col min="6" max="6" width="18.5703125" style="181" bestFit="1" customWidth="1"/>
    <col min="7" max="7" width="17.85546875" style="181" customWidth="1"/>
    <col min="8" max="8" width="9.140625" style="181"/>
    <col min="9" max="9" width="14.28515625" style="181" bestFit="1" customWidth="1"/>
    <col min="10" max="16384" width="9.140625" style="181"/>
  </cols>
  <sheetData>
    <row r="1" spans="1:10" ht="21" x14ac:dyDescent="0.35">
      <c r="A1" s="288" t="s">
        <v>539</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540</v>
      </c>
      <c r="J4" s="185"/>
    </row>
    <row r="5" spans="1:10" ht="18" thickBot="1" x14ac:dyDescent="0.35">
      <c r="A5" s="289" t="s">
        <v>34</v>
      </c>
      <c r="B5" s="290"/>
      <c r="C5" s="291"/>
      <c r="I5" s="183"/>
      <c r="J5" s="185"/>
    </row>
    <row r="6" spans="1:10" x14ac:dyDescent="0.25">
      <c r="A6" s="14" t="s">
        <v>0</v>
      </c>
      <c r="B6" s="4" t="s">
        <v>1</v>
      </c>
      <c r="C6" s="13" t="s">
        <v>2</v>
      </c>
      <c r="I6" s="183"/>
      <c r="J6" s="185"/>
    </row>
    <row r="7" spans="1:10" x14ac:dyDescent="0.25">
      <c r="A7" s="183" t="s">
        <v>3</v>
      </c>
      <c r="B7" s="6">
        <v>95180</v>
      </c>
      <c r="C7" s="5">
        <f>B7/$B$9</f>
        <v>0.96714864906059161</v>
      </c>
      <c r="I7" s="183"/>
      <c r="J7" s="185"/>
    </row>
    <row r="8" spans="1:10" x14ac:dyDescent="0.25">
      <c r="A8" s="15" t="s">
        <v>4</v>
      </c>
      <c r="B8" s="16">
        <v>3233</v>
      </c>
      <c r="C8" s="17">
        <f>B8/$B$9</f>
        <v>3.2851350939408414E-2</v>
      </c>
      <c r="I8" s="183"/>
      <c r="J8" s="185"/>
    </row>
    <row r="9" spans="1:10" ht="15.75" thickBot="1" x14ac:dyDescent="0.3">
      <c r="A9" s="184" t="s">
        <v>5</v>
      </c>
      <c r="B9" s="3">
        <f>SUM(B7:B8)</f>
        <v>98413</v>
      </c>
      <c r="C9" s="2"/>
      <c r="I9" s="183"/>
      <c r="J9" s="185"/>
    </row>
    <row r="10" spans="1:10" x14ac:dyDescent="0.25">
      <c r="A10" s="212" t="s">
        <v>869</v>
      </c>
      <c r="B10" s="264"/>
      <c r="C10" s="264"/>
      <c r="D10" s="212"/>
      <c r="I10" s="183"/>
      <c r="J10" s="185"/>
    </row>
    <row r="11" spans="1:10" ht="15.75" thickBot="1" x14ac:dyDescent="0.3">
      <c r="I11" s="183"/>
      <c r="J11" s="185"/>
    </row>
    <row r="12" spans="1:10" ht="18" thickBot="1" x14ac:dyDescent="0.35">
      <c r="A12" s="289" t="s">
        <v>35</v>
      </c>
      <c r="B12" s="290"/>
      <c r="C12" s="291"/>
      <c r="E12" s="253" t="s">
        <v>818</v>
      </c>
      <c r="F12" s="254"/>
      <c r="G12" s="255"/>
      <c r="H12" s="212"/>
      <c r="I12" s="183"/>
      <c r="J12" s="185"/>
    </row>
    <row r="13" spans="1:10" x14ac:dyDescent="0.25">
      <c r="A13" s="14" t="s">
        <v>6</v>
      </c>
      <c r="B13" s="4" t="s">
        <v>7</v>
      </c>
      <c r="C13" s="13" t="s">
        <v>2</v>
      </c>
      <c r="E13" s="14" t="s">
        <v>0</v>
      </c>
      <c r="F13" s="4" t="s">
        <v>1</v>
      </c>
      <c r="G13" s="13" t="s">
        <v>2</v>
      </c>
      <c r="H13" s="212"/>
      <c r="I13" s="183"/>
      <c r="J13" s="185"/>
    </row>
    <row r="14" spans="1:10" x14ac:dyDescent="0.25">
      <c r="A14" s="183" t="s">
        <v>36</v>
      </c>
      <c r="B14" s="6">
        <v>14164</v>
      </c>
      <c r="C14" s="5">
        <f>B14/$B$21</f>
        <v>0.14392407507138286</v>
      </c>
      <c r="E14" s="214" t="s">
        <v>3</v>
      </c>
      <c r="F14" s="6">
        <v>13500</v>
      </c>
      <c r="G14" s="5">
        <f>F14/F16</f>
        <v>0.95312058740468797</v>
      </c>
      <c r="H14" s="212"/>
      <c r="I14" s="183"/>
      <c r="J14" s="185"/>
    </row>
    <row r="15" spans="1:10" x14ac:dyDescent="0.25">
      <c r="A15" s="183" t="s">
        <v>37</v>
      </c>
      <c r="B15" s="6">
        <v>11142</v>
      </c>
      <c r="C15" s="5">
        <f t="shared" ref="C15:C20" si="0">B15/$B$21</f>
        <v>0.11321674981963765</v>
      </c>
      <c r="E15" s="15" t="s">
        <v>4</v>
      </c>
      <c r="F15" s="16">
        <v>664</v>
      </c>
      <c r="G15" s="17">
        <f>F15/F16</f>
        <v>4.6879412595312059E-2</v>
      </c>
      <c r="H15" s="212"/>
      <c r="I15" s="183"/>
      <c r="J15" s="185"/>
    </row>
    <row r="16" spans="1:10" ht="15.75" thickBot="1" x14ac:dyDescent="0.3">
      <c r="A16" s="183" t="s">
        <v>38</v>
      </c>
      <c r="B16" s="6">
        <v>10355</v>
      </c>
      <c r="C16" s="5">
        <f t="shared" si="0"/>
        <v>0.10521983884242936</v>
      </c>
      <c r="E16" s="215" t="s">
        <v>5</v>
      </c>
      <c r="F16" s="3">
        <f>F14+F15</f>
        <v>14164</v>
      </c>
      <c r="G16" s="2"/>
      <c r="H16" s="212"/>
      <c r="I16" s="183"/>
      <c r="J16" s="185"/>
    </row>
    <row r="17" spans="1:29" ht="15.75" thickBot="1" x14ac:dyDescent="0.3">
      <c r="A17" s="183" t="s">
        <v>39</v>
      </c>
      <c r="B17" s="6">
        <v>9668</v>
      </c>
      <c r="C17" s="5">
        <f t="shared" si="0"/>
        <v>9.8239053783544861E-2</v>
      </c>
      <c r="E17" s="212"/>
      <c r="F17" s="212"/>
      <c r="G17" s="212"/>
      <c r="H17" s="212"/>
      <c r="I17" s="183"/>
      <c r="J17" s="185"/>
    </row>
    <row r="18" spans="1:29" ht="18" thickBot="1" x14ac:dyDescent="0.35">
      <c r="A18" s="183" t="s">
        <v>40</v>
      </c>
      <c r="B18" s="6">
        <v>8383</v>
      </c>
      <c r="C18" s="5">
        <f t="shared" si="0"/>
        <v>8.5181835733084049E-2</v>
      </c>
      <c r="E18" s="282" t="s">
        <v>829</v>
      </c>
      <c r="F18" s="283"/>
      <c r="G18" s="284"/>
      <c r="H18" s="212"/>
      <c r="I18" s="183"/>
      <c r="J18" s="185"/>
    </row>
    <row r="19" spans="1:29" x14ac:dyDescent="0.25">
      <c r="A19" s="183" t="s">
        <v>8</v>
      </c>
      <c r="B19" s="6">
        <v>34959</v>
      </c>
      <c r="C19" s="5">
        <f t="shared" si="0"/>
        <v>0.3552274597868168</v>
      </c>
      <c r="E19" s="14" t="s">
        <v>0</v>
      </c>
      <c r="F19" s="4" t="s">
        <v>1</v>
      </c>
      <c r="G19" s="13" t="s">
        <v>2</v>
      </c>
      <c r="H19" s="212"/>
      <c r="I19" s="183"/>
      <c r="J19" s="185"/>
    </row>
    <row r="20" spans="1:29" x14ac:dyDescent="0.25">
      <c r="A20" s="15" t="s">
        <v>9</v>
      </c>
      <c r="B20" s="16">
        <v>9742</v>
      </c>
      <c r="C20" s="17">
        <f t="shared" si="0"/>
        <v>9.8990986963104474E-2</v>
      </c>
      <c r="E20" s="214" t="s">
        <v>3</v>
      </c>
      <c r="F20" s="6">
        <v>10132</v>
      </c>
      <c r="G20" s="5">
        <f>F20/F22</f>
        <v>0.90935200143600792</v>
      </c>
      <c r="H20" s="212"/>
      <c r="I20" s="183"/>
      <c r="J20" s="185"/>
    </row>
    <row r="21" spans="1:29" ht="15.75" thickBot="1" x14ac:dyDescent="0.3">
      <c r="A21" s="184" t="s">
        <v>5</v>
      </c>
      <c r="B21" s="3">
        <f>SUM(B14:B20)</f>
        <v>98413</v>
      </c>
      <c r="C21" s="2"/>
      <c r="E21" s="15" t="s">
        <v>4</v>
      </c>
      <c r="F21" s="16">
        <v>1010</v>
      </c>
      <c r="G21" s="17">
        <f>F21/F22</f>
        <v>9.0647998563992097E-2</v>
      </c>
      <c r="H21" s="212"/>
      <c r="I21" s="183"/>
      <c r="J21" s="185"/>
    </row>
    <row r="22" spans="1:29" ht="15.75" thickBot="1" x14ac:dyDescent="0.3">
      <c r="A22" s="212" t="s">
        <v>869</v>
      </c>
      <c r="B22" s="264"/>
      <c r="C22" s="264"/>
      <c r="D22" s="212"/>
      <c r="E22" s="215" t="s">
        <v>5</v>
      </c>
      <c r="F22" s="3">
        <f>SUM(F20:F21)</f>
        <v>11142</v>
      </c>
      <c r="G22" s="2"/>
      <c r="H22" s="212"/>
      <c r="I22" s="183"/>
      <c r="J22" s="185"/>
    </row>
    <row r="23" spans="1:29" ht="15.75" thickBot="1" x14ac:dyDescent="0.3">
      <c r="I23" s="183"/>
      <c r="J23" s="185"/>
    </row>
    <row r="24" spans="1:29" ht="18" thickBot="1" x14ac:dyDescent="0.35">
      <c r="A24" s="289" t="s">
        <v>10</v>
      </c>
      <c r="B24" s="290"/>
      <c r="C24" s="291"/>
      <c r="I24" s="183"/>
      <c r="J24" s="185"/>
    </row>
    <row r="25" spans="1:29" x14ac:dyDescent="0.25">
      <c r="A25" s="14" t="s">
        <v>6</v>
      </c>
      <c r="B25" s="4" t="s">
        <v>7</v>
      </c>
      <c r="C25" s="13" t="s">
        <v>2</v>
      </c>
      <c r="I25" s="183"/>
      <c r="J25" s="185"/>
    </row>
    <row r="26" spans="1:29" x14ac:dyDescent="0.25">
      <c r="A26" s="183" t="s">
        <v>36</v>
      </c>
      <c r="B26" s="6">
        <v>664</v>
      </c>
      <c r="C26" s="5">
        <f>B26/$B$33</f>
        <v>0.20538199814413857</v>
      </c>
      <c r="I26" s="183"/>
      <c r="J26" s="185"/>
    </row>
    <row r="27" spans="1:29" x14ac:dyDescent="0.25">
      <c r="A27" s="183" t="s">
        <v>37</v>
      </c>
      <c r="B27" s="6">
        <v>1010</v>
      </c>
      <c r="C27" s="5">
        <f t="shared" ref="C27:C32" si="1">B27/$B$33</f>
        <v>0.31240334055057223</v>
      </c>
      <c r="I27" s="183"/>
      <c r="J27" s="185"/>
    </row>
    <row r="28" spans="1:29" x14ac:dyDescent="0.25">
      <c r="A28" s="183" t="s">
        <v>38</v>
      </c>
      <c r="B28" s="6">
        <v>308</v>
      </c>
      <c r="C28" s="5">
        <f t="shared" si="1"/>
        <v>9.5267553356016083E-2</v>
      </c>
      <c r="I28" s="183"/>
      <c r="J28" s="185"/>
    </row>
    <row r="29" spans="1:29" ht="15.75" thickBot="1" x14ac:dyDescent="0.3">
      <c r="A29" s="183" t="s">
        <v>39</v>
      </c>
      <c r="B29" s="6">
        <v>321</v>
      </c>
      <c r="C29" s="5">
        <f t="shared" si="1"/>
        <v>9.9288586452211572E-2</v>
      </c>
      <c r="I29" s="184"/>
      <c r="J29" s="2"/>
    </row>
    <row r="30" spans="1:29" x14ac:dyDescent="0.25">
      <c r="A30" s="183" t="s">
        <v>40</v>
      </c>
      <c r="B30" s="6">
        <v>118</v>
      </c>
      <c r="C30" s="5">
        <f t="shared" si="1"/>
        <v>3.6498608103928243E-2</v>
      </c>
    </row>
    <row r="31" spans="1:29" x14ac:dyDescent="0.25">
      <c r="A31" s="183" t="s">
        <v>8</v>
      </c>
      <c r="B31" s="6">
        <v>548</v>
      </c>
      <c r="C31" s="5">
        <f t="shared" si="1"/>
        <v>0.16950201051654809</v>
      </c>
      <c r="I31" s="212"/>
      <c r="J31" s="212"/>
      <c r="K31" s="212"/>
      <c r="L31" s="212"/>
      <c r="M31" s="212"/>
      <c r="N31" s="212"/>
      <c r="O31" s="212"/>
      <c r="P31" s="212"/>
      <c r="Q31" s="212"/>
      <c r="R31" s="212"/>
      <c r="S31" s="212"/>
      <c r="T31" s="212"/>
      <c r="U31" s="212"/>
      <c r="V31" s="212"/>
      <c r="W31" s="212"/>
      <c r="X31" s="212"/>
      <c r="Y31" s="212"/>
      <c r="Z31" s="212"/>
      <c r="AA31" s="212"/>
      <c r="AB31" s="212"/>
      <c r="AC31" s="212"/>
    </row>
    <row r="32" spans="1:29" x14ac:dyDescent="0.25">
      <c r="A32" s="15" t="s">
        <v>9</v>
      </c>
      <c r="B32" s="16">
        <v>264</v>
      </c>
      <c r="C32" s="17">
        <f t="shared" si="1"/>
        <v>8.1657902876585212E-2</v>
      </c>
      <c r="I32" s="212"/>
      <c r="J32" s="212"/>
      <c r="K32" s="212"/>
      <c r="L32" s="212"/>
      <c r="M32" s="212"/>
      <c r="N32" s="212"/>
      <c r="O32" s="212"/>
      <c r="P32" s="212"/>
      <c r="Q32" s="212"/>
      <c r="R32" s="212"/>
      <c r="S32" s="212"/>
      <c r="T32" s="212"/>
      <c r="U32" s="212"/>
      <c r="V32" s="212"/>
      <c r="W32" s="212"/>
      <c r="X32" s="212"/>
      <c r="Y32" s="212"/>
      <c r="Z32" s="212"/>
      <c r="AA32" s="212"/>
      <c r="AB32" s="212"/>
      <c r="AC32" s="212"/>
    </row>
    <row r="33" spans="1:29" ht="15.75" thickBot="1" x14ac:dyDescent="0.3">
      <c r="A33" s="184" t="s">
        <v>5</v>
      </c>
      <c r="B33" s="3">
        <f>SUM(B26:B32)</f>
        <v>3233</v>
      </c>
      <c r="C33" s="2"/>
      <c r="I33" s="212"/>
      <c r="J33" s="212"/>
      <c r="K33" s="212"/>
      <c r="L33" s="212"/>
      <c r="M33" s="212"/>
      <c r="N33" s="212"/>
      <c r="O33" s="212"/>
      <c r="P33" s="212"/>
      <c r="Q33" s="212"/>
      <c r="R33" s="212"/>
      <c r="S33" s="212"/>
      <c r="T33" s="212"/>
      <c r="U33" s="212"/>
      <c r="V33" s="212"/>
      <c r="W33" s="212"/>
      <c r="X33" s="212"/>
      <c r="Y33" s="212"/>
      <c r="Z33" s="212"/>
      <c r="AA33" s="212"/>
      <c r="AB33" s="212"/>
      <c r="AC33" s="212"/>
    </row>
    <row r="34" spans="1:29" ht="15.75" thickBot="1" x14ac:dyDescent="0.3">
      <c r="I34" s="212"/>
      <c r="J34" s="212"/>
      <c r="K34" s="212"/>
      <c r="L34" s="212"/>
      <c r="M34" s="212"/>
      <c r="N34" s="212"/>
      <c r="O34" s="212"/>
      <c r="P34" s="212"/>
      <c r="Q34" s="212"/>
      <c r="R34" s="212"/>
      <c r="S34" s="212"/>
      <c r="T34" s="212"/>
      <c r="U34" s="212"/>
      <c r="V34" s="212"/>
      <c r="W34" s="212"/>
      <c r="X34" s="212"/>
      <c r="Y34" s="212"/>
      <c r="Z34" s="212"/>
      <c r="AA34" s="212"/>
      <c r="AB34" s="212"/>
      <c r="AC34" s="212"/>
    </row>
    <row r="35" spans="1:29" ht="35.25" customHeight="1" thickBot="1" x14ac:dyDescent="0.35">
      <c r="A35" s="285" t="s">
        <v>41</v>
      </c>
      <c r="B35" s="286"/>
      <c r="C35" s="287"/>
      <c r="I35" s="212"/>
      <c r="J35" s="212"/>
      <c r="K35" s="212"/>
      <c r="L35" s="212"/>
      <c r="M35" s="212"/>
      <c r="N35" s="212"/>
      <c r="O35" s="212"/>
      <c r="P35" s="212"/>
      <c r="Q35" s="212"/>
      <c r="R35" s="212"/>
      <c r="S35" s="212"/>
      <c r="T35" s="212"/>
      <c r="U35" s="212"/>
      <c r="V35" s="212"/>
      <c r="W35" s="212"/>
      <c r="X35" s="212"/>
      <c r="Y35" s="212"/>
      <c r="Z35" s="212"/>
      <c r="AA35" s="212"/>
      <c r="AB35" s="212"/>
      <c r="AC35" s="212"/>
    </row>
    <row r="36" spans="1:29" x14ac:dyDescent="0.25">
      <c r="A36" s="14" t="s">
        <v>6</v>
      </c>
      <c r="B36" s="4" t="s">
        <v>7</v>
      </c>
      <c r="C36" s="13" t="s">
        <v>2</v>
      </c>
      <c r="I36" s="212"/>
      <c r="J36" s="212"/>
      <c r="K36" s="212"/>
      <c r="L36" s="212"/>
      <c r="M36" s="212"/>
      <c r="N36" s="212"/>
      <c r="O36" s="212"/>
      <c r="P36" s="212"/>
      <c r="Q36" s="212"/>
      <c r="R36" s="212"/>
      <c r="S36" s="212"/>
      <c r="T36" s="212"/>
      <c r="U36" s="212"/>
      <c r="V36" s="212"/>
      <c r="W36" s="212"/>
      <c r="X36" s="212"/>
      <c r="Y36" s="212"/>
      <c r="Z36" s="212"/>
      <c r="AA36" s="212"/>
      <c r="AB36" s="212"/>
      <c r="AC36" s="212"/>
    </row>
    <row r="37" spans="1:29" x14ac:dyDescent="0.25">
      <c r="A37" s="183" t="s">
        <v>36</v>
      </c>
      <c r="B37" s="6">
        <f>B26</f>
        <v>664</v>
      </c>
      <c r="C37" s="5">
        <f>B37/$B$39</f>
        <v>0.39665471923536438</v>
      </c>
      <c r="I37" s="212"/>
      <c r="J37" s="212"/>
      <c r="K37" s="212"/>
      <c r="L37" s="212"/>
      <c r="M37" s="212"/>
      <c r="N37" s="212"/>
      <c r="O37" s="212"/>
      <c r="P37" s="212"/>
      <c r="Q37" s="212"/>
      <c r="R37" s="212"/>
      <c r="S37" s="212"/>
      <c r="T37" s="212"/>
      <c r="U37" s="212"/>
      <c r="V37" s="212"/>
      <c r="W37" s="212"/>
      <c r="X37" s="212"/>
      <c r="Y37" s="212"/>
      <c r="Z37" s="212"/>
      <c r="AA37" s="212"/>
      <c r="AB37" s="212"/>
      <c r="AC37" s="212"/>
    </row>
    <row r="38" spans="1:29" x14ac:dyDescent="0.25">
      <c r="A38" s="15" t="s">
        <v>37</v>
      </c>
      <c r="B38" s="16">
        <f>B27</f>
        <v>1010</v>
      </c>
      <c r="C38" s="17">
        <f>B38/$B$39</f>
        <v>0.60334528076463556</v>
      </c>
      <c r="I38" s="212"/>
      <c r="J38" s="212"/>
      <c r="K38" s="212"/>
      <c r="L38" s="212"/>
      <c r="M38" s="212"/>
      <c r="N38" s="212"/>
      <c r="O38" s="212"/>
      <c r="P38" s="212"/>
      <c r="Q38" s="212"/>
      <c r="R38" s="212"/>
      <c r="S38" s="212"/>
      <c r="T38" s="212"/>
      <c r="U38" s="212"/>
      <c r="V38" s="212"/>
      <c r="W38" s="212"/>
      <c r="X38" s="212"/>
      <c r="Y38" s="212"/>
      <c r="Z38" s="212"/>
      <c r="AA38" s="212"/>
      <c r="AB38" s="212"/>
      <c r="AC38" s="212"/>
    </row>
    <row r="39" spans="1:29" ht="15.75" thickBot="1" x14ac:dyDescent="0.3">
      <c r="A39" s="184" t="s">
        <v>5</v>
      </c>
      <c r="B39" s="3">
        <f>SUM(B37:B38)</f>
        <v>1674</v>
      </c>
      <c r="C39" s="2"/>
      <c r="I39" s="212"/>
      <c r="J39" s="212"/>
      <c r="K39" s="212"/>
      <c r="L39" s="212"/>
      <c r="M39" s="212"/>
      <c r="N39" s="212"/>
      <c r="O39" s="212"/>
      <c r="P39" s="212"/>
      <c r="Q39" s="212"/>
      <c r="R39" s="212"/>
      <c r="S39" s="212"/>
      <c r="T39" s="212"/>
      <c r="U39" s="212"/>
      <c r="V39" s="212"/>
      <c r="W39" s="212"/>
      <c r="X39" s="212"/>
      <c r="Y39" s="212"/>
      <c r="Z39" s="212"/>
      <c r="AA39" s="212"/>
      <c r="AB39" s="212"/>
      <c r="AC39" s="212"/>
    </row>
    <row r="40" spans="1:29" ht="15.75" thickBot="1" x14ac:dyDescent="0.3">
      <c r="I40" s="212"/>
      <c r="J40" s="212"/>
      <c r="K40" s="212"/>
      <c r="L40" s="212"/>
      <c r="M40" s="212"/>
      <c r="N40" s="212"/>
      <c r="O40" s="212"/>
      <c r="P40" s="212"/>
      <c r="Q40" s="212"/>
      <c r="R40" s="212"/>
      <c r="S40" s="212"/>
      <c r="T40" s="212"/>
      <c r="U40" s="212"/>
      <c r="V40" s="212"/>
      <c r="W40" s="212"/>
      <c r="X40" s="212"/>
      <c r="Y40" s="212"/>
      <c r="Z40" s="212"/>
      <c r="AA40" s="212"/>
      <c r="AB40" s="212"/>
      <c r="AC40" s="212"/>
    </row>
    <row r="41" spans="1:29" ht="18" thickBot="1" x14ac:dyDescent="0.35">
      <c r="A41" s="289" t="s">
        <v>11</v>
      </c>
      <c r="B41" s="290"/>
      <c r="C41" s="291"/>
      <c r="I41" s="212"/>
      <c r="J41" s="212"/>
      <c r="K41" s="212"/>
      <c r="L41" s="212"/>
      <c r="M41" s="212"/>
      <c r="N41" s="212"/>
      <c r="O41" s="212"/>
      <c r="P41" s="212"/>
      <c r="Q41" s="212"/>
      <c r="R41" s="212"/>
      <c r="S41" s="212"/>
      <c r="T41" s="212"/>
      <c r="U41" s="212"/>
      <c r="V41" s="212"/>
      <c r="W41" s="212"/>
      <c r="X41" s="212"/>
      <c r="Y41" s="212"/>
      <c r="Z41" s="212"/>
      <c r="AA41" s="212"/>
      <c r="AB41" s="212"/>
      <c r="AC41" s="212"/>
    </row>
    <row r="42" spans="1:29" x14ac:dyDescent="0.25">
      <c r="A42" s="14" t="s">
        <v>12</v>
      </c>
      <c r="B42" s="4" t="s">
        <v>1</v>
      </c>
      <c r="C42" s="13" t="s">
        <v>2</v>
      </c>
    </row>
    <row r="43" spans="1:29" x14ac:dyDescent="0.25">
      <c r="A43" s="23" t="s">
        <v>13</v>
      </c>
      <c r="B43" s="6">
        <v>602</v>
      </c>
      <c r="C43" s="5">
        <f t="shared" ref="C43:C53" si="2">B43/$B$54</f>
        <v>0.18620476337766781</v>
      </c>
    </row>
    <row r="44" spans="1:29" x14ac:dyDescent="0.25">
      <c r="A44" s="23" t="s">
        <v>16</v>
      </c>
      <c r="B44" s="6">
        <v>517</v>
      </c>
      <c r="C44" s="5">
        <f t="shared" si="2"/>
        <v>0.15991339313331271</v>
      </c>
    </row>
    <row r="45" spans="1:29" x14ac:dyDescent="0.25">
      <c r="A45" s="23" t="s">
        <v>14</v>
      </c>
      <c r="B45" s="6">
        <v>313</v>
      </c>
      <c r="C45" s="5">
        <f t="shared" si="2"/>
        <v>9.6814104546860499E-2</v>
      </c>
    </row>
    <row r="46" spans="1:29" x14ac:dyDescent="0.25">
      <c r="A46" s="23" t="s">
        <v>30</v>
      </c>
      <c r="B46" s="6">
        <v>305</v>
      </c>
      <c r="C46" s="5">
        <f t="shared" si="2"/>
        <v>9.4339622641509441E-2</v>
      </c>
    </row>
    <row r="47" spans="1:29" x14ac:dyDescent="0.25">
      <c r="A47" s="23" t="s">
        <v>15</v>
      </c>
      <c r="B47" s="6">
        <v>229</v>
      </c>
      <c r="C47" s="5">
        <f t="shared" si="2"/>
        <v>7.0832044540674294E-2</v>
      </c>
    </row>
    <row r="48" spans="1:29" x14ac:dyDescent="0.25">
      <c r="A48" s="23" t="s">
        <v>541</v>
      </c>
      <c r="B48" s="6">
        <v>172</v>
      </c>
      <c r="C48" s="5">
        <f t="shared" si="2"/>
        <v>5.320136096504794E-2</v>
      </c>
    </row>
    <row r="49" spans="1:29" x14ac:dyDescent="0.25">
      <c r="A49" s="23" t="s">
        <v>23</v>
      </c>
      <c r="B49" s="6">
        <v>154</v>
      </c>
      <c r="C49" s="5">
        <f t="shared" si="2"/>
        <v>4.7633776678008041E-2</v>
      </c>
    </row>
    <row r="50" spans="1:29" x14ac:dyDescent="0.25">
      <c r="A50" s="23" t="s">
        <v>24</v>
      </c>
      <c r="B50" s="6">
        <v>109</v>
      </c>
      <c r="C50" s="5">
        <f t="shared" si="2"/>
        <v>3.371481596040829E-2</v>
      </c>
    </row>
    <row r="51" spans="1:29" x14ac:dyDescent="0.25">
      <c r="A51" s="23" t="s">
        <v>18</v>
      </c>
      <c r="B51" s="6">
        <v>104</v>
      </c>
      <c r="C51" s="5">
        <f t="shared" si="2"/>
        <v>3.2168264769563873E-2</v>
      </c>
    </row>
    <row r="52" spans="1:29" s="182" customFormat="1" x14ac:dyDescent="0.25">
      <c r="A52" s="23" t="s">
        <v>488</v>
      </c>
      <c r="B52" s="6">
        <v>96</v>
      </c>
      <c r="C52" s="5">
        <f t="shared" si="2"/>
        <v>2.9693782864212804E-2</v>
      </c>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row>
    <row r="53" spans="1:29" x14ac:dyDescent="0.25">
      <c r="A53" s="24" t="s">
        <v>33</v>
      </c>
      <c r="B53" s="16">
        <v>632</v>
      </c>
      <c r="C53" s="17">
        <f t="shared" si="2"/>
        <v>0.19548407052273431</v>
      </c>
    </row>
    <row r="54" spans="1:29" ht="15.75" thickBot="1" x14ac:dyDescent="0.3">
      <c r="A54" s="184" t="s">
        <v>5</v>
      </c>
      <c r="B54" s="3">
        <f>SUM(B43:B53)</f>
        <v>3233</v>
      </c>
      <c r="C54" s="2"/>
    </row>
    <row r="55" spans="1:29" ht="15.75" thickBot="1" x14ac:dyDescent="0.3"/>
    <row r="56" spans="1:29" ht="35.25" customHeight="1" thickBot="1" x14ac:dyDescent="0.35">
      <c r="A56" s="285" t="s">
        <v>42</v>
      </c>
      <c r="B56" s="286"/>
      <c r="C56" s="287"/>
      <c r="D56" s="182"/>
    </row>
    <row r="57" spans="1:29" x14ac:dyDescent="0.25">
      <c r="A57" s="14" t="s">
        <v>12</v>
      </c>
      <c r="B57" s="4" t="s">
        <v>1</v>
      </c>
      <c r="C57" s="13" t="s">
        <v>2</v>
      </c>
    </row>
    <row r="58" spans="1:29" x14ac:dyDescent="0.25">
      <c r="A58" s="183" t="s">
        <v>16</v>
      </c>
      <c r="B58" s="6">
        <v>339</v>
      </c>
      <c r="C58" s="5">
        <f t="shared" ref="C58:C68" si="3">B58/$B$69</f>
        <v>0.2025089605734767</v>
      </c>
    </row>
    <row r="59" spans="1:29" x14ac:dyDescent="0.25">
      <c r="A59" s="183" t="s">
        <v>13</v>
      </c>
      <c r="B59" s="6">
        <v>296</v>
      </c>
      <c r="C59" s="5">
        <f t="shared" si="3"/>
        <v>0.17682198327359619</v>
      </c>
    </row>
    <row r="60" spans="1:29" x14ac:dyDescent="0.25">
      <c r="A60" s="183" t="s">
        <v>541</v>
      </c>
      <c r="B60" s="6">
        <v>158</v>
      </c>
      <c r="C60" s="5">
        <f t="shared" si="3"/>
        <v>9.4384707287933092E-2</v>
      </c>
    </row>
    <row r="61" spans="1:29" x14ac:dyDescent="0.25">
      <c r="A61" s="183" t="s">
        <v>23</v>
      </c>
      <c r="B61" s="6">
        <v>139</v>
      </c>
      <c r="C61" s="5">
        <f t="shared" si="3"/>
        <v>8.303464755077658E-2</v>
      </c>
    </row>
    <row r="62" spans="1:29" x14ac:dyDescent="0.25">
      <c r="A62" s="183" t="s">
        <v>14</v>
      </c>
      <c r="B62" s="6">
        <v>106</v>
      </c>
      <c r="C62" s="5">
        <f t="shared" si="3"/>
        <v>6.3321385902031069E-2</v>
      </c>
    </row>
    <row r="63" spans="1:29" x14ac:dyDescent="0.25">
      <c r="A63" s="183" t="s">
        <v>488</v>
      </c>
      <c r="B63" s="6">
        <v>96</v>
      </c>
      <c r="C63" s="5">
        <f t="shared" si="3"/>
        <v>5.7347670250896057E-2</v>
      </c>
    </row>
    <row r="64" spans="1:29" x14ac:dyDescent="0.25">
      <c r="A64" s="183" t="s">
        <v>18</v>
      </c>
      <c r="B64" s="6">
        <v>85</v>
      </c>
      <c r="C64" s="5">
        <f t="shared" si="3"/>
        <v>5.0776583034647549E-2</v>
      </c>
    </row>
    <row r="65" spans="1:3" x14ac:dyDescent="0.25">
      <c r="A65" s="183" t="s">
        <v>15</v>
      </c>
      <c r="B65" s="6">
        <v>84</v>
      </c>
      <c r="C65" s="5">
        <f t="shared" si="3"/>
        <v>5.0179211469534052E-2</v>
      </c>
    </row>
    <row r="66" spans="1:3" x14ac:dyDescent="0.25">
      <c r="A66" s="183" t="s">
        <v>30</v>
      </c>
      <c r="B66" s="6">
        <v>72</v>
      </c>
      <c r="C66" s="5">
        <f t="shared" si="3"/>
        <v>4.3010752688172046E-2</v>
      </c>
    </row>
    <row r="67" spans="1:3" x14ac:dyDescent="0.25">
      <c r="A67" s="183" t="s">
        <v>22</v>
      </c>
      <c r="B67" s="6">
        <v>47</v>
      </c>
      <c r="C67" s="5">
        <f t="shared" si="3"/>
        <v>2.8076463560334528E-2</v>
      </c>
    </row>
    <row r="68" spans="1:3" x14ac:dyDescent="0.25">
      <c r="A68" s="15" t="s">
        <v>33</v>
      </c>
      <c r="B68" s="16">
        <v>252</v>
      </c>
      <c r="C68" s="17">
        <f t="shared" si="3"/>
        <v>0.15053763440860216</v>
      </c>
    </row>
    <row r="69" spans="1:3" ht="15.75" thickBot="1" x14ac:dyDescent="0.3">
      <c r="A69" s="184" t="s">
        <v>5</v>
      </c>
      <c r="B69" s="3">
        <f>SUM(B58:B68)</f>
        <v>1674</v>
      </c>
      <c r="C69" s="2"/>
    </row>
    <row r="70" spans="1:3" ht="15.75" thickBot="1" x14ac:dyDescent="0.3"/>
    <row r="71" spans="1:3" ht="18" thickBot="1" x14ac:dyDescent="0.35">
      <c r="A71" s="289" t="s">
        <v>44</v>
      </c>
      <c r="B71" s="290"/>
      <c r="C71" s="291"/>
    </row>
    <row r="72" spans="1:3" x14ac:dyDescent="0.25">
      <c r="A72" s="14" t="s">
        <v>45</v>
      </c>
      <c r="B72" s="4" t="s">
        <v>7</v>
      </c>
      <c r="C72" s="13" t="s">
        <v>2</v>
      </c>
    </row>
    <row r="73" spans="1:3" x14ac:dyDescent="0.25">
      <c r="A73" s="183" t="s">
        <v>46</v>
      </c>
      <c r="B73" s="6">
        <v>88</v>
      </c>
      <c r="C73" s="5">
        <f>B73/$B$80</f>
        <v>2.7219300958861738E-2</v>
      </c>
    </row>
    <row r="74" spans="1:3" x14ac:dyDescent="0.25">
      <c r="A74" s="183" t="s">
        <v>47</v>
      </c>
      <c r="B74" s="6">
        <v>140</v>
      </c>
      <c r="C74" s="5">
        <f t="shared" ref="C74:C79" si="4">B74/$B$80</f>
        <v>4.3303433343643671E-2</v>
      </c>
    </row>
    <row r="75" spans="1:3" x14ac:dyDescent="0.25">
      <c r="A75" s="183" t="s">
        <v>48</v>
      </c>
      <c r="B75" s="6">
        <v>571</v>
      </c>
      <c r="C75" s="5">
        <f t="shared" si="4"/>
        <v>0.17661614599443243</v>
      </c>
    </row>
    <row r="76" spans="1:3" x14ac:dyDescent="0.25">
      <c r="A76" s="183" t="s">
        <v>49</v>
      </c>
      <c r="B76" s="6">
        <v>570</v>
      </c>
      <c r="C76" s="5">
        <f t="shared" si="4"/>
        <v>0.17630683575626352</v>
      </c>
    </row>
    <row r="77" spans="1:3" x14ac:dyDescent="0.25">
      <c r="A77" s="183" t="s">
        <v>50</v>
      </c>
      <c r="B77" s="6">
        <v>332</v>
      </c>
      <c r="C77" s="5">
        <f t="shared" si="4"/>
        <v>0.10269099907206929</v>
      </c>
    </row>
    <row r="78" spans="1:3" x14ac:dyDescent="0.25">
      <c r="A78" s="183" t="s">
        <v>51</v>
      </c>
      <c r="B78" s="6">
        <v>483</v>
      </c>
      <c r="C78" s="5">
        <f t="shared" si="4"/>
        <v>0.14939684503557069</v>
      </c>
    </row>
    <row r="79" spans="1:3" x14ac:dyDescent="0.25">
      <c r="A79" s="15" t="s">
        <v>52</v>
      </c>
      <c r="B79" s="16">
        <v>1049</v>
      </c>
      <c r="C79" s="17">
        <f t="shared" si="4"/>
        <v>0.32446643983915868</v>
      </c>
    </row>
    <row r="80" spans="1:3" ht="15.75" thickBot="1" x14ac:dyDescent="0.3">
      <c r="A80" s="184" t="s">
        <v>5</v>
      </c>
      <c r="B80" s="3">
        <f>SUM(B73:B79)</f>
        <v>3233</v>
      </c>
      <c r="C80" s="2"/>
    </row>
    <row r="81" spans="1:22" ht="15.75" thickBot="1" x14ac:dyDescent="0.3"/>
    <row r="82" spans="1:22" ht="39" customHeight="1" thickBot="1" x14ac:dyDescent="0.35">
      <c r="A82" s="285" t="s">
        <v>53</v>
      </c>
      <c r="B82" s="286"/>
      <c r="C82" s="287"/>
    </row>
    <row r="83" spans="1:22" x14ac:dyDescent="0.25">
      <c r="A83" s="14" t="s">
        <v>45</v>
      </c>
      <c r="B83" s="4" t="s">
        <v>7</v>
      </c>
      <c r="C83" s="13" t="s">
        <v>2</v>
      </c>
    </row>
    <row r="84" spans="1:22" x14ac:dyDescent="0.25">
      <c r="A84" s="183" t="s">
        <v>46</v>
      </c>
      <c r="B84" s="6">
        <v>37</v>
      </c>
      <c r="C84" s="5">
        <f>B84/$B$91</f>
        <v>2.2102747909199524E-2</v>
      </c>
    </row>
    <row r="85" spans="1:22" x14ac:dyDescent="0.25">
      <c r="A85" s="183" t="s">
        <v>47</v>
      </c>
      <c r="B85" s="6">
        <v>27</v>
      </c>
      <c r="C85" s="5">
        <f t="shared" ref="C85:C90" si="5">B85/$B$91</f>
        <v>1.6129032258064516E-2</v>
      </c>
    </row>
    <row r="86" spans="1:22" x14ac:dyDescent="0.25">
      <c r="A86" s="183" t="s">
        <v>48</v>
      </c>
      <c r="B86" s="6">
        <v>221</v>
      </c>
      <c r="C86" s="5">
        <f t="shared" si="5"/>
        <v>0.13201911589008364</v>
      </c>
    </row>
    <row r="87" spans="1:22" x14ac:dyDescent="0.25">
      <c r="A87" s="183" t="s">
        <v>49</v>
      </c>
      <c r="B87" s="6">
        <v>385</v>
      </c>
      <c r="C87" s="5">
        <f t="shared" si="5"/>
        <v>0.22998805256869773</v>
      </c>
    </row>
    <row r="88" spans="1:22" x14ac:dyDescent="0.25">
      <c r="A88" s="183" t="s">
        <v>50</v>
      </c>
      <c r="B88" s="6">
        <v>168</v>
      </c>
      <c r="C88" s="5">
        <f t="shared" si="5"/>
        <v>0.1003584229390681</v>
      </c>
    </row>
    <row r="89" spans="1:22" x14ac:dyDescent="0.25">
      <c r="A89" s="183" t="s">
        <v>51</v>
      </c>
      <c r="B89" s="6">
        <v>363</v>
      </c>
      <c r="C89" s="5">
        <f t="shared" si="5"/>
        <v>0.21684587813620071</v>
      </c>
    </row>
    <row r="90" spans="1:22" x14ac:dyDescent="0.25">
      <c r="A90" s="15" t="s">
        <v>52</v>
      </c>
      <c r="B90" s="16">
        <v>473</v>
      </c>
      <c r="C90" s="17">
        <f t="shared" si="5"/>
        <v>0.28255675029868577</v>
      </c>
    </row>
    <row r="91" spans="1:22" ht="15.75" thickBot="1" x14ac:dyDescent="0.3">
      <c r="A91" s="184" t="s">
        <v>5</v>
      </c>
      <c r="B91" s="3">
        <f>SUM(B84:B90)</f>
        <v>1674</v>
      </c>
      <c r="C91" s="2"/>
    </row>
    <row r="92" spans="1:22" x14ac:dyDescent="0.25">
      <c r="A92" s="212"/>
      <c r="B92" s="212"/>
      <c r="C92" s="212"/>
      <c r="D92" s="212"/>
      <c r="E92" s="212"/>
      <c r="F92" s="212"/>
      <c r="G92" s="212"/>
      <c r="H92" s="212"/>
      <c r="I92" s="212"/>
      <c r="J92" s="212"/>
      <c r="K92" s="212"/>
      <c r="L92" s="212"/>
      <c r="M92" s="212"/>
      <c r="N92" s="212"/>
      <c r="O92" s="212"/>
      <c r="P92" s="212"/>
      <c r="Q92" s="212"/>
      <c r="R92" s="212"/>
      <c r="S92" s="212"/>
      <c r="T92" s="212"/>
      <c r="U92" s="212"/>
      <c r="V92" s="212"/>
    </row>
    <row r="93" spans="1:22" x14ac:dyDescent="0.25">
      <c r="A93" s="257" t="s">
        <v>831</v>
      </c>
      <c r="B93" s="212"/>
      <c r="C93" s="212"/>
      <c r="D93" s="212"/>
      <c r="E93" s="212"/>
      <c r="F93" s="212"/>
      <c r="G93" s="212"/>
      <c r="H93" s="212"/>
      <c r="I93" s="212"/>
      <c r="J93" s="212"/>
      <c r="K93" s="212"/>
      <c r="L93" s="212"/>
      <c r="M93" s="212"/>
      <c r="N93" s="212"/>
      <c r="O93" s="212"/>
      <c r="P93" s="212"/>
      <c r="Q93" s="212"/>
      <c r="R93" s="212"/>
      <c r="S93" s="212"/>
      <c r="T93" s="212"/>
      <c r="U93" s="212"/>
      <c r="V93" s="212"/>
    </row>
    <row r="94" spans="1:22" x14ac:dyDescent="0.25">
      <c r="A94" s="260" t="s">
        <v>832</v>
      </c>
      <c r="B94" s="212"/>
      <c r="C94" s="212"/>
      <c r="D94" s="212"/>
      <c r="E94" s="212"/>
      <c r="F94" s="212"/>
      <c r="G94" s="212"/>
      <c r="H94" s="212"/>
      <c r="I94" s="212"/>
      <c r="J94" s="212"/>
      <c r="K94" s="212"/>
      <c r="L94" s="212"/>
      <c r="M94" s="212"/>
      <c r="N94" s="212"/>
      <c r="O94" s="212"/>
      <c r="P94" s="212"/>
      <c r="Q94" s="212"/>
      <c r="R94" s="212"/>
      <c r="S94" s="212"/>
      <c r="T94" s="212"/>
      <c r="U94" s="212"/>
      <c r="V94" s="212"/>
    </row>
    <row r="95" spans="1:22" x14ac:dyDescent="0.25">
      <c r="A95" s="260" t="s">
        <v>833</v>
      </c>
      <c r="B95" s="212"/>
      <c r="C95" s="212"/>
      <c r="D95" s="212"/>
      <c r="E95" s="212"/>
      <c r="F95" s="212"/>
      <c r="G95" s="212"/>
      <c r="H95" s="212"/>
      <c r="I95" s="212"/>
      <c r="J95" s="212"/>
      <c r="K95" s="212"/>
      <c r="L95" s="212"/>
      <c r="M95" s="212"/>
      <c r="N95" s="212"/>
      <c r="O95" s="212"/>
      <c r="P95" s="212"/>
      <c r="Q95" s="212"/>
      <c r="R95" s="212"/>
      <c r="S95" s="212"/>
      <c r="T95" s="212"/>
      <c r="U95" s="212"/>
      <c r="V95" s="212"/>
    </row>
    <row r="96" spans="1:22" ht="15.75" thickBot="1" x14ac:dyDescent="0.3"/>
    <row r="97" spans="1:4" ht="18" thickBot="1" x14ac:dyDescent="0.35">
      <c r="A97" s="289" t="s">
        <v>804</v>
      </c>
      <c r="B97" s="290"/>
      <c r="C97" s="291"/>
    </row>
    <row r="98" spans="1:4" x14ac:dyDescent="0.25">
      <c r="A98" s="14" t="s">
        <v>54</v>
      </c>
      <c r="B98" s="4" t="s">
        <v>1</v>
      </c>
      <c r="C98" s="13" t="s">
        <v>2</v>
      </c>
    </row>
    <row r="99" spans="1:4" x14ac:dyDescent="0.25">
      <c r="A99" s="183" t="s">
        <v>55</v>
      </c>
      <c r="B99" s="6">
        <v>42995</v>
      </c>
      <c r="C99" s="5">
        <f>B99/$B$101</f>
        <v>0.94492428737829937</v>
      </c>
    </row>
    <row r="100" spans="1:4" x14ac:dyDescent="0.25">
      <c r="A100" s="15" t="s">
        <v>58</v>
      </c>
      <c r="B100" s="16">
        <v>2506</v>
      </c>
      <c r="C100" s="17">
        <f>B100/$B$101</f>
        <v>5.507571262170062E-2</v>
      </c>
    </row>
    <row r="101" spans="1:4" ht="15.75" thickBot="1" x14ac:dyDescent="0.3">
      <c r="A101" s="184" t="s">
        <v>5</v>
      </c>
      <c r="B101" s="3">
        <f>SUM(B99:B100)</f>
        <v>45501</v>
      </c>
      <c r="C101" s="2"/>
    </row>
    <row r="102" spans="1:4" x14ac:dyDescent="0.25">
      <c r="A102" s="212" t="s">
        <v>838</v>
      </c>
      <c r="B102" s="212"/>
      <c r="C102" s="212"/>
      <c r="D102" s="212"/>
    </row>
    <row r="103" spans="1:4" ht="15.75" thickBot="1" x14ac:dyDescent="0.3"/>
    <row r="104" spans="1:4" ht="18" thickBot="1" x14ac:dyDescent="0.35">
      <c r="A104" s="285" t="s">
        <v>56</v>
      </c>
      <c r="B104" s="286"/>
      <c r="C104" s="287"/>
    </row>
    <row r="105" spans="1:4" x14ac:dyDescent="0.25">
      <c r="A105" s="14" t="s">
        <v>6</v>
      </c>
      <c r="B105" s="4" t="s">
        <v>7</v>
      </c>
      <c r="C105" s="13" t="s">
        <v>2</v>
      </c>
    </row>
    <row r="106" spans="1:4" x14ac:dyDescent="0.25">
      <c r="A106" s="183" t="s">
        <v>36</v>
      </c>
      <c r="B106" s="6">
        <v>2167</v>
      </c>
      <c r="C106" s="5">
        <f>B106/$B$112</f>
        <v>0.11420891746600612</v>
      </c>
    </row>
    <row r="107" spans="1:4" x14ac:dyDescent="0.25">
      <c r="A107" s="183" t="s">
        <v>37</v>
      </c>
      <c r="B107" s="6">
        <v>2313</v>
      </c>
      <c r="C107" s="5">
        <f t="shared" ref="C107:C111" si="6">B107/$B$112</f>
        <v>0.1219036576367661</v>
      </c>
    </row>
    <row r="108" spans="1:4" x14ac:dyDescent="0.25">
      <c r="A108" s="183" t="s">
        <v>38</v>
      </c>
      <c r="B108" s="6">
        <v>1633</v>
      </c>
      <c r="C108" s="5">
        <f t="shared" si="6"/>
        <v>8.6065141772952464E-2</v>
      </c>
    </row>
    <row r="109" spans="1:4" x14ac:dyDescent="0.25">
      <c r="A109" s="183" t="s">
        <v>39</v>
      </c>
      <c r="B109" s="6">
        <v>1747</v>
      </c>
      <c r="C109" s="5">
        <f t="shared" si="6"/>
        <v>9.2073363550121218E-2</v>
      </c>
    </row>
    <row r="110" spans="1:4" x14ac:dyDescent="0.25">
      <c r="A110" s="183" t="s">
        <v>40</v>
      </c>
      <c r="B110" s="6">
        <v>1456</v>
      </c>
      <c r="C110" s="5">
        <f t="shared" si="6"/>
        <v>7.6736586908400975E-2</v>
      </c>
    </row>
    <row r="111" spans="1:4" x14ac:dyDescent="0.25">
      <c r="A111" s="15" t="s">
        <v>8</v>
      </c>
      <c r="B111" s="16">
        <v>9658</v>
      </c>
      <c r="C111" s="17">
        <f t="shared" si="6"/>
        <v>0.50901233266575319</v>
      </c>
    </row>
    <row r="112" spans="1:4" ht="15.75" thickBot="1" x14ac:dyDescent="0.3">
      <c r="A112" s="184" t="s">
        <v>5</v>
      </c>
      <c r="B112" s="3">
        <f>SUM(B106:B111)</f>
        <v>18974</v>
      </c>
      <c r="C112" s="2"/>
    </row>
    <row r="113" spans="1:14" x14ac:dyDescent="0.25">
      <c r="A113" s="261" t="s">
        <v>834</v>
      </c>
      <c r="B113" s="274"/>
      <c r="C113" s="274"/>
      <c r="D113" s="212"/>
      <c r="E113" s="212"/>
      <c r="F113" s="212"/>
      <c r="G113" s="212"/>
      <c r="H113" s="212"/>
      <c r="I113" s="212"/>
      <c r="J113" s="212"/>
      <c r="K113" s="212"/>
      <c r="L113" s="212"/>
      <c r="M113" s="212"/>
      <c r="N113" s="212"/>
    </row>
    <row r="114" spans="1:14" ht="15.75" thickBot="1" x14ac:dyDescent="0.3"/>
    <row r="115" spans="1:14" ht="34.5" customHeight="1" thickBot="1" x14ac:dyDescent="0.35">
      <c r="A115" s="285" t="s">
        <v>57</v>
      </c>
      <c r="B115" s="286"/>
      <c r="C115" s="287"/>
    </row>
    <row r="116" spans="1:14" x14ac:dyDescent="0.25">
      <c r="A116" s="14" t="s">
        <v>6</v>
      </c>
      <c r="B116" s="4" t="s">
        <v>7</v>
      </c>
      <c r="C116" s="13" t="s">
        <v>2</v>
      </c>
    </row>
    <row r="117" spans="1:14" x14ac:dyDescent="0.25">
      <c r="A117" s="183" t="s">
        <v>36</v>
      </c>
      <c r="B117" s="6">
        <v>288</v>
      </c>
      <c r="C117" s="5">
        <f>B117/$B$123</f>
        <v>0.20498220640569395</v>
      </c>
    </row>
    <row r="118" spans="1:14" x14ac:dyDescent="0.25">
      <c r="A118" s="183" t="s">
        <v>37</v>
      </c>
      <c r="B118" s="6">
        <v>516</v>
      </c>
      <c r="C118" s="5">
        <f t="shared" ref="C118:C122" si="7">B118/$B$123</f>
        <v>0.36725978647686836</v>
      </c>
    </row>
    <row r="119" spans="1:14" x14ac:dyDescent="0.25">
      <c r="A119" s="183" t="s">
        <v>38</v>
      </c>
      <c r="B119" s="6">
        <v>170</v>
      </c>
      <c r="C119" s="5">
        <f t="shared" si="7"/>
        <v>0.12099644128113879</v>
      </c>
    </row>
    <row r="120" spans="1:14" x14ac:dyDescent="0.25">
      <c r="A120" s="183" t="s">
        <v>39</v>
      </c>
      <c r="B120" s="6">
        <v>149</v>
      </c>
      <c r="C120" s="5">
        <f t="shared" si="7"/>
        <v>0.10604982206405694</v>
      </c>
    </row>
    <row r="121" spans="1:14" x14ac:dyDescent="0.25">
      <c r="A121" s="183" t="s">
        <v>40</v>
      </c>
      <c r="B121" s="6">
        <v>48</v>
      </c>
      <c r="C121" s="5">
        <f t="shared" si="7"/>
        <v>3.4163701067615661E-2</v>
      </c>
    </row>
    <row r="122" spans="1:14" x14ac:dyDescent="0.25">
      <c r="A122" s="15" t="s">
        <v>8</v>
      </c>
      <c r="B122" s="16">
        <v>234</v>
      </c>
      <c r="C122" s="17">
        <f t="shared" si="7"/>
        <v>0.16654804270462634</v>
      </c>
    </row>
    <row r="123" spans="1:14" ht="15.75" thickBot="1" x14ac:dyDescent="0.3">
      <c r="A123" s="184" t="s">
        <v>5</v>
      </c>
      <c r="B123" s="3">
        <f>SUM(B117:B122)</f>
        <v>1405</v>
      </c>
      <c r="C123" s="2"/>
    </row>
    <row r="124" spans="1:14" ht="15.75" thickBot="1" x14ac:dyDescent="0.3"/>
    <row r="125" spans="1:14" ht="36" customHeight="1" thickBot="1" x14ac:dyDescent="0.35">
      <c r="A125" s="285" t="s">
        <v>59</v>
      </c>
      <c r="B125" s="286"/>
      <c r="C125" s="287"/>
    </row>
    <row r="126" spans="1:14" x14ac:dyDescent="0.25">
      <c r="A126" s="14" t="s">
        <v>6</v>
      </c>
      <c r="B126" s="4" t="s">
        <v>7</v>
      </c>
      <c r="C126" s="13" t="s">
        <v>2</v>
      </c>
    </row>
    <row r="127" spans="1:14" x14ac:dyDescent="0.25">
      <c r="A127" s="183" t="s">
        <v>36</v>
      </c>
      <c r="B127" s="6">
        <f>B117</f>
        <v>288</v>
      </c>
      <c r="C127" s="5">
        <f>B127/$B$129</f>
        <v>0.35820895522388058</v>
      </c>
    </row>
    <row r="128" spans="1:14" x14ac:dyDescent="0.25">
      <c r="A128" s="15" t="s">
        <v>37</v>
      </c>
      <c r="B128" s="16">
        <f>B118</f>
        <v>516</v>
      </c>
      <c r="C128" s="17">
        <f>B128/$B$129</f>
        <v>0.64179104477611937</v>
      </c>
    </row>
    <row r="129" spans="1:3" ht="15.75" thickBot="1" x14ac:dyDescent="0.3">
      <c r="A129" s="184" t="s">
        <v>5</v>
      </c>
      <c r="B129" s="3">
        <f>SUM(B127:B128)</f>
        <v>804</v>
      </c>
      <c r="C129" s="2"/>
    </row>
    <row r="130" spans="1:3" x14ac:dyDescent="0.25">
      <c r="A130" s="212" t="s">
        <v>850</v>
      </c>
      <c r="B130" s="212"/>
      <c r="C130" s="212"/>
    </row>
    <row r="131" spans="1:3" ht="15.75" thickBot="1" x14ac:dyDescent="0.3"/>
    <row r="132" spans="1:3" ht="32.25" customHeight="1" thickBot="1" x14ac:dyDescent="0.35">
      <c r="A132" s="285" t="s">
        <v>60</v>
      </c>
      <c r="B132" s="286"/>
      <c r="C132" s="287"/>
    </row>
    <row r="133" spans="1:3" x14ac:dyDescent="0.25">
      <c r="A133" s="14" t="s">
        <v>12</v>
      </c>
      <c r="B133" s="4" t="s">
        <v>1</v>
      </c>
      <c r="C133" s="13" t="s">
        <v>2</v>
      </c>
    </row>
    <row r="134" spans="1:3" x14ac:dyDescent="0.25">
      <c r="A134" s="183" t="s">
        <v>541</v>
      </c>
      <c r="B134" s="6">
        <v>201</v>
      </c>
      <c r="C134" s="5">
        <f t="shared" ref="C134:C144" si="8">B134/$B$145</f>
        <v>0.14306049822064057</v>
      </c>
    </row>
    <row r="135" spans="1:3" x14ac:dyDescent="0.25">
      <c r="A135" s="183" t="s">
        <v>16</v>
      </c>
      <c r="B135" s="6">
        <v>185</v>
      </c>
      <c r="C135" s="5">
        <f t="shared" si="8"/>
        <v>0.13167259786476868</v>
      </c>
    </row>
    <row r="136" spans="1:3" x14ac:dyDescent="0.25">
      <c r="A136" s="183" t="s">
        <v>15</v>
      </c>
      <c r="B136" s="6">
        <v>119</v>
      </c>
      <c r="C136" s="5">
        <f t="shared" si="8"/>
        <v>8.4697508896797155E-2</v>
      </c>
    </row>
    <row r="137" spans="1:3" x14ac:dyDescent="0.25">
      <c r="A137" s="183" t="s">
        <v>13</v>
      </c>
      <c r="B137" s="6">
        <v>118</v>
      </c>
      <c r="C137" s="5">
        <f t="shared" si="8"/>
        <v>8.3985765124555162E-2</v>
      </c>
    </row>
    <row r="138" spans="1:3" x14ac:dyDescent="0.25">
      <c r="A138" s="183" t="s">
        <v>30</v>
      </c>
      <c r="B138" s="6">
        <v>104</v>
      </c>
      <c r="C138" s="5">
        <f t="shared" si="8"/>
        <v>7.4021352313167255E-2</v>
      </c>
    </row>
    <row r="139" spans="1:3" x14ac:dyDescent="0.25">
      <c r="A139" s="183" t="s">
        <v>14</v>
      </c>
      <c r="B139" s="6">
        <v>92</v>
      </c>
      <c r="C139" s="5">
        <f t="shared" si="8"/>
        <v>6.5480427046263348E-2</v>
      </c>
    </row>
    <row r="140" spans="1:3" x14ac:dyDescent="0.25">
      <c r="A140" s="183" t="s">
        <v>24</v>
      </c>
      <c r="B140" s="6">
        <v>89</v>
      </c>
      <c r="C140" s="5">
        <f t="shared" si="8"/>
        <v>6.3345195729537368E-2</v>
      </c>
    </row>
    <row r="141" spans="1:3" x14ac:dyDescent="0.25">
      <c r="A141" s="183" t="s">
        <v>22</v>
      </c>
      <c r="B141" s="6">
        <v>56</v>
      </c>
      <c r="C141" s="5">
        <f t="shared" si="8"/>
        <v>3.9857651245551601E-2</v>
      </c>
    </row>
    <row r="142" spans="1:3" x14ac:dyDescent="0.25">
      <c r="A142" s="183" t="s">
        <v>19</v>
      </c>
      <c r="B142" s="6">
        <v>47</v>
      </c>
      <c r="C142" s="5">
        <f t="shared" si="8"/>
        <v>3.3451957295373667E-2</v>
      </c>
    </row>
    <row r="143" spans="1:3" x14ac:dyDescent="0.25">
      <c r="A143" s="183" t="s">
        <v>26</v>
      </c>
      <c r="B143" s="6">
        <v>46</v>
      </c>
      <c r="C143" s="5">
        <f t="shared" si="8"/>
        <v>3.2740213523131674E-2</v>
      </c>
    </row>
    <row r="144" spans="1:3" x14ac:dyDescent="0.25">
      <c r="A144" s="15" t="s">
        <v>33</v>
      </c>
      <c r="B144" s="16">
        <v>348</v>
      </c>
      <c r="C144" s="17">
        <f t="shared" si="8"/>
        <v>0.24768683274021353</v>
      </c>
    </row>
    <row r="145" spans="1:6" ht="15.75" thickBot="1" x14ac:dyDescent="0.3">
      <c r="A145" s="184" t="s">
        <v>5</v>
      </c>
      <c r="B145" s="3">
        <f>SUM(B134:B144)</f>
        <v>1405</v>
      </c>
      <c r="C145" s="2"/>
    </row>
    <row r="146" spans="1:6" x14ac:dyDescent="0.25">
      <c r="A146" s="262" t="s">
        <v>835</v>
      </c>
      <c r="B146" s="212"/>
      <c r="C146" s="212"/>
      <c r="D146" s="212"/>
      <c r="E146" s="212"/>
      <c r="F146" s="212"/>
    </row>
    <row r="147" spans="1:6" ht="15.75" thickBot="1" x14ac:dyDescent="0.3"/>
    <row r="148" spans="1:6" ht="36.75" customHeight="1" thickBot="1" x14ac:dyDescent="0.35">
      <c r="A148" s="285" t="s">
        <v>61</v>
      </c>
      <c r="B148" s="286"/>
      <c r="C148" s="287"/>
    </row>
    <row r="149" spans="1:6" x14ac:dyDescent="0.25">
      <c r="A149" s="14" t="s">
        <v>12</v>
      </c>
      <c r="B149" s="4" t="s">
        <v>1</v>
      </c>
      <c r="C149" s="13" t="s">
        <v>2</v>
      </c>
    </row>
    <row r="150" spans="1:6" x14ac:dyDescent="0.25">
      <c r="A150" s="183" t="s">
        <v>16</v>
      </c>
      <c r="B150" s="6">
        <v>166</v>
      </c>
      <c r="C150" s="5">
        <f t="shared" ref="C150:C160" si="9">B150/$B$161</f>
        <v>0.20646766169154229</v>
      </c>
    </row>
    <row r="151" spans="1:6" x14ac:dyDescent="0.25">
      <c r="A151" s="183" t="s">
        <v>541</v>
      </c>
      <c r="B151" s="6">
        <v>126</v>
      </c>
      <c r="C151" s="5">
        <f t="shared" si="9"/>
        <v>0.15671641791044777</v>
      </c>
    </row>
    <row r="152" spans="1:6" x14ac:dyDescent="0.25">
      <c r="A152" s="183" t="s">
        <v>13</v>
      </c>
      <c r="B152" s="6">
        <v>78</v>
      </c>
      <c r="C152" s="5">
        <f t="shared" si="9"/>
        <v>9.7014925373134331E-2</v>
      </c>
    </row>
    <row r="153" spans="1:6" x14ac:dyDescent="0.25">
      <c r="A153" s="183" t="s">
        <v>24</v>
      </c>
      <c r="B153" s="6">
        <v>55</v>
      </c>
      <c r="C153" s="5">
        <f t="shared" si="9"/>
        <v>6.8407960199004969E-2</v>
      </c>
    </row>
    <row r="154" spans="1:6" x14ac:dyDescent="0.25">
      <c r="A154" s="183" t="s">
        <v>19</v>
      </c>
      <c r="B154" s="6">
        <v>47</v>
      </c>
      <c r="C154" s="5">
        <f t="shared" si="9"/>
        <v>5.8457711442786067E-2</v>
      </c>
    </row>
    <row r="155" spans="1:6" x14ac:dyDescent="0.25">
      <c r="A155" s="183" t="s">
        <v>22</v>
      </c>
      <c r="B155" s="6">
        <v>47</v>
      </c>
      <c r="C155" s="5">
        <f t="shared" si="9"/>
        <v>5.8457711442786067E-2</v>
      </c>
    </row>
    <row r="156" spans="1:6" x14ac:dyDescent="0.25">
      <c r="A156" s="183" t="s">
        <v>488</v>
      </c>
      <c r="B156" s="6">
        <v>44</v>
      </c>
      <c r="C156" s="5">
        <f t="shared" si="9"/>
        <v>5.4726368159203981E-2</v>
      </c>
    </row>
    <row r="157" spans="1:6" x14ac:dyDescent="0.25">
      <c r="A157" s="183" t="s">
        <v>23</v>
      </c>
      <c r="B157" s="6">
        <v>37</v>
      </c>
      <c r="C157" s="5">
        <f t="shared" si="9"/>
        <v>4.6019900497512436E-2</v>
      </c>
    </row>
    <row r="158" spans="1:6" x14ac:dyDescent="0.25">
      <c r="A158" s="183" t="s">
        <v>18</v>
      </c>
      <c r="B158" s="6">
        <v>28</v>
      </c>
      <c r="C158" s="5">
        <f t="shared" si="9"/>
        <v>3.482587064676617E-2</v>
      </c>
    </row>
    <row r="159" spans="1:6" x14ac:dyDescent="0.25">
      <c r="A159" s="183" t="s">
        <v>27</v>
      </c>
      <c r="B159" s="6">
        <v>26</v>
      </c>
      <c r="C159" s="5">
        <f t="shared" si="9"/>
        <v>3.2338308457711441E-2</v>
      </c>
    </row>
    <row r="160" spans="1:6" x14ac:dyDescent="0.25">
      <c r="A160" s="15" t="s">
        <v>33</v>
      </c>
      <c r="B160" s="16">
        <v>150</v>
      </c>
      <c r="C160" s="17">
        <f t="shared" si="9"/>
        <v>0.18656716417910449</v>
      </c>
    </row>
    <row r="161" spans="1:8" ht="15.75" thickBot="1" x14ac:dyDescent="0.3">
      <c r="A161" s="184" t="s">
        <v>5</v>
      </c>
      <c r="B161" s="3">
        <f>SUM(B150:B160)</f>
        <v>804</v>
      </c>
      <c r="C161" s="2"/>
    </row>
    <row r="163" spans="1:8" x14ac:dyDescent="0.25">
      <c r="A163" s="212" t="s">
        <v>825</v>
      </c>
      <c r="B163" s="212"/>
      <c r="C163" s="212"/>
      <c r="D163" s="212"/>
      <c r="E163" s="212"/>
      <c r="F163" s="212"/>
      <c r="G163" s="212"/>
      <c r="H163" s="212"/>
    </row>
  </sheetData>
  <mergeCells count="17">
    <mergeCell ref="A35:C35"/>
    <mergeCell ref="A148:C148"/>
    <mergeCell ref="A41:C41"/>
    <mergeCell ref="A56:C56"/>
    <mergeCell ref="A71:C71"/>
    <mergeCell ref="A82:C82"/>
    <mergeCell ref="A97:C97"/>
    <mergeCell ref="A104:C104"/>
    <mergeCell ref="A115:C115"/>
    <mergeCell ref="A125:C125"/>
    <mergeCell ref="A132:C132"/>
    <mergeCell ref="A1:F1"/>
    <mergeCell ref="A5:C5"/>
    <mergeCell ref="I3:J3"/>
    <mergeCell ref="A12:C12"/>
    <mergeCell ref="A24:C24"/>
    <mergeCell ref="E18:G18"/>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3"/>
  <sheetViews>
    <sheetView topLeftCell="A52" workbookViewId="0">
      <selection activeCell="E31" sqref="E31"/>
    </sheetView>
  </sheetViews>
  <sheetFormatPr defaultRowHeight="15" x14ac:dyDescent="0.25"/>
  <cols>
    <col min="1" max="1" width="26.7109375" style="190" customWidth="1"/>
    <col min="2" max="2" width="10.7109375" style="190" bestFit="1" customWidth="1"/>
    <col min="3" max="3" width="7.85546875" style="190" customWidth="1"/>
    <col min="4" max="4" width="12" style="190" customWidth="1"/>
    <col min="5" max="5" width="33.85546875" style="190" bestFit="1" customWidth="1"/>
    <col min="6" max="6" width="18.5703125" style="190" bestFit="1" customWidth="1"/>
    <col min="7" max="7" width="18.140625" style="190" customWidth="1"/>
    <col min="8" max="8" width="9.140625" style="190"/>
    <col min="9" max="9" width="10.7109375" style="190" bestFit="1" customWidth="1"/>
    <col min="10" max="16384" width="9.140625" style="190"/>
  </cols>
  <sheetData>
    <row r="1" spans="1:10" ht="21" x14ac:dyDescent="0.35">
      <c r="A1" s="288" t="s">
        <v>542</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543</v>
      </c>
      <c r="J4" s="189"/>
    </row>
    <row r="5" spans="1:10" ht="18" thickBot="1" x14ac:dyDescent="0.35">
      <c r="A5" s="289" t="s">
        <v>34</v>
      </c>
      <c r="B5" s="290"/>
      <c r="C5" s="291"/>
      <c r="I5" s="187"/>
      <c r="J5" s="189"/>
    </row>
    <row r="6" spans="1:10" x14ac:dyDescent="0.25">
      <c r="A6" s="14" t="s">
        <v>0</v>
      </c>
      <c r="B6" s="4" t="s">
        <v>1</v>
      </c>
      <c r="C6" s="13" t="s">
        <v>2</v>
      </c>
      <c r="I6" s="187"/>
      <c r="J6" s="189"/>
    </row>
    <row r="7" spans="1:10" x14ac:dyDescent="0.25">
      <c r="A7" s="187" t="s">
        <v>3</v>
      </c>
      <c r="B7" s="6">
        <v>522511</v>
      </c>
      <c r="C7" s="5">
        <f>B7/$B$9</f>
        <v>0.90458985287956484</v>
      </c>
      <c r="I7" s="187"/>
      <c r="J7" s="189"/>
    </row>
    <row r="8" spans="1:10" x14ac:dyDescent="0.25">
      <c r="A8" s="15" t="s">
        <v>4</v>
      </c>
      <c r="B8" s="16">
        <v>55111</v>
      </c>
      <c r="C8" s="17">
        <f>B8/$B$9</f>
        <v>9.5410147120435163E-2</v>
      </c>
      <c r="I8" s="187"/>
      <c r="J8" s="189"/>
    </row>
    <row r="9" spans="1:10" ht="15.75" thickBot="1" x14ac:dyDescent="0.3">
      <c r="A9" s="188" t="s">
        <v>5</v>
      </c>
      <c r="B9" s="3">
        <f>SUM(B7:B8)</f>
        <v>577622</v>
      </c>
      <c r="C9" s="2"/>
      <c r="I9" s="187"/>
      <c r="J9" s="189"/>
    </row>
    <row r="10" spans="1:10" x14ac:dyDescent="0.25">
      <c r="A10" s="212" t="s">
        <v>870</v>
      </c>
      <c r="B10" s="264"/>
      <c r="C10" s="264"/>
      <c r="D10" s="212"/>
      <c r="I10" s="187"/>
      <c r="J10" s="189"/>
    </row>
    <row r="11" spans="1:10" ht="15.75" thickBot="1" x14ac:dyDescent="0.3">
      <c r="I11" s="187"/>
      <c r="J11" s="189"/>
    </row>
    <row r="12" spans="1:10" ht="18" thickBot="1" x14ac:dyDescent="0.35">
      <c r="A12" s="289" t="s">
        <v>35</v>
      </c>
      <c r="B12" s="290"/>
      <c r="C12" s="291"/>
      <c r="E12" s="253" t="s">
        <v>818</v>
      </c>
      <c r="F12" s="254"/>
      <c r="G12" s="255"/>
      <c r="I12" s="187"/>
      <c r="J12" s="189"/>
    </row>
    <row r="13" spans="1:10" x14ac:dyDescent="0.25">
      <c r="A13" s="14" t="s">
        <v>6</v>
      </c>
      <c r="B13" s="4" t="s">
        <v>7</v>
      </c>
      <c r="C13" s="13" t="s">
        <v>2</v>
      </c>
      <c r="E13" s="14" t="s">
        <v>0</v>
      </c>
      <c r="F13" s="4" t="s">
        <v>1</v>
      </c>
      <c r="G13" s="13" t="s">
        <v>2</v>
      </c>
      <c r="I13" s="187"/>
      <c r="J13" s="189"/>
    </row>
    <row r="14" spans="1:10" x14ac:dyDescent="0.25">
      <c r="A14" s="187" t="s">
        <v>36</v>
      </c>
      <c r="B14" s="6">
        <v>116547</v>
      </c>
      <c r="C14" s="5">
        <f>B14/$B$21</f>
        <v>0.20177036193219788</v>
      </c>
      <c r="E14" s="214" t="s">
        <v>3</v>
      </c>
      <c r="F14" s="6">
        <v>99249</v>
      </c>
      <c r="G14" s="5">
        <f>F14/F16</f>
        <v>0.85157919122757342</v>
      </c>
      <c r="I14" s="187"/>
      <c r="J14" s="189"/>
    </row>
    <row r="15" spans="1:10" x14ac:dyDescent="0.25">
      <c r="A15" s="187" t="s">
        <v>37</v>
      </c>
      <c r="B15" s="6">
        <v>90087</v>
      </c>
      <c r="C15" s="5">
        <f t="shared" ref="C15:C20" si="0">B15/$B$21</f>
        <v>0.15596185740847821</v>
      </c>
      <c r="E15" s="15" t="s">
        <v>4</v>
      </c>
      <c r="F15" s="16">
        <v>17298</v>
      </c>
      <c r="G15" s="17">
        <f>F15/F16</f>
        <v>0.14842080877242658</v>
      </c>
      <c r="I15" s="187"/>
      <c r="J15" s="189"/>
    </row>
    <row r="16" spans="1:10" ht="15.75" thickBot="1" x14ac:dyDescent="0.3">
      <c r="A16" s="187" t="s">
        <v>38</v>
      </c>
      <c r="B16" s="6">
        <v>74105</v>
      </c>
      <c r="C16" s="5">
        <f t="shared" si="0"/>
        <v>0.12829324367839176</v>
      </c>
      <c r="E16" s="215" t="s">
        <v>5</v>
      </c>
      <c r="F16" s="3">
        <f>F14+F15</f>
        <v>116547</v>
      </c>
      <c r="G16" s="2"/>
      <c r="I16" s="187"/>
      <c r="J16" s="189"/>
    </row>
    <row r="17" spans="1:29" ht="15.75" thickBot="1" x14ac:dyDescent="0.3">
      <c r="A17" s="187" t="s">
        <v>39</v>
      </c>
      <c r="B17" s="6">
        <v>60561</v>
      </c>
      <c r="C17" s="5">
        <f t="shared" si="0"/>
        <v>0.10484538331296246</v>
      </c>
      <c r="E17" s="212"/>
      <c r="F17" s="212"/>
      <c r="G17" s="212"/>
      <c r="I17" s="187"/>
      <c r="J17" s="189"/>
    </row>
    <row r="18" spans="1:29" ht="18" thickBot="1" x14ac:dyDescent="0.35">
      <c r="A18" s="187" t="s">
        <v>40</v>
      </c>
      <c r="B18" s="6">
        <v>49977</v>
      </c>
      <c r="C18" s="5">
        <f t="shared" si="0"/>
        <v>8.6521981503474593E-2</v>
      </c>
      <c r="E18" s="282" t="s">
        <v>829</v>
      </c>
      <c r="F18" s="283"/>
      <c r="G18" s="284"/>
      <c r="I18" s="187"/>
      <c r="J18" s="189"/>
    </row>
    <row r="19" spans="1:29" x14ac:dyDescent="0.25">
      <c r="A19" s="187" t="s">
        <v>8</v>
      </c>
      <c r="B19" s="6">
        <v>149577</v>
      </c>
      <c r="C19" s="5">
        <f t="shared" si="0"/>
        <v>0.25895308696690916</v>
      </c>
      <c r="E19" s="14" t="s">
        <v>0</v>
      </c>
      <c r="F19" s="4" t="s">
        <v>1</v>
      </c>
      <c r="G19" s="13" t="s">
        <v>2</v>
      </c>
      <c r="I19" s="187"/>
      <c r="J19" s="189"/>
    </row>
    <row r="20" spans="1:29" x14ac:dyDescent="0.25">
      <c r="A20" s="15" t="s">
        <v>9</v>
      </c>
      <c r="B20" s="16">
        <v>36768</v>
      </c>
      <c r="C20" s="17">
        <f t="shared" si="0"/>
        <v>6.3654085197585961E-2</v>
      </c>
      <c r="E20" s="214" t="s">
        <v>3</v>
      </c>
      <c r="F20" s="6">
        <v>74710</v>
      </c>
      <c r="G20" s="5">
        <f>F20/F22</f>
        <v>0.82930944531397421</v>
      </c>
      <c r="I20" s="187"/>
      <c r="J20" s="189"/>
    </row>
    <row r="21" spans="1:29" ht="15.75" thickBot="1" x14ac:dyDescent="0.3">
      <c r="A21" s="188" t="s">
        <v>5</v>
      </c>
      <c r="B21" s="3">
        <f>SUM(B14:B20)</f>
        <v>577622</v>
      </c>
      <c r="C21" s="2"/>
      <c r="E21" s="15" t="s">
        <v>4</v>
      </c>
      <c r="F21" s="16">
        <v>15377</v>
      </c>
      <c r="G21" s="17">
        <f>F21/F22</f>
        <v>0.17069055468602573</v>
      </c>
      <c r="I21" s="187"/>
      <c r="J21" s="189"/>
    </row>
    <row r="22" spans="1:29" ht="15.75" thickBot="1" x14ac:dyDescent="0.3">
      <c r="A22" s="212" t="s">
        <v>870</v>
      </c>
      <c r="B22" s="264"/>
      <c r="C22" s="264"/>
      <c r="D22" s="212"/>
      <c r="E22" s="215" t="s">
        <v>5</v>
      </c>
      <c r="F22" s="3">
        <f>SUM(F20:F21)</f>
        <v>90087</v>
      </c>
      <c r="G22" s="2"/>
      <c r="I22" s="187"/>
      <c r="J22" s="189"/>
    </row>
    <row r="23" spans="1:29" ht="15.75" thickBot="1" x14ac:dyDescent="0.3">
      <c r="I23" s="187"/>
      <c r="J23" s="189"/>
    </row>
    <row r="24" spans="1:29" ht="18" thickBot="1" x14ac:dyDescent="0.35">
      <c r="A24" s="289" t="s">
        <v>10</v>
      </c>
      <c r="B24" s="290"/>
      <c r="C24" s="291"/>
      <c r="I24" s="187"/>
      <c r="J24" s="189"/>
    </row>
    <row r="25" spans="1:29" x14ac:dyDescent="0.25">
      <c r="A25" s="14" t="s">
        <v>6</v>
      </c>
      <c r="B25" s="4" t="s">
        <v>7</v>
      </c>
      <c r="C25" s="13" t="s">
        <v>2</v>
      </c>
      <c r="I25" s="187"/>
      <c r="J25" s="189"/>
    </row>
    <row r="26" spans="1:29" x14ac:dyDescent="0.25">
      <c r="A26" s="187" t="s">
        <v>36</v>
      </c>
      <c r="B26" s="6">
        <v>17298</v>
      </c>
      <c r="C26" s="5">
        <f>B26/$B$33</f>
        <v>0.31387563281377584</v>
      </c>
      <c r="I26" s="187"/>
      <c r="J26" s="189"/>
    </row>
    <row r="27" spans="1:29" x14ac:dyDescent="0.25">
      <c r="A27" s="187" t="s">
        <v>37</v>
      </c>
      <c r="B27" s="6">
        <v>15377</v>
      </c>
      <c r="C27" s="5">
        <f t="shared" ref="C27:C32" si="1">B27/$B$33</f>
        <v>0.27901870769900744</v>
      </c>
      <c r="I27" s="187"/>
      <c r="J27" s="189"/>
    </row>
    <row r="28" spans="1:29" x14ac:dyDescent="0.25">
      <c r="A28" s="187" t="s">
        <v>38</v>
      </c>
      <c r="B28" s="6">
        <v>10065</v>
      </c>
      <c r="C28" s="5">
        <f t="shared" si="1"/>
        <v>0.18263141659559798</v>
      </c>
      <c r="I28" s="187"/>
      <c r="J28" s="189"/>
    </row>
    <row r="29" spans="1:29" ht="15.75" thickBot="1" x14ac:dyDescent="0.3">
      <c r="A29" s="187" t="s">
        <v>39</v>
      </c>
      <c r="B29" s="6">
        <v>4341</v>
      </c>
      <c r="C29" s="5">
        <f t="shared" si="1"/>
        <v>7.8768303968354769E-2</v>
      </c>
      <c r="I29" s="188"/>
      <c r="J29" s="2"/>
    </row>
    <row r="30" spans="1:29" x14ac:dyDescent="0.25">
      <c r="A30" s="187" t="s">
        <v>40</v>
      </c>
      <c r="B30" s="6">
        <v>3103</v>
      </c>
      <c r="C30" s="5">
        <f t="shared" si="1"/>
        <v>5.630454900110686E-2</v>
      </c>
    </row>
    <row r="31" spans="1:29" x14ac:dyDescent="0.25">
      <c r="A31" s="187" t="s">
        <v>8</v>
      </c>
      <c r="B31" s="6">
        <v>3975</v>
      </c>
      <c r="C31" s="5">
        <f t="shared" si="1"/>
        <v>7.2127161546696669E-2</v>
      </c>
      <c r="H31" s="212"/>
      <c r="I31" s="212"/>
      <c r="J31" s="212"/>
      <c r="K31" s="212"/>
      <c r="L31" s="212"/>
      <c r="M31" s="212"/>
      <c r="N31" s="212"/>
      <c r="O31" s="212"/>
      <c r="P31" s="212"/>
      <c r="Q31" s="212"/>
      <c r="R31" s="212"/>
      <c r="S31" s="212"/>
      <c r="T31" s="212"/>
      <c r="U31" s="212"/>
      <c r="V31" s="212"/>
      <c r="W31" s="212"/>
      <c r="X31" s="212"/>
      <c r="Y31" s="212"/>
      <c r="Z31" s="212"/>
      <c r="AA31" s="212"/>
      <c r="AB31" s="212"/>
      <c r="AC31" s="212"/>
    </row>
    <row r="32" spans="1:29" x14ac:dyDescent="0.25">
      <c r="A32" s="15" t="s">
        <v>9</v>
      </c>
      <c r="B32" s="16">
        <v>952</v>
      </c>
      <c r="C32" s="17">
        <f t="shared" si="1"/>
        <v>1.7274228375460433E-2</v>
      </c>
      <c r="H32" s="212"/>
      <c r="I32" s="212"/>
      <c r="J32" s="212"/>
      <c r="K32" s="212"/>
      <c r="L32" s="212"/>
      <c r="M32" s="212"/>
      <c r="N32" s="212"/>
      <c r="O32" s="212"/>
      <c r="P32" s="212"/>
      <c r="Q32" s="212"/>
      <c r="R32" s="212"/>
      <c r="S32" s="212"/>
      <c r="T32" s="212"/>
      <c r="U32" s="212"/>
      <c r="V32" s="212"/>
      <c r="W32" s="212"/>
      <c r="X32" s="212"/>
      <c r="Y32" s="212"/>
      <c r="Z32" s="212"/>
      <c r="AA32" s="212"/>
      <c r="AB32" s="212"/>
      <c r="AC32" s="212"/>
    </row>
    <row r="33" spans="1:29" ht="15.75" thickBot="1" x14ac:dyDescent="0.3">
      <c r="A33" s="188" t="s">
        <v>5</v>
      </c>
      <c r="B33" s="3">
        <f>SUM(B26:B32)</f>
        <v>55111</v>
      </c>
      <c r="C33" s="2"/>
      <c r="H33" s="212"/>
      <c r="I33" s="212"/>
      <c r="J33" s="212"/>
      <c r="K33" s="212"/>
      <c r="L33" s="212"/>
      <c r="M33" s="212"/>
      <c r="N33" s="212"/>
      <c r="O33" s="212"/>
      <c r="P33" s="212"/>
      <c r="Q33" s="212"/>
      <c r="R33" s="212"/>
      <c r="S33" s="212"/>
      <c r="T33" s="212"/>
      <c r="U33" s="212"/>
      <c r="V33" s="212"/>
      <c r="W33" s="212"/>
      <c r="X33" s="212"/>
      <c r="Y33" s="212"/>
      <c r="Z33" s="212"/>
      <c r="AA33" s="212"/>
      <c r="AB33" s="212"/>
      <c r="AC33" s="212"/>
    </row>
    <row r="34" spans="1:29"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row>
    <row r="35" spans="1:29" ht="33.75"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row>
    <row r="36" spans="1:29"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row>
    <row r="37" spans="1:29" x14ac:dyDescent="0.25">
      <c r="A37" s="187" t="s">
        <v>36</v>
      </c>
      <c r="B37" s="6">
        <f>B26</f>
        <v>17298</v>
      </c>
      <c r="C37" s="5">
        <f>B37/$B$39</f>
        <v>0.52939556235654173</v>
      </c>
      <c r="H37" s="212"/>
      <c r="I37" s="212"/>
      <c r="J37" s="212"/>
      <c r="K37" s="212"/>
      <c r="L37" s="212"/>
      <c r="M37" s="212"/>
      <c r="N37" s="212"/>
      <c r="O37" s="212"/>
      <c r="P37" s="212"/>
      <c r="Q37" s="212"/>
      <c r="R37" s="212"/>
      <c r="S37" s="212"/>
      <c r="T37" s="212"/>
      <c r="U37" s="212"/>
      <c r="V37" s="212"/>
      <c r="W37" s="212"/>
      <c r="X37" s="212"/>
      <c r="Y37" s="212"/>
      <c r="Z37" s="212"/>
      <c r="AA37" s="212"/>
      <c r="AB37" s="212"/>
      <c r="AC37" s="212"/>
    </row>
    <row r="38" spans="1:29" x14ac:dyDescent="0.25">
      <c r="A38" s="15" t="s">
        <v>37</v>
      </c>
      <c r="B38" s="16">
        <f>B27</f>
        <v>15377</v>
      </c>
      <c r="C38" s="17">
        <f>B38/$B$39</f>
        <v>0.47060443764345833</v>
      </c>
      <c r="H38" s="212"/>
      <c r="I38" s="212"/>
      <c r="J38" s="212"/>
      <c r="K38" s="212"/>
      <c r="L38" s="212"/>
      <c r="M38" s="212"/>
      <c r="N38" s="212"/>
      <c r="O38" s="212"/>
      <c r="P38" s="212"/>
      <c r="Q38" s="212"/>
      <c r="R38" s="212"/>
      <c r="S38" s="212"/>
      <c r="T38" s="212"/>
      <c r="U38" s="212"/>
      <c r="V38" s="212"/>
      <c r="W38" s="212"/>
      <c r="X38" s="212"/>
      <c r="Y38" s="212"/>
      <c r="Z38" s="212"/>
      <c r="AA38" s="212"/>
      <c r="AB38" s="212"/>
      <c r="AC38" s="212"/>
    </row>
    <row r="39" spans="1:29" ht="15.75" thickBot="1" x14ac:dyDescent="0.3">
      <c r="A39" s="188" t="s">
        <v>5</v>
      </c>
      <c r="B39" s="3">
        <f>SUM(B37:B38)</f>
        <v>32675</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row>
    <row r="40" spans="1:29"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row>
    <row r="41" spans="1:29" ht="18" thickBot="1" x14ac:dyDescent="0.35">
      <c r="A41" s="289" t="s">
        <v>11</v>
      </c>
      <c r="B41" s="290"/>
      <c r="C41" s="291"/>
      <c r="H41" s="212"/>
      <c r="I41" s="212"/>
      <c r="J41" s="212"/>
      <c r="K41" s="212"/>
      <c r="L41" s="212"/>
      <c r="M41" s="212"/>
      <c r="N41" s="212"/>
      <c r="O41" s="212"/>
      <c r="P41" s="212"/>
      <c r="Q41" s="212"/>
      <c r="R41" s="212"/>
      <c r="S41" s="212"/>
      <c r="T41" s="212"/>
      <c r="U41" s="212"/>
      <c r="V41" s="212"/>
      <c r="W41" s="212"/>
      <c r="X41" s="212"/>
      <c r="Y41" s="212"/>
      <c r="Z41" s="212"/>
      <c r="AA41" s="212"/>
      <c r="AB41" s="212"/>
      <c r="AC41" s="212"/>
    </row>
    <row r="42" spans="1:29" x14ac:dyDescent="0.25">
      <c r="A42" s="14" t="s">
        <v>12</v>
      </c>
      <c r="B42" s="4" t="s">
        <v>1</v>
      </c>
      <c r="C42" s="13" t="s">
        <v>2</v>
      </c>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row>
    <row r="43" spans="1:29" x14ac:dyDescent="0.25">
      <c r="A43" s="23" t="s">
        <v>13</v>
      </c>
      <c r="B43" s="6">
        <v>25388</v>
      </c>
      <c r="C43" s="5">
        <f t="shared" ref="C43:C53" si="2">B43/$B$54</f>
        <v>0.46067028360944279</v>
      </c>
    </row>
    <row r="44" spans="1:29" x14ac:dyDescent="0.25">
      <c r="A44" s="23" t="s">
        <v>15</v>
      </c>
      <c r="B44" s="6">
        <v>5551</v>
      </c>
      <c r="C44" s="5">
        <f t="shared" si="2"/>
        <v>0.10072399339514797</v>
      </c>
    </row>
    <row r="45" spans="1:29" x14ac:dyDescent="0.25">
      <c r="A45" s="23" t="s">
        <v>17</v>
      </c>
      <c r="B45" s="6">
        <v>5074</v>
      </c>
      <c r="C45" s="5">
        <f t="shared" si="2"/>
        <v>9.2068734009544378E-2</v>
      </c>
    </row>
    <row r="46" spans="1:29" x14ac:dyDescent="0.25">
      <c r="A46" s="23" t="s">
        <v>14</v>
      </c>
      <c r="B46" s="6">
        <v>4104</v>
      </c>
      <c r="C46" s="5">
        <f t="shared" si="2"/>
        <v>7.4467892072363054E-2</v>
      </c>
    </row>
    <row r="47" spans="1:29" x14ac:dyDescent="0.25">
      <c r="A47" s="23" t="s">
        <v>16</v>
      </c>
      <c r="B47" s="6">
        <v>3896</v>
      </c>
      <c r="C47" s="5">
        <f t="shared" si="2"/>
        <v>7.0693690914699431E-2</v>
      </c>
    </row>
    <row r="48" spans="1:29" x14ac:dyDescent="0.25">
      <c r="A48" s="23" t="s">
        <v>18</v>
      </c>
      <c r="B48" s="6">
        <v>2465</v>
      </c>
      <c r="C48" s="5">
        <f t="shared" si="2"/>
        <v>4.4727912757888622E-2</v>
      </c>
    </row>
    <row r="49" spans="1:29" x14ac:dyDescent="0.25">
      <c r="A49" s="23" t="s">
        <v>22</v>
      </c>
      <c r="B49" s="6">
        <v>2421</v>
      </c>
      <c r="C49" s="5">
        <f t="shared" si="2"/>
        <v>4.3929524051459778E-2</v>
      </c>
    </row>
    <row r="50" spans="1:29" x14ac:dyDescent="0.25">
      <c r="A50" s="23" t="s">
        <v>19</v>
      </c>
      <c r="B50" s="6">
        <v>1011</v>
      </c>
      <c r="C50" s="5">
        <f t="shared" si="2"/>
        <v>1.834479504999002E-2</v>
      </c>
    </row>
    <row r="51" spans="1:29" x14ac:dyDescent="0.25">
      <c r="A51" s="23" t="s">
        <v>20</v>
      </c>
      <c r="B51" s="6">
        <v>536</v>
      </c>
      <c r="C51" s="5">
        <f t="shared" si="2"/>
        <v>9.7258260601331865E-3</v>
      </c>
    </row>
    <row r="52" spans="1:29" s="186" customFormat="1" x14ac:dyDescent="0.25">
      <c r="A52" s="23" t="s">
        <v>26</v>
      </c>
      <c r="B52" s="6">
        <v>527</v>
      </c>
      <c r="C52" s="5">
        <f t="shared" si="2"/>
        <v>9.5625192792727406E-3</v>
      </c>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row>
    <row r="53" spans="1:29" x14ac:dyDescent="0.25">
      <c r="A53" s="24" t="s">
        <v>33</v>
      </c>
      <c r="B53" s="16">
        <v>4138</v>
      </c>
      <c r="C53" s="17">
        <f t="shared" si="2"/>
        <v>7.5084828800058068E-2</v>
      </c>
    </row>
    <row r="54" spans="1:29" ht="15.75" thickBot="1" x14ac:dyDescent="0.3">
      <c r="A54" s="188" t="s">
        <v>5</v>
      </c>
      <c r="B54" s="3">
        <f>SUM(B43:B53)</f>
        <v>55111</v>
      </c>
      <c r="C54" s="2"/>
    </row>
    <row r="55" spans="1:29" ht="15.75" thickBot="1" x14ac:dyDescent="0.3"/>
    <row r="56" spans="1:29" ht="37.5" customHeight="1" thickBot="1" x14ac:dyDescent="0.35">
      <c r="A56" s="285" t="s">
        <v>42</v>
      </c>
      <c r="B56" s="286"/>
      <c r="C56" s="287"/>
      <c r="D56" s="186"/>
    </row>
    <row r="57" spans="1:29" x14ac:dyDescent="0.25">
      <c r="A57" s="14" t="s">
        <v>12</v>
      </c>
      <c r="B57" s="4" t="s">
        <v>1</v>
      </c>
      <c r="C57" s="13" t="s">
        <v>2</v>
      </c>
    </row>
    <row r="58" spans="1:29" x14ac:dyDescent="0.25">
      <c r="A58" s="187" t="s">
        <v>13</v>
      </c>
      <c r="B58" s="6">
        <v>14853</v>
      </c>
      <c r="C58" s="5">
        <f t="shared" ref="C58:C68" si="3">B58/$B$69</f>
        <v>0.45456771231828613</v>
      </c>
    </row>
    <row r="59" spans="1:29" x14ac:dyDescent="0.25">
      <c r="A59" s="187" t="s">
        <v>15</v>
      </c>
      <c r="B59" s="6">
        <v>3911</v>
      </c>
      <c r="C59" s="5">
        <f t="shared" si="3"/>
        <v>0.11969395562356541</v>
      </c>
    </row>
    <row r="60" spans="1:29" x14ac:dyDescent="0.25">
      <c r="A60" s="187" t="s">
        <v>17</v>
      </c>
      <c r="B60" s="6">
        <v>3348</v>
      </c>
      <c r="C60" s="5">
        <f t="shared" si="3"/>
        <v>0.10246365723029839</v>
      </c>
    </row>
    <row r="61" spans="1:29" x14ac:dyDescent="0.25">
      <c r="A61" s="187" t="s">
        <v>16</v>
      </c>
      <c r="B61" s="6">
        <v>2137</v>
      </c>
      <c r="C61" s="5">
        <f t="shared" si="3"/>
        <v>6.5401683244070391E-2</v>
      </c>
    </row>
    <row r="62" spans="1:29" x14ac:dyDescent="0.25">
      <c r="A62" s="187" t="s">
        <v>14</v>
      </c>
      <c r="B62" s="6">
        <v>2082</v>
      </c>
      <c r="C62" s="5">
        <f t="shared" si="3"/>
        <v>6.3718439173680183E-2</v>
      </c>
    </row>
    <row r="63" spans="1:29" x14ac:dyDescent="0.25">
      <c r="A63" s="187" t="s">
        <v>18</v>
      </c>
      <c r="B63" s="6">
        <v>1688</v>
      </c>
      <c r="C63" s="5">
        <f t="shared" si="3"/>
        <v>5.1660290742157611E-2</v>
      </c>
    </row>
    <row r="64" spans="1:29" x14ac:dyDescent="0.25">
      <c r="A64" s="187" t="s">
        <v>22</v>
      </c>
      <c r="B64" s="6">
        <v>1523</v>
      </c>
      <c r="C64" s="5">
        <f t="shared" si="3"/>
        <v>4.6610558530986994E-2</v>
      </c>
    </row>
    <row r="65" spans="1:3" x14ac:dyDescent="0.25">
      <c r="A65" s="187" t="s">
        <v>407</v>
      </c>
      <c r="B65" s="6">
        <v>430</v>
      </c>
      <c r="C65" s="5">
        <f t="shared" si="3"/>
        <v>1.315990818668707E-2</v>
      </c>
    </row>
    <row r="66" spans="1:3" x14ac:dyDescent="0.25">
      <c r="A66" s="187" t="s">
        <v>19</v>
      </c>
      <c r="B66" s="6">
        <v>370</v>
      </c>
      <c r="C66" s="5">
        <f t="shared" si="3"/>
        <v>1.1323641928079572E-2</v>
      </c>
    </row>
    <row r="67" spans="1:3" x14ac:dyDescent="0.25">
      <c r="A67" s="187" t="s">
        <v>23</v>
      </c>
      <c r="B67" s="6">
        <v>353</v>
      </c>
      <c r="C67" s="5">
        <f t="shared" si="3"/>
        <v>1.0803366488140781E-2</v>
      </c>
    </row>
    <row r="68" spans="1:3" x14ac:dyDescent="0.25">
      <c r="A68" s="15" t="s">
        <v>33</v>
      </c>
      <c r="B68" s="16">
        <v>1980</v>
      </c>
      <c r="C68" s="17">
        <f t="shared" si="3"/>
        <v>6.0596786534047438E-2</v>
      </c>
    </row>
    <row r="69" spans="1:3" ht="15.75" thickBot="1" x14ac:dyDescent="0.3">
      <c r="A69" s="188" t="s">
        <v>5</v>
      </c>
      <c r="B69" s="3">
        <f>SUM(B58:B68)</f>
        <v>32675</v>
      </c>
      <c r="C69" s="2"/>
    </row>
    <row r="70" spans="1:3" ht="15.75" thickBot="1" x14ac:dyDescent="0.3"/>
    <row r="71" spans="1:3" ht="18" thickBot="1" x14ac:dyDescent="0.35">
      <c r="A71" s="289" t="s">
        <v>44</v>
      </c>
      <c r="B71" s="290"/>
      <c r="C71" s="291"/>
    </row>
    <row r="72" spans="1:3" x14ac:dyDescent="0.25">
      <c r="A72" s="14" t="s">
        <v>45</v>
      </c>
      <c r="B72" s="4" t="s">
        <v>7</v>
      </c>
      <c r="C72" s="13" t="s">
        <v>2</v>
      </c>
    </row>
    <row r="73" spans="1:3" x14ac:dyDescent="0.25">
      <c r="A73" s="187" t="s">
        <v>46</v>
      </c>
      <c r="B73" s="6">
        <v>2023</v>
      </c>
      <c r="C73" s="5">
        <f>B73/$B$80</f>
        <v>3.6707735297853421E-2</v>
      </c>
    </row>
    <row r="74" spans="1:3" x14ac:dyDescent="0.25">
      <c r="A74" s="187" t="s">
        <v>47</v>
      </c>
      <c r="B74" s="6">
        <v>3813</v>
      </c>
      <c r="C74" s="5">
        <f t="shared" ref="C74:C79" si="4">B74/$B$80</f>
        <v>6.9187639491208652E-2</v>
      </c>
    </row>
    <row r="75" spans="1:3" x14ac:dyDescent="0.25">
      <c r="A75" s="187" t="s">
        <v>48</v>
      </c>
      <c r="B75" s="6">
        <v>7352</v>
      </c>
      <c r="C75" s="5">
        <f t="shared" si="4"/>
        <v>0.1334034947651104</v>
      </c>
    </row>
    <row r="76" spans="1:3" x14ac:dyDescent="0.25">
      <c r="A76" s="187" t="s">
        <v>49</v>
      </c>
      <c r="B76" s="6">
        <v>9598</v>
      </c>
      <c r="C76" s="5">
        <f t="shared" si="4"/>
        <v>0.17415760918872819</v>
      </c>
    </row>
    <row r="77" spans="1:3" x14ac:dyDescent="0.25">
      <c r="A77" s="187" t="s">
        <v>50</v>
      </c>
      <c r="B77" s="6">
        <v>10456</v>
      </c>
      <c r="C77" s="5">
        <f t="shared" si="4"/>
        <v>0.18972618896409066</v>
      </c>
    </row>
    <row r="78" spans="1:3" x14ac:dyDescent="0.25">
      <c r="A78" s="187" t="s">
        <v>51</v>
      </c>
      <c r="B78" s="6">
        <v>8971</v>
      </c>
      <c r="C78" s="5">
        <f t="shared" si="4"/>
        <v>0.16278057012211719</v>
      </c>
    </row>
    <row r="79" spans="1:3" x14ac:dyDescent="0.25">
      <c r="A79" s="15" t="s">
        <v>52</v>
      </c>
      <c r="B79" s="16">
        <v>12898</v>
      </c>
      <c r="C79" s="17">
        <f t="shared" si="4"/>
        <v>0.23403676217089148</v>
      </c>
    </row>
    <row r="80" spans="1:3" ht="15.75" thickBot="1" x14ac:dyDescent="0.3">
      <c r="A80" s="188" t="s">
        <v>5</v>
      </c>
      <c r="B80" s="3">
        <f>SUM(B73:B79)</f>
        <v>55111</v>
      </c>
      <c r="C80" s="2"/>
    </row>
    <row r="81" spans="1:22" ht="15.75" thickBot="1" x14ac:dyDescent="0.3"/>
    <row r="82" spans="1:22" ht="36.75" customHeight="1" thickBot="1" x14ac:dyDescent="0.35">
      <c r="A82" s="285" t="s">
        <v>53</v>
      </c>
      <c r="B82" s="286"/>
      <c r="C82" s="287"/>
    </row>
    <row r="83" spans="1:22" x14ac:dyDescent="0.25">
      <c r="A83" s="14" t="s">
        <v>45</v>
      </c>
      <c r="B83" s="4" t="s">
        <v>7</v>
      </c>
      <c r="C83" s="13" t="s">
        <v>2</v>
      </c>
    </row>
    <row r="84" spans="1:22" x14ac:dyDescent="0.25">
      <c r="A84" s="187" t="s">
        <v>46</v>
      </c>
      <c r="B84" s="6">
        <v>1400</v>
      </c>
      <c r="C84" s="5">
        <f>B84/$B$91</f>
        <v>4.2846212700841622E-2</v>
      </c>
    </row>
    <row r="85" spans="1:22" x14ac:dyDescent="0.25">
      <c r="A85" s="187" t="s">
        <v>47</v>
      </c>
      <c r="B85" s="6">
        <v>1878</v>
      </c>
      <c r="C85" s="5">
        <f t="shared" ref="C85:C90" si="5">B85/$B$91</f>
        <v>5.7475133894414693E-2</v>
      </c>
    </row>
    <row r="86" spans="1:22" x14ac:dyDescent="0.25">
      <c r="A86" s="187" t="s">
        <v>48</v>
      </c>
      <c r="B86" s="6">
        <v>4006</v>
      </c>
      <c r="C86" s="5">
        <f t="shared" si="5"/>
        <v>0.12260137719969395</v>
      </c>
    </row>
    <row r="87" spans="1:22" x14ac:dyDescent="0.25">
      <c r="A87" s="187" t="s">
        <v>49</v>
      </c>
      <c r="B87" s="6">
        <v>5467</v>
      </c>
      <c r="C87" s="5">
        <f t="shared" si="5"/>
        <v>0.16731446059678654</v>
      </c>
    </row>
    <row r="88" spans="1:22" x14ac:dyDescent="0.25">
      <c r="A88" s="187" t="s">
        <v>50</v>
      </c>
      <c r="B88" s="6">
        <v>5466</v>
      </c>
      <c r="C88" s="5">
        <f t="shared" si="5"/>
        <v>0.16728385615914307</v>
      </c>
    </row>
    <row r="89" spans="1:22" x14ac:dyDescent="0.25">
      <c r="A89" s="187" t="s">
        <v>51</v>
      </c>
      <c r="B89" s="6">
        <v>5083</v>
      </c>
      <c r="C89" s="5">
        <f t="shared" si="5"/>
        <v>0.15556235654169856</v>
      </c>
    </row>
    <row r="90" spans="1:22" x14ac:dyDescent="0.25">
      <c r="A90" s="15" t="s">
        <v>52</v>
      </c>
      <c r="B90" s="16">
        <v>9375</v>
      </c>
      <c r="C90" s="17">
        <f t="shared" si="5"/>
        <v>0.2869166029074216</v>
      </c>
    </row>
    <row r="91" spans="1:22" ht="15.75" thickBot="1" x14ac:dyDescent="0.3">
      <c r="A91" s="188" t="s">
        <v>5</v>
      </c>
      <c r="B91" s="3">
        <f>SUM(B84:B90)</f>
        <v>32675</v>
      </c>
      <c r="C91" s="2"/>
    </row>
    <row r="92" spans="1:22" x14ac:dyDescent="0.25">
      <c r="A92" s="256"/>
      <c r="B92" s="258"/>
      <c r="C92" s="259"/>
      <c r="D92" s="212"/>
      <c r="E92" s="212"/>
      <c r="F92" s="212"/>
      <c r="G92" s="212"/>
      <c r="H92" s="212"/>
      <c r="I92" s="212"/>
      <c r="J92" s="212"/>
      <c r="K92" s="212"/>
      <c r="L92" s="212"/>
      <c r="M92" s="212"/>
      <c r="N92" s="212"/>
      <c r="O92" s="212"/>
      <c r="P92" s="212"/>
      <c r="Q92" s="212"/>
      <c r="R92" s="212"/>
      <c r="S92" s="212"/>
      <c r="T92" s="212"/>
      <c r="U92" s="212"/>
      <c r="V92" s="212"/>
    </row>
    <row r="93" spans="1:22" x14ac:dyDescent="0.25">
      <c r="A93" s="257" t="s">
        <v>831</v>
      </c>
      <c r="B93" s="258"/>
      <c r="C93" s="259"/>
      <c r="D93" s="212"/>
      <c r="E93" s="212"/>
      <c r="F93" s="212"/>
      <c r="G93" s="212"/>
      <c r="H93" s="212"/>
      <c r="I93" s="212"/>
      <c r="J93" s="212"/>
      <c r="K93" s="212"/>
      <c r="L93" s="212"/>
      <c r="M93" s="212"/>
      <c r="N93" s="212"/>
      <c r="O93" s="212"/>
      <c r="P93" s="212"/>
      <c r="Q93" s="212"/>
      <c r="R93" s="212"/>
      <c r="S93" s="212"/>
      <c r="T93" s="212"/>
      <c r="U93" s="212"/>
      <c r="V93" s="212"/>
    </row>
    <row r="94" spans="1:22" x14ac:dyDescent="0.25">
      <c r="A94" s="260" t="s">
        <v>832</v>
      </c>
      <c r="B94" s="258"/>
      <c r="C94" s="259"/>
      <c r="D94" s="212"/>
      <c r="E94" s="212"/>
      <c r="F94" s="212"/>
      <c r="G94" s="212"/>
      <c r="H94" s="212"/>
      <c r="I94" s="212"/>
      <c r="J94" s="212"/>
      <c r="K94" s="212"/>
      <c r="L94" s="212"/>
      <c r="M94" s="212"/>
      <c r="N94" s="212"/>
      <c r="O94" s="212"/>
      <c r="P94" s="212"/>
      <c r="Q94" s="212"/>
      <c r="R94" s="212"/>
      <c r="S94" s="212"/>
      <c r="T94" s="212"/>
      <c r="U94" s="212"/>
      <c r="V94" s="212"/>
    </row>
    <row r="95" spans="1:22" x14ac:dyDescent="0.25">
      <c r="A95" s="260" t="s">
        <v>833</v>
      </c>
      <c r="B95" s="258"/>
      <c r="C95" s="259"/>
      <c r="D95" s="212"/>
      <c r="E95" s="212"/>
      <c r="F95" s="212"/>
      <c r="G95" s="212"/>
      <c r="H95" s="212"/>
      <c r="I95" s="212"/>
      <c r="J95" s="212"/>
      <c r="K95" s="212"/>
      <c r="L95" s="212"/>
      <c r="M95" s="212"/>
      <c r="N95" s="212"/>
      <c r="O95" s="212"/>
      <c r="P95" s="212"/>
      <c r="Q95" s="212"/>
      <c r="R95" s="212"/>
      <c r="S95" s="212"/>
      <c r="T95" s="212"/>
      <c r="U95" s="212"/>
      <c r="V95" s="212"/>
    </row>
    <row r="96" spans="1:22" ht="15.75" thickBot="1" x14ac:dyDescent="0.3"/>
    <row r="97" spans="1:4" ht="18" thickBot="1" x14ac:dyDescent="0.35">
      <c r="A97" s="289" t="s">
        <v>804</v>
      </c>
      <c r="B97" s="290"/>
      <c r="C97" s="291"/>
    </row>
    <row r="98" spans="1:4" x14ac:dyDescent="0.25">
      <c r="A98" s="14" t="s">
        <v>54</v>
      </c>
      <c r="B98" s="4" t="s">
        <v>1</v>
      </c>
      <c r="C98" s="13" t="s">
        <v>2</v>
      </c>
    </row>
    <row r="99" spans="1:4" x14ac:dyDescent="0.25">
      <c r="A99" s="187" t="s">
        <v>55</v>
      </c>
      <c r="B99" s="6">
        <v>219265</v>
      </c>
      <c r="C99" s="5">
        <f>B99/$B$101</f>
        <v>0.88549343951796911</v>
      </c>
    </row>
    <row r="100" spans="1:4" x14ac:dyDescent="0.25">
      <c r="A100" s="15" t="s">
        <v>58</v>
      </c>
      <c r="B100" s="16">
        <v>28354</v>
      </c>
      <c r="C100" s="17">
        <f>B100/$B$101</f>
        <v>0.11450656048203087</v>
      </c>
    </row>
    <row r="101" spans="1:4" ht="15.75" thickBot="1" x14ac:dyDescent="0.3">
      <c r="A101" s="188" t="s">
        <v>5</v>
      </c>
      <c r="B101" s="3">
        <f>SUM(B99:B100)</f>
        <v>247619</v>
      </c>
      <c r="C101" s="2"/>
    </row>
    <row r="102" spans="1:4" x14ac:dyDescent="0.25">
      <c r="A102" s="212" t="s">
        <v>838</v>
      </c>
      <c r="B102" s="212"/>
      <c r="C102" s="212"/>
      <c r="D102" s="212"/>
    </row>
    <row r="103" spans="1:4" ht="15.75" thickBot="1" x14ac:dyDescent="0.3"/>
    <row r="104" spans="1:4" ht="36" customHeight="1" thickBot="1" x14ac:dyDescent="0.35">
      <c r="A104" s="285" t="s">
        <v>56</v>
      </c>
      <c r="B104" s="286"/>
      <c r="C104" s="287"/>
    </row>
    <row r="105" spans="1:4" x14ac:dyDescent="0.25">
      <c r="A105" s="14" t="s">
        <v>6</v>
      </c>
      <c r="B105" s="4" t="s">
        <v>7</v>
      </c>
      <c r="C105" s="13" t="s">
        <v>2</v>
      </c>
    </row>
    <row r="106" spans="1:4" x14ac:dyDescent="0.25">
      <c r="A106" s="187" t="s">
        <v>36</v>
      </c>
      <c r="B106" s="6">
        <v>18823</v>
      </c>
      <c r="C106" s="5">
        <f>B106/$B$112</f>
        <v>0.16296264230985671</v>
      </c>
    </row>
    <row r="107" spans="1:4" x14ac:dyDescent="0.25">
      <c r="A107" s="187" t="s">
        <v>37</v>
      </c>
      <c r="B107" s="6">
        <v>19421</v>
      </c>
      <c r="C107" s="5">
        <f t="shared" ref="C107:C111" si="6">B107/$B$112</f>
        <v>0.1681399073633176</v>
      </c>
    </row>
    <row r="108" spans="1:4" x14ac:dyDescent="0.25">
      <c r="A108" s="187" t="s">
        <v>38</v>
      </c>
      <c r="B108" s="6">
        <v>16384</v>
      </c>
      <c r="C108" s="5">
        <f t="shared" si="6"/>
        <v>0.14184667330418596</v>
      </c>
    </row>
    <row r="109" spans="1:4" x14ac:dyDescent="0.25">
      <c r="A109" s="187" t="s">
        <v>39</v>
      </c>
      <c r="B109" s="6">
        <v>12200</v>
      </c>
      <c r="C109" s="5">
        <f t="shared" si="6"/>
        <v>0.10562313319769707</v>
      </c>
    </row>
    <row r="110" spans="1:4" x14ac:dyDescent="0.25">
      <c r="A110" s="187" t="s">
        <v>40</v>
      </c>
      <c r="B110" s="6">
        <v>10431</v>
      </c>
      <c r="C110" s="5">
        <f t="shared" si="6"/>
        <v>9.0307778884030993E-2</v>
      </c>
    </row>
    <row r="111" spans="1:4" x14ac:dyDescent="0.25">
      <c r="A111" s="15" t="s">
        <v>8</v>
      </c>
      <c r="B111" s="16">
        <v>38246</v>
      </c>
      <c r="C111" s="17">
        <f t="shared" si="6"/>
        <v>0.33111986494091167</v>
      </c>
    </row>
    <row r="112" spans="1:4" ht="15.75" thickBot="1" x14ac:dyDescent="0.3">
      <c r="A112" s="188" t="s">
        <v>5</v>
      </c>
      <c r="B112" s="3">
        <f>SUM(B106:B111)</f>
        <v>115505</v>
      </c>
      <c r="C112" s="2"/>
    </row>
    <row r="113" spans="1:14" x14ac:dyDescent="0.25">
      <c r="A113" s="261" t="s">
        <v>834</v>
      </c>
      <c r="B113" s="274"/>
      <c r="C113" s="274"/>
      <c r="D113" s="212"/>
      <c r="E113" s="212"/>
      <c r="F113" s="212"/>
      <c r="G113" s="212"/>
      <c r="H113" s="212"/>
      <c r="I113" s="212"/>
      <c r="J113" s="212"/>
      <c r="K113" s="212"/>
      <c r="L113" s="212"/>
      <c r="M113" s="212"/>
      <c r="N113" s="212"/>
    </row>
    <row r="114" spans="1:14" ht="15.75" thickBot="1" x14ac:dyDescent="0.3"/>
    <row r="115" spans="1:14" ht="34.5" customHeight="1" thickBot="1" x14ac:dyDescent="0.35">
      <c r="A115" s="285" t="s">
        <v>57</v>
      </c>
      <c r="B115" s="286"/>
      <c r="C115" s="287"/>
    </row>
    <row r="116" spans="1:14" x14ac:dyDescent="0.25">
      <c r="A116" s="14" t="s">
        <v>6</v>
      </c>
      <c r="B116" s="4" t="s">
        <v>7</v>
      </c>
      <c r="C116" s="13" t="s">
        <v>2</v>
      </c>
    </row>
    <row r="117" spans="1:14" x14ac:dyDescent="0.25">
      <c r="A117" s="187" t="s">
        <v>36</v>
      </c>
      <c r="B117" s="6">
        <v>4570</v>
      </c>
      <c r="C117" s="5">
        <f>B117/$B$123</f>
        <v>0.30292986875248573</v>
      </c>
    </row>
    <row r="118" spans="1:14" x14ac:dyDescent="0.25">
      <c r="A118" s="187" t="s">
        <v>37</v>
      </c>
      <c r="B118" s="6">
        <v>4963</v>
      </c>
      <c r="C118" s="5">
        <f t="shared" ref="C118:C122" si="7">B118/$B$123</f>
        <v>0.32898051173273235</v>
      </c>
    </row>
    <row r="119" spans="1:14" x14ac:dyDescent="0.25">
      <c r="A119" s="187" t="s">
        <v>38</v>
      </c>
      <c r="B119" s="6">
        <v>2312</v>
      </c>
      <c r="C119" s="5">
        <f t="shared" si="7"/>
        <v>0.15325467320694683</v>
      </c>
    </row>
    <row r="120" spans="1:14" x14ac:dyDescent="0.25">
      <c r="A120" s="187" t="s">
        <v>39</v>
      </c>
      <c r="B120" s="6">
        <v>1168</v>
      </c>
      <c r="C120" s="5">
        <f t="shared" si="7"/>
        <v>7.7422776083786296E-2</v>
      </c>
    </row>
    <row r="121" spans="1:14" x14ac:dyDescent="0.25">
      <c r="A121" s="187" t="s">
        <v>40</v>
      </c>
      <c r="B121" s="6">
        <v>1031</v>
      </c>
      <c r="C121" s="5">
        <f t="shared" si="7"/>
        <v>6.8341508683547658E-2</v>
      </c>
    </row>
    <row r="122" spans="1:14" x14ac:dyDescent="0.25">
      <c r="A122" s="15" t="s">
        <v>8</v>
      </c>
      <c r="B122" s="16">
        <v>1042</v>
      </c>
      <c r="C122" s="17">
        <f t="shared" si="7"/>
        <v>6.9070661540501122E-2</v>
      </c>
    </row>
    <row r="123" spans="1:14" ht="15.75" thickBot="1" x14ac:dyDescent="0.3">
      <c r="A123" s="188" t="s">
        <v>5</v>
      </c>
      <c r="B123" s="3">
        <f>SUM(B117:B122)</f>
        <v>15086</v>
      </c>
      <c r="C123" s="2"/>
    </row>
    <row r="124" spans="1:14" ht="15.75" thickBot="1" x14ac:dyDescent="0.3"/>
    <row r="125" spans="1:14" ht="18" thickBot="1" x14ac:dyDescent="0.35">
      <c r="A125" s="285" t="s">
        <v>59</v>
      </c>
      <c r="B125" s="286"/>
      <c r="C125" s="287"/>
    </row>
    <row r="126" spans="1:14" x14ac:dyDescent="0.25">
      <c r="A126" s="14" t="s">
        <v>6</v>
      </c>
      <c r="B126" s="4" t="s">
        <v>7</v>
      </c>
      <c r="C126" s="13" t="s">
        <v>2</v>
      </c>
    </row>
    <row r="127" spans="1:14" x14ac:dyDescent="0.25">
      <c r="A127" s="187" t="s">
        <v>36</v>
      </c>
      <c r="B127" s="6">
        <f>B117</f>
        <v>4570</v>
      </c>
      <c r="C127" s="5">
        <f>B127/$B$129</f>
        <v>0.47938739116752332</v>
      </c>
    </row>
    <row r="128" spans="1:14" x14ac:dyDescent="0.25">
      <c r="A128" s="15" t="s">
        <v>37</v>
      </c>
      <c r="B128" s="16">
        <f>B118</f>
        <v>4963</v>
      </c>
      <c r="C128" s="17">
        <f>B128/$B$129</f>
        <v>0.52061260883247662</v>
      </c>
    </row>
    <row r="129" spans="1:3" ht="15.75" thickBot="1" x14ac:dyDescent="0.3">
      <c r="A129" s="188" t="s">
        <v>5</v>
      </c>
      <c r="B129" s="3">
        <f>SUM(B127:B128)</f>
        <v>9533</v>
      </c>
      <c r="C129" s="2"/>
    </row>
    <row r="130" spans="1:3" x14ac:dyDescent="0.25">
      <c r="A130" s="212" t="s">
        <v>850</v>
      </c>
      <c r="B130" s="212"/>
      <c r="C130" s="212"/>
    </row>
    <row r="131" spans="1:3" ht="15.75" thickBot="1" x14ac:dyDescent="0.3"/>
    <row r="132" spans="1:3" ht="36" customHeight="1" thickBot="1" x14ac:dyDescent="0.35">
      <c r="A132" s="285" t="s">
        <v>60</v>
      </c>
      <c r="B132" s="286"/>
      <c r="C132" s="287"/>
    </row>
    <row r="133" spans="1:3" x14ac:dyDescent="0.25">
      <c r="A133" s="14" t="s">
        <v>12</v>
      </c>
      <c r="B133" s="4" t="s">
        <v>1</v>
      </c>
      <c r="C133" s="13" t="s">
        <v>2</v>
      </c>
    </row>
    <row r="134" spans="1:3" x14ac:dyDescent="0.25">
      <c r="A134" s="187" t="s">
        <v>13</v>
      </c>
      <c r="B134" s="6">
        <v>6840</v>
      </c>
      <c r="C134" s="5">
        <f t="shared" ref="C134:C144" si="8">B134/$B$145</f>
        <v>0.45340050377833752</v>
      </c>
    </row>
    <row r="135" spans="1:3" x14ac:dyDescent="0.25">
      <c r="A135" s="187" t="s">
        <v>15</v>
      </c>
      <c r="B135" s="6">
        <v>1822</v>
      </c>
      <c r="C135" s="5">
        <f t="shared" si="8"/>
        <v>0.12077422776083786</v>
      </c>
    </row>
    <row r="136" spans="1:3" x14ac:dyDescent="0.25">
      <c r="A136" s="187" t="s">
        <v>16</v>
      </c>
      <c r="B136" s="6">
        <v>1118</v>
      </c>
      <c r="C136" s="5">
        <f t="shared" si="8"/>
        <v>7.4108444915815988E-2</v>
      </c>
    </row>
    <row r="137" spans="1:3" x14ac:dyDescent="0.25">
      <c r="A137" s="187" t="s">
        <v>17</v>
      </c>
      <c r="B137" s="6">
        <v>1079</v>
      </c>
      <c r="C137" s="5">
        <f t="shared" si="8"/>
        <v>7.1523266604799157E-2</v>
      </c>
    </row>
    <row r="138" spans="1:3" x14ac:dyDescent="0.25">
      <c r="A138" s="187" t="s">
        <v>18</v>
      </c>
      <c r="B138" s="6">
        <v>692</v>
      </c>
      <c r="C138" s="5">
        <f t="shared" si="8"/>
        <v>4.5870343364709E-2</v>
      </c>
    </row>
    <row r="139" spans="1:3" x14ac:dyDescent="0.25">
      <c r="A139" s="187" t="s">
        <v>14</v>
      </c>
      <c r="B139" s="6">
        <v>690</v>
      </c>
      <c r="C139" s="5">
        <f t="shared" si="8"/>
        <v>4.5737770117990191E-2</v>
      </c>
    </row>
    <row r="140" spans="1:3" x14ac:dyDescent="0.25">
      <c r="A140" s="187" t="s">
        <v>22</v>
      </c>
      <c r="B140" s="6">
        <v>659</v>
      </c>
      <c r="C140" s="5">
        <f t="shared" si="8"/>
        <v>4.3682884793848603E-2</v>
      </c>
    </row>
    <row r="141" spans="1:3" x14ac:dyDescent="0.25">
      <c r="A141" s="187" t="s">
        <v>19</v>
      </c>
      <c r="B141" s="6">
        <v>351</v>
      </c>
      <c r="C141" s="5">
        <f t="shared" si="8"/>
        <v>2.3266604799151533E-2</v>
      </c>
    </row>
    <row r="142" spans="1:3" x14ac:dyDescent="0.25">
      <c r="A142" s="187" t="s">
        <v>20</v>
      </c>
      <c r="B142" s="6">
        <v>224</v>
      </c>
      <c r="C142" s="5">
        <f t="shared" si="8"/>
        <v>1.4848203632506961E-2</v>
      </c>
    </row>
    <row r="143" spans="1:3" x14ac:dyDescent="0.25">
      <c r="A143" s="187" t="s">
        <v>24</v>
      </c>
      <c r="B143" s="6">
        <v>177</v>
      </c>
      <c r="C143" s="5">
        <f t="shared" si="8"/>
        <v>1.1732732334614875E-2</v>
      </c>
    </row>
    <row r="144" spans="1:3" x14ac:dyDescent="0.25">
      <c r="A144" s="15" t="s">
        <v>33</v>
      </c>
      <c r="B144" s="16">
        <v>1434</v>
      </c>
      <c r="C144" s="17">
        <f t="shared" si="8"/>
        <v>9.5055017897388308E-2</v>
      </c>
    </row>
    <row r="145" spans="1:5" ht="15.75" thickBot="1" x14ac:dyDescent="0.3">
      <c r="A145" s="188" t="s">
        <v>5</v>
      </c>
      <c r="B145" s="3">
        <f>SUM(B134:B144)</f>
        <v>15086</v>
      </c>
      <c r="C145" s="2"/>
      <c r="D145" s="212"/>
      <c r="E145" s="212"/>
    </row>
    <row r="146" spans="1:5" x14ac:dyDescent="0.25">
      <c r="A146" s="262" t="s">
        <v>835</v>
      </c>
      <c r="B146" s="258"/>
      <c r="C146" s="259"/>
    </row>
    <row r="147" spans="1:5" ht="15.75" thickBot="1" x14ac:dyDescent="0.3"/>
    <row r="148" spans="1:5" ht="34.5" customHeight="1" thickBot="1" x14ac:dyDescent="0.35">
      <c r="A148" s="285" t="s">
        <v>61</v>
      </c>
      <c r="B148" s="286"/>
      <c r="C148" s="287"/>
    </row>
    <row r="149" spans="1:5" x14ac:dyDescent="0.25">
      <c r="A149" s="14" t="s">
        <v>12</v>
      </c>
      <c r="B149" s="4" t="s">
        <v>1</v>
      </c>
      <c r="C149" s="13" t="s">
        <v>2</v>
      </c>
    </row>
    <row r="150" spans="1:5" x14ac:dyDescent="0.25">
      <c r="A150" s="187" t="s">
        <v>13</v>
      </c>
      <c r="B150" s="6">
        <v>4478</v>
      </c>
      <c r="C150" s="5">
        <f t="shared" ref="C150:C160" si="9">B150/$B$161</f>
        <v>0.46973670408056228</v>
      </c>
    </row>
    <row r="151" spans="1:5" x14ac:dyDescent="0.25">
      <c r="A151" s="187" t="s">
        <v>15</v>
      </c>
      <c r="B151" s="6">
        <v>1377</v>
      </c>
      <c r="C151" s="5">
        <f t="shared" si="9"/>
        <v>0.14444560998636316</v>
      </c>
    </row>
    <row r="152" spans="1:5" x14ac:dyDescent="0.25">
      <c r="A152" s="187" t="s">
        <v>16</v>
      </c>
      <c r="B152" s="6">
        <v>737</v>
      </c>
      <c r="C152" s="5">
        <f t="shared" si="9"/>
        <v>7.7310395468373025E-2</v>
      </c>
    </row>
    <row r="153" spans="1:5" x14ac:dyDescent="0.25">
      <c r="A153" s="187" t="s">
        <v>17</v>
      </c>
      <c r="B153" s="6">
        <v>707</v>
      </c>
      <c r="C153" s="5">
        <f t="shared" si="9"/>
        <v>7.4163432287842238E-2</v>
      </c>
    </row>
    <row r="154" spans="1:5" x14ac:dyDescent="0.25">
      <c r="A154" s="187" t="s">
        <v>22</v>
      </c>
      <c r="B154" s="6">
        <v>436</v>
      </c>
      <c r="C154" s="5">
        <f t="shared" si="9"/>
        <v>4.5735864890380784E-2</v>
      </c>
    </row>
    <row r="155" spans="1:5" x14ac:dyDescent="0.25">
      <c r="A155" s="187" t="s">
        <v>18</v>
      </c>
      <c r="B155" s="6">
        <v>404</v>
      </c>
      <c r="C155" s="5">
        <f t="shared" si="9"/>
        <v>4.2379104164481277E-2</v>
      </c>
    </row>
    <row r="156" spans="1:5" x14ac:dyDescent="0.25">
      <c r="A156" s="187" t="s">
        <v>14</v>
      </c>
      <c r="B156" s="6">
        <v>346</v>
      </c>
      <c r="C156" s="5">
        <f t="shared" si="9"/>
        <v>3.6294975348788422E-2</v>
      </c>
    </row>
    <row r="157" spans="1:5" x14ac:dyDescent="0.25">
      <c r="A157" s="187" t="s">
        <v>23</v>
      </c>
      <c r="B157" s="6">
        <v>105</v>
      </c>
      <c r="C157" s="5">
        <f t="shared" si="9"/>
        <v>1.1014371131857758E-2</v>
      </c>
    </row>
    <row r="158" spans="1:5" x14ac:dyDescent="0.25">
      <c r="A158" s="187" t="s">
        <v>31</v>
      </c>
      <c r="B158" s="6">
        <v>103</v>
      </c>
      <c r="C158" s="5">
        <f t="shared" si="9"/>
        <v>1.0804573586489037E-2</v>
      </c>
    </row>
    <row r="159" spans="1:5" x14ac:dyDescent="0.25">
      <c r="A159" s="187" t="s">
        <v>19</v>
      </c>
      <c r="B159" s="6">
        <v>97</v>
      </c>
      <c r="C159" s="5">
        <f t="shared" si="9"/>
        <v>1.0175180950382881E-2</v>
      </c>
    </row>
    <row r="160" spans="1:5" x14ac:dyDescent="0.25">
      <c r="A160" s="15" t="s">
        <v>33</v>
      </c>
      <c r="B160" s="16">
        <v>743</v>
      </c>
      <c r="C160" s="17">
        <f t="shared" si="9"/>
        <v>7.7939788104479171E-2</v>
      </c>
    </row>
    <row r="161" spans="1:8" ht="15.75" thickBot="1" x14ac:dyDescent="0.3">
      <c r="A161" s="188" t="s">
        <v>5</v>
      </c>
      <c r="B161" s="3">
        <f>SUM(B150:B160)</f>
        <v>9533</v>
      </c>
      <c r="C161" s="2"/>
    </row>
    <row r="163" spans="1:8" x14ac:dyDescent="0.25">
      <c r="A163" s="212" t="s">
        <v>825</v>
      </c>
      <c r="B163" s="212"/>
      <c r="C163" s="212"/>
      <c r="D163" s="212"/>
      <c r="E163" s="212"/>
      <c r="F163" s="212"/>
      <c r="G163" s="212"/>
      <c r="H163" s="212"/>
    </row>
  </sheetData>
  <mergeCells count="17">
    <mergeCell ref="A35:C35"/>
    <mergeCell ref="A148:C148"/>
    <mergeCell ref="A41:C41"/>
    <mergeCell ref="A56:C56"/>
    <mergeCell ref="A71:C71"/>
    <mergeCell ref="A82:C82"/>
    <mergeCell ref="A97:C97"/>
    <mergeCell ref="A104:C104"/>
    <mergeCell ref="A115:C115"/>
    <mergeCell ref="A125:C125"/>
    <mergeCell ref="A132:C132"/>
    <mergeCell ref="A1:F1"/>
    <mergeCell ref="A5:C5"/>
    <mergeCell ref="I3:J3"/>
    <mergeCell ref="A12:C12"/>
    <mergeCell ref="A24:C24"/>
    <mergeCell ref="E18:G18"/>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8"/>
  <sheetViews>
    <sheetView topLeftCell="A126" workbookViewId="0">
      <selection activeCell="A127" sqref="A127"/>
    </sheetView>
  </sheetViews>
  <sheetFormatPr defaultRowHeight="15" x14ac:dyDescent="0.25"/>
  <cols>
    <col min="1" max="1" width="26.7109375" style="191" customWidth="1"/>
    <col min="2" max="2" width="10.7109375" style="191" bestFit="1" customWidth="1"/>
    <col min="3" max="3" width="7.85546875" style="191" customWidth="1"/>
    <col min="4" max="4" width="9.140625" style="191"/>
    <col min="5" max="5" width="33.85546875" style="191" bestFit="1" customWidth="1"/>
    <col min="6" max="6" width="18.5703125" style="191" bestFit="1" customWidth="1"/>
    <col min="7" max="7" width="21.42578125" style="191" customWidth="1"/>
    <col min="8" max="8" width="9.140625" style="191"/>
    <col min="9" max="9" width="14.7109375" style="191" bestFit="1" customWidth="1"/>
    <col min="10" max="16384" width="9.140625" style="191"/>
  </cols>
  <sheetData>
    <row r="1" spans="1:10" ht="21" x14ac:dyDescent="0.35">
      <c r="A1" s="288" t="s">
        <v>544</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545</v>
      </c>
      <c r="J4" s="195"/>
    </row>
    <row r="5" spans="1:10" ht="18" thickBot="1" x14ac:dyDescent="0.35">
      <c r="A5" s="289" t="s">
        <v>34</v>
      </c>
      <c r="B5" s="290"/>
      <c r="C5" s="291"/>
      <c r="I5" s="193" t="s">
        <v>546</v>
      </c>
      <c r="J5" s="195"/>
    </row>
    <row r="6" spans="1:10" x14ac:dyDescent="0.25">
      <c r="A6" s="14" t="s">
        <v>0</v>
      </c>
      <c r="B6" s="4" t="s">
        <v>1</v>
      </c>
      <c r="C6" s="13" t="s">
        <v>2</v>
      </c>
      <c r="I6" s="193" t="s">
        <v>547</v>
      </c>
      <c r="J6" s="195"/>
    </row>
    <row r="7" spans="1:10" x14ac:dyDescent="0.25">
      <c r="A7" s="193" t="s">
        <v>3</v>
      </c>
      <c r="B7" s="6">
        <v>132357</v>
      </c>
      <c r="C7" s="5">
        <f>B7/$B$9</f>
        <v>0.96781906725749134</v>
      </c>
      <c r="I7" s="193"/>
      <c r="J7" s="195"/>
    </row>
    <row r="8" spans="1:10" x14ac:dyDescent="0.25">
      <c r="A8" s="15" t="s">
        <v>4</v>
      </c>
      <c r="B8" s="16">
        <v>4401</v>
      </c>
      <c r="C8" s="17">
        <f>B8/$B$9</f>
        <v>3.2180932742508668E-2</v>
      </c>
      <c r="I8" s="193"/>
      <c r="J8" s="195"/>
    </row>
    <row r="9" spans="1:10" ht="15.75" thickBot="1" x14ac:dyDescent="0.3">
      <c r="A9" s="194" t="s">
        <v>5</v>
      </c>
      <c r="B9" s="3">
        <f>SUM(B7:B8)</f>
        <v>136758</v>
      </c>
      <c r="C9" s="2"/>
      <c r="I9" s="193"/>
      <c r="J9" s="195"/>
    </row>
    <row r="10" spans="1:10" x14ac:dyDescent="0.25">
      <c r="A10" s="212" t="s">
        <v>871</v>
      </c>
      <c r="B10" s="264"/>
      <c r="C10" s="264"/>
      <c r="D10" s="212"/>
      <c r="I10" s="193"/>
      <c r="J10" s="195"/>
    </row>
    <row r="11" spans="1:10" ht="15.75" thickBot="1" x14ac:dyDescent="0.3">
      <c r="I11" s="193"/>
      <c r="J11" s="195"/>
    </row>
    <row r="12" spans="1:10" ht="18" thickBot="1" x14ac:dyDescent="0.35">
      <c r="A12" s="289" t="s">
        <v>35</v>
      </c>
      <c r="B12" s="290"/>
      <c r="C12" s="291"/>
      <c r="E12" s="253" t="s">
        <v>818</v>
      </c>
      <c r="F12" s="254"/>
      <c r="G12" s="255"/>
      <c r="H12" s="212"/>
      <c r="I12" s="193"/>
      <c r="J12" s="195"/>
    </row>
    <row r="13" spans="1:10" x14ac:dyDescent="0.25">
      <c r="A13" s="14" t="s">
        <v>6</v>
      </c>
      <c r="B13" s="4" t="s">
        <v>7</v>
      </c>
      <c r="C13" s="13" t="s">
        <v>2</v>
      </c>
      <c r="E13" s="14" t="s">
        <v>0</v>
      </c>
      <c r="F13" s="4" t="s">
        <v>1</v>
      </c>
      <c r="G13" s="13" t="s">
        <v>2</v>
      </c>
      <c r="H13" s="212"/>
      <c r="I13" s="193"/>
      <c r="J13" s="195"/>
    </row>
    <row r="14" spans="1:10" x14ac:dyDescent="0.25">
      <c r="A14" s="193" t="s">
        <v>36</v>
      </c>
      <c r="B14" s="6">
        <v>11699</v>
      </c>
      <c r="C14" s="5">
        <f>B14/$B$21</f>
        <v>8.5545269746559613E-2</v>
      </c>
      <c r="E14" s="214" t="s">
        <v>3</v>
      </c>
      <c r="F14" s="6">
        <v>11018</v>
      </c>
      <c r="G14" s="5">
        <f>F14/F16</f>
        <v>0.94178989657235657</v>
      </c>
      <c r="H14" s="212"/>
      <c r="I14" s="193"/>
      <c r="J14" s="195"/>
    </row>
    <row r="15" spans="1:10" x14ac:dyDescent="0.25">
      <c r="A15" s="193" t="s">
        <v>37</v>
      </c>
      <c r="B15" s="6">
        <v>8116</v>
      </c>
      <c r="C15" s="5">
        <f t="shared" ref="C15:C20" si="0">B15/$B$21</f>
        <v>5.9345705552874418E-2</v>
      </c>
      <c r="E15" s="15" t="s">
        <v>4</v>
      </c>
      <c r="F15" s="16">
        <v>681</v>
      </c>
      <c r="G15" s="17">
        <f>F15/F16</f>
        <v>5.8210103427643385E-2</v>
      </c>
      <c r="H15" s="212"/>
      <c r="I15" s="193"/>
      <c r="J15" s="195"/>
    </row>
    <row r="16" spans="1:10" ht="15.75" thickBot="1" x14ac:dyDescent="0.3">
      <c r="A16" s="193" t="s">
        <v>38</v>
      </c>
      <c r="B16" s="6">
        <v>9589</v>
      </c>
      <c r="C16" s="5">
        <f t="shared" si="0"/>
        <v>7.0116556252650661E-2</v>
      </c>
      <c r="E16" s="215" t="s">
        <v>5</v>
      </c>
      <c r="F16" s="3">
        <f>F14+F15</f>
        <v>11699</v>
      </c>
      <c r="G16" s="2"/>
      <c r="H16" s="212"/>
      <c r="I16" s="193"/>
      <c r="J16" s="195"/>
    </row>
    <row r="17" spans="1:21" ht="15.75" thickBot="1" x14ac:dyDescent="0.3">
      <c r="A17" s="193" t="s">
        <v>39</v>
      </c>
      <c r="B17" s="6">
        <v>8861</v>
      </c>
      <c r="C17" s="5">
        <f t="shared" si="0"/>
        <v>6.479328448792758E-2</v>
      </c>
      <c r="E17" s="212"/>
      <c r="F17" s="212"/>
      <c r="G17" s="212"/>
      <c r="H17" s="212"/>
      <c r="I17" s="193"/>
      <c r="J17" s="195"/>
    </row>
    <row r="18" spans="1:21" ht="18" thickBot="1" x14ac:dyDescent="0.35">
      <c r="A18" s="193" t="s">
        <v>40</v>
      </c>
      <c r="B18" s="6">
        <v>10712</v>
      </c>
      <c r="C18" s="5">
        <f t="shared" si="0"/>
        <v>7.8328141680925431E-2</v>
      </c>
      <c r="E18" s="282" t="s">
        <v>829</v>
      </c>
      <c r="F18" s="283"/>
      <c r="G18" s="284"/>
      <c r="H18" s="212"/>
      <c r="I18" s="193"/>
      <c r="J18" s="195"/>
    </row>
    <row r="19" spans="1:21" x14ac:dyDescent="0.25">
      <c r="A19" s="193" t="s">
        <v>8</v>
      </c>
      <c r="B19" s="6">
        <v>77932</v>
      </c>
      <c r="C19" s="5">
        <f t="shared" si="0"/>
        <v>0.56985331753901047</v>
      </c>
      <c r="E19" s="14" t="s">
        <v>0</v>
      </c>
      <c r="F19" s="4" t="s">
        <v>1</v>
      </c>
      <c r="G19" s="13" t="s">
        <v>2</v>
      </c>
      <c r="H19" s="212"/>
      <c r="I19" s="193"/>
      <c r="J19" s="195"/>
    </row>
    <row r="20" spans="1:21" x14ac:dyDescent="0.25">
      <c r="A20" s="15" t="s">
        <v>9</v>
      </c>
      <c r="B20" s="16">
        <v>9849</v>
      </c>
      <c r="C20" s="17">
        <f t="shared" si="0"/>
        <v>7.2017724740051775E-2</v>
      </c>
      <c r="E20" s="214" t="s">
        <v>3</v>
      </c>
      <c r="F20" s="6">
        <v>7297</v>
      </c>
      <c r="G20" s="5">
        <f>F20/F22</f>
        <v>0.89908822079842288</v>
      </c>
      <c r="H20" s="212"/>
      <c r="I20" s="193"/>
      <c r="J20" s="195"/>
    </row>
    <row r="21" spans="1:21" ht="15.75" thickBot="1" x14ac:dyDescent="0.3">
      <c r="A21" s="194" t="s">
        <v>5</v>
      </c>
      <c r="B21" s="3">
        <f>SUM(B14:B20)</f>
        <v>136758</v>
      </c>
      <c r="C21" s="2"/>
      <c r="E21" s="15" t="s">
        <v>4</v>
      </c>
      <c r="F21" s="16">
        <v>819</v>
      </c>
      <c r="G21" s="17">
        <f>F21/F22</f>
        <v>0.10091177920157714</v>
      </c>
      <c r="H21" s="212"/>
      <c r="I21" s="193"/>
      <c r="J21" s="195"/>
    </row>
    <row r="22" spans="1:21" ht="15.75" thickBot="1" x14ac:dyDescent="0.3">
      <c r="A22" s="212" t="s">
        <v>871</v>
      </c>
      <c r="B22" s="264"/>
      <c r="C22" s="264"/>
      <c r="D22" s="212"/>
      <c r="E22" s="215" t="s">
        <v>5</v>
      </c>
      <c r="F22" s="3">
        <f>SUM(F20:F21)</f>
        <v>8116</v>
      </c>
      <c r="G22" s="2"/>
      <c r="H22" s="212"/>
      <c r="I22" s="193"/>
      <c r="J22" s="195"/>
    </row>
    <row r="23" spans="1:21" ht="15.75" thickBot="1" x14ac:dyDescent="0.3">
      <c r="I23" s="193"/>
      <c r="J23" s="195"/>
    </row>
    <row r="24" spans="1:21" ht="18" thickBot="1" x14ac:dyDescent="0.35">
      <c r="A24" s="289" t="s">
        <v>10</v>
      </c>
      <c r="B24" s="290"/>
      <c r="C24" s="291"/>
      <c r="I24" s="193"/>
      <c r="J24" s="195"/>
    </row>
    <row r="25" spans="1:21" x14ac:dyDescent="0.25">
      <c r="A25" s="14" t="s">
        <v>6</v>
      </c>
      <c r="B25" s="4" t="s">
        <v>7</v>
      </c>
      <c r="C25" s="13" t="s">
        <v>2</v>
      </c>
      <c r="I25" s="193"/>
      <c r="J25" s="195"/>
    </row>
    <row r="26" spans="1:21" x14ac:dyDescent="0.25">
      <c r="A26" s="193" t="s">
        <v>36</v>
      </c>
      <c r="B26" s="6">
        <v>681</v>
      </c>
      <c r="C26" s="5">
        <f>B26/$B$33</f>
        <v>0.15473755964553509</v>
      </c>
      <c r="I26" s="193"/>
      <c r="J26" s="195"/>
    </row>
    <row r="27" spans="1:21" x14ac:dyDescent="0.25">
      <c r="A27" s="193" t="s">
        <v>37</v>
      </c>
      <c r="B27" s="6">
        <v>819</v>
      </c>
      <c r="C27" s="5">
        <f t="shared" ref="C27:C32" si="1">B27/$B$33</f>
        <v>0.18609406952965235</v>
      </c>
      <c r="I27" s="193"/>
      <c r="J27" s="195"/>
    </row>
    <row r="28" spans="1:21" x14ac:dyDescent="0.25">
      <c r="A28" s="193" t="s">
        <v>38</v>
      </c>
      <c r="B28" s="6">
        <v>579</v>
      </c>
      <c r="C28" s="5">
        <f t="shared" si="1"/>
        <v>0.13156100886162236</v>
      </c>
      <c r="I28" s="193"/>
      <c r="J28" s="195"/>
    </row>
    <row r="29" spans="1:21" ht="15.75" thickBot="1" x14ac:dyDescent="0.3">
      <c r="A29" s="193" t="s">
        <v>39</v>
      </c>
      <c r="B29" s="6">
        <v>409</v>
      </c>
      <c r="C29" s="5">
        <f t="shared" si="1"/>
        <v>9.2933424221767785E-2</v>
      </c>
      <c r="I29" s="194"/>
      <c r="J29" s="2"/>
    </row>
    <row r="30" spans="1:21" x14ac:dyDescent="0.25">
      <c r="A30" s="193" t="s">
        <v>40</v>
      </c>
      <c r="B30" s="6">
        <v>388</v>
      </c>
      <c r="C30" s="5">
        <f t="shared" si="1"/>
        <v>8.8161781413315154E-2</v>
      </c>
    </row>
    <row r="31" spans="1:21" x14ac:dyDescent="0.25">
      <c r="A31" s="193" t="s">
        <v>8</v>
      </c>
      <c r="B31" s="6">
        <v>1366</v>
      </c>
      <c r="C31" s="5">
        <f t="shared" si="1"/>
        <v>0.31038400363553736</v>
      </c>
      <c r="I31" s="212"/>
      <c r="J31" s="212"/>
      <c r="K31" s="212"/>
      <c r="L31" s="212"/>
      <c r="M31" s="212"/>
      <c r="N31" s="212"/>
      <c r="O31" s="212"/>
      <c r="P31" s="212"/>
      <c r="Q31" s="212"/>
      <c r="R31" s="212"/>
      <c r="S31" s="212"/>
      <c r="T31" s="212"/>
      <c r="U31" s="212"/>
    </row>
    <row r="32" spans="1:21" x14ac:dyDescent="0.25">
      <c r="A32" s="15" t="s">
        <v>9</v>
      </c>
      <c r="B32" s="16">
        <v>159</v>
      </c>
      <c r="C32" s="17">
        <f t="shared" si="1"/>
        <v>3.6128152692569873E-2</v>
      </c>
      <c r="I32" s="212"/>
      <c r="J32" s="212"/>
      <c r="K32" s="212"/>
      <c r="L32" s="212"/>
      <c r="M32" s="212"/>
      <c r="N32" s="212"/>
      <c r="O32" s="212"/>
      <c r="P32" s="212"/>
      <c r="Q32" s="212"/>
      <c r="R32" s="212"/>
      <c r="S32" s="212"/>
      <c r="T32" s="212"/>
      <c r="U32" s="212"/>
    </row>
    <row r="33" spans="1:21" ht="15.75" thickBot="1" x14ac:dyDescent="0.3">
      <c r="A33" s="194" t="s">
        <v>5</v>
      </c>
      <c r="B33" s="3">
        <f>SUM(B26:B32)</f>
        <v>4401</v>
      </c>
      <c r="C33" s="2"/>
      <c r="I33" s="212"/>
      <c r="J33" s="212"/>
      <c r="K33" s="212"/>
      <c r="L33" s="212"/>
      <c r="M33" s="212"/>
      <c r="N33" s="212"/>
      <c r="O33" s="212"/>
      <c r="P33" s="212"/>
      <c r="Q33" s="212"/>
      <c r="R33" s="212"/>
      <c r="S33" s="212"/>
      <c r="T33" s="212"/>
      <c r="U33" s="212"/>
    </row>
    <row r="34" spans="1:21" ht="15.75" thickBot="1" x14ac:dyDescent="0.3">
      <c r="I34" s="212"/>
      <c r="J34" s="212"/>
      <c r="K34" s="212"/>
      <c r="L34" s="212"/>
      <c r="M34" s="212"/>
      <c r="N34" s="212"/>
      <c r="O34" s="212"/>
      <c r="P34" s="212"/>
      <c r="Q34" s="212"/>
      <c r="R34" s="212"/>
      <c r="S34" s="212"/>
      <c r="T34" s="212"/>
      <c r="U34" s="212"/>
    </row>
    <row r="35" spans="1:21" ht="33.75" customHeight="1" thickBot="1" x14ac:dyDescent="0.35">
      <c r="A35" s="285" t="s">
        <v>41</v>
      </c>
      <c r="B35" s="286"/>
      <c r="C35" s="287"/>
      <c r="I35" s="212"/>
      <c r="J35" s="212"/>
      <c r="K35" s="212"/>
      <c r="L35" s="212"/>
      <c r="M35" s="212"/>
      <c r="N35" s="212"/>
      <c r="O35" s="212"/>
      <c r="P35" s="212"/>
      <c r="Q35" s="212"/>
      <c r="R35" s="212"/>
      <c r="S35" s="212"/>
      <c r="T35" s="212"/>
      <c r="U35" s="212"/>
    </row>
    <row r="36" spans="1:21" x14ac:dyDescent="0.25">
      <c r="A36" s="14" t="s">
        <v>6</v>
      </c>
      <c r="B36" s="4" t="s">
        <v>7</v>
      </c>
      <c r="C36" s="13" t="s">
        <v>2</v>
      </c>
      <c r="I36" s="212"/>
      <c r="J36" s="212"/>
      <c r="K36" s="212"/>
      <c r="L36" s="212"/>
      <c r="M36" s="212"/>
      <c r="N36" s="212"/>
      <c r="O36" s="212"/>
      <c r="P36" s="212"/>
      <c r="Q36" s="212"/>
      <c r="R36" s="212"/>
      <c r="S36" s="212"/>
      <c r="T36" s="212"/>
      <c r="U36" s="212"/>
    </row>
    <row r="37" spans="1:21" x14ac:dyDescent="0.25">
      <c r="A37" s="193" t="s">
        <v>36</v>
      </c>
      <c r="B37" s="6">
        <f>B26</f>
        <v>681</v>
      </c>
      <c r="C37" s="5">
        <f>B37/$B$39</f>
        <v>0.45400000000000001</v>
      </c>
      <c r="I37" s="212"/>
      <c r="J37" s="212"/>
      <c r="K37" s="212"/>
      <c r="L37" s="212"/>
      <c r="M37" s="212"/>
      <c r="N37" s="212"/>
      <c r="O37" s="212"/>
      <c r="P37" s="212"/>
      <c r="Q37" s="212"/>
      <c r="R37" s="212"/>
      <c r="S37" s="212"/>
      <c r="T37" s="212"/>
      <c r="U37" s="212"/>
    </row>
    <row r="38" spans="1:21" x14ac:dyDescent="0.25">
      <c r="A38" s="15" t="s">
        <v>37</v>
      </c>
      <c r="B38" s="16">
        <f>B27</f>
        <v>819</v>
      </c>
      <c r="C38" s="17">
        <f>B38/$B$39</f>
        <v>0.54600000000000004</v>
      </c>
      <c r="I38" s="212"/>
      <c r="J38" s="212"/>
      <c r="K38" s="212"/>
      <c r="L38" s="212"/>
      <c r="M38" s="212"/>
      <c r="N38" s="212"/>
      <c r="O38" s="212"/>
      <c r="P38" s="212"/>
      <c r="Q38" s="212"/>
      <c r="R38" s="212"/>
      <c r="S38" s="212"/>
      <c r="T38" s="212"/>
      <c r="U38" s="212"/>
    </row>
    <row r="39" spans="1:21" ht="15.75" thickBot="1" x14ac:dyDescent="0.3">
      <c r="A39" s="194" t="s">
        <v>5</v>
      </c>
      <c r="B39" s="3">
        <f>SUM(B37:B38)</f>
        <v>1500</v>
      </c>
      <c r="C39" s="2"/>
      <c r="I39" s="212"/>
      <c r="J39" s="212"/>
      <c r="K39" s="212"/>
      <c r="L39" s="212"/>
      <c r="M39" s="212"/>
      <c r="N39" s="212"/>
      <c r="O39" s="212"/>
      <c r="P39" s="212"/>
      <c r="Q39" s="212"/>
      <c r="R39" s="212"/>
      <c r="S39" s="212"/>
      <c r="T39" s="212"/>
      <c r="U39" s="212"/>
    </row>
    <row r="40" spans="1:21" ht="15.75" thickBot="1" x14ac:dyDescent="0.3">
      <c r="I40" s="212"/>
      <c r="J40" s="212"/>
      <c r="K40" s="212"/>
      <c r="L40" s="212"/>
      <c r="M40" s="212"/>
      <c r="N40" s="212"/>
      <c r="O40" s="212"/>
      <c r="P40" s="212"/>
      <c r="Q40" s="212"/>
      <c r="R40" s="212"/>
      <c r="S40" s="212"/>
      <c r="T40" s="212"/>
      <c r="U40" s="212"/>
    </row>
    <row r="41" spans="1:21" ht="18" thickBot="1" x14ac:dyDescent="0.35">
      <c r="A41" s="289" t="s">
        <v>11</v>
      </c>
      <c r="B41" s="290"/>
      <c r="C41" s="291"/>
      <c r="I41" s="212"/>
      <c r="J41" s="212"/>
      <c r="K41" s="212"/>
      <c r="L41" s="212"/>
      <c r="M41" s="212"/>
      <c r="N41" s="212"/>
      <c r="O41" s="212"/>
      <c r="P41" s="212"/>
      <c r="Q41" s="212"/>
      <c r="R41" s="212"/>
      <c r="S41" s="212"/>
      <c r="T41" s="212"/>
      <c r="U41" s="212"/>
    </row>
    <row r="42" spans="1:21" x14ac:dyDescent="0.25">
      <c r="A42" s="14" t="s">
        <v>12</v>
      </c>
      <c r="B42" s="4" t="s">
        <v>1</v>
      </c>
      <c r="C42" s="13" t="s">
        <v>2</v>
      </c>
    </row>
    <row r="43" spans="1:21" x14ac:dyDescent="0.25">
      <c r="A43" s="23" t="s">
        <v>15</v>
      </c>
      <c r="B43" s="6">
        <v>1135</v>
      </c>
      <c r="C43" s="5">
        <f t="shared" ref="C43:C53" si="2">B43/$B$54</f>
        <v>0.25789593274255851</v>
      </c>
    </row>
    <row r="44" spans="1:21" x14ac:dyDescent="0.25">
      <c r="A44" s="23" t="s">
        <v>18</v>
      </c>
      <c r="B44" s="6">
        <v>800</v>
      </c>
      <c r="C44" s="5">
        <f t="shared" si="2"/>
        <v>0.18177686889343331</v>
      </c>
    </row>
    <row r="45" spans="1:21" x14ac:dyDescent="0.25">
      <c r="A45" s="23" t="s">
        <v>24</v>
      </c>
      <c r="B45" s="6">
        <v>491</v>
      </c>
      <c r="C45" s="5">
        <f t="shared" si="2"/>
        <v>0.11156555328334469</v>
      </c>
    </row>
    <row r="46" spans="1:21" x14ac:dyDescent="0.25">
      <c r="A46" s="23" t="s">
        <v>13</v>
      </c>
      <c r="B46" s="6">
        <v>399</v>
      </c>
      <c r="C46" s="5">
        <f t="shared" si="2"/>
        <v>9.066121336059986E-2</v>
      </c>
    </row>
    <row r="47" spans="1:21" x14ac:dyDescent="0.25">
      <c r="A47" s="23" t="s">
        <v>20</v>
      </c>
      <c r="B47" s="6">
        <v>193</v>
      </c>
      <c r="C47" s="5">
        <f t="shared" si="2"/>
        <v>4.3853669620540783E-2</v>
      </c>
    </row>
    <row r="48" spans="1:21" x14ac:dyDescent="0.25">
      <c r="A48" s="23" t="s">
        <v>22</v>
      </c>
      <c r="B48" s="6">
        <v>190</v>
      </c>
      <c r="C48" s="5">
        <f t="shared" si="2"/>
        <v>4.3172006362190408E-2</v>
      </c>
    </row>
    <row r="49" spans="1:21" x14ac:dyDescent="0.25">
      <c r="A49" s="23" t="s">
        <v>548</v>
      </c>
      <c r="B49" s="6">
        <v>166</v>
      </c>
      <c r="C49" s="5">
        <f t="shared" si="2"/>
        <v>3.771870029538741E-2</v>
      </c>
    </row>
    <row r="50" spans="1:21" x14ac:dyDescent="0.25">
      <c r="A50" s="23" t="s">
        <v>30</v>
      </c>
      <c r="B50" s="6">
        <v>164</v>
      </c>
      <c r="C50" s="5">
        <f t="shared" si="2"/>
        <v>3.7264258123153829E-2</v>
      </c>
    </row>
    <row r="51" spans="1:21" x14ac:dyDescent="0.25">
      <c r="A51" s="23" t="s">
        <v>28</v>
      </c>
      <c r="B51" s="6">
        <v>151</v>
      </c>
      <c r="C51" s="5">
        <f t="shared" si="2"/>
        <v>3.4310384003635536E-2</v>
      </c>
    </row>
    <row r="52" spans="1:21" s="192" customFormat="1" x14ac:dyDescent="0.25">
      <c r="A52" s="23" t="s">
        <v>14</v>
      </c>
      <c r="B52" s="6">
        <v>132</v>
      </c>
      <c r="C52" s="5">
        <f t="shared" si="2"/>
        <v>2.9993183367416496E-2</v>
      </c>
      <c r="D52" s="191"/>
      <c r="E52" s="191"/>
      <c r="F52" s="191"/>
      <c r="G52" s="191"/>
      <c r="H52" s="191"/>
      <c r="I52" s="191"/>
      <c r="J52" s="191"/>
      <c r="K52" s="191"/>
      <c r="L52" s="191"/>
      <c r="M52" s="191"/>
      <c r="N52" s="191"/>
      <c r="O52" s="191"/>
      <c r="P52" s="191"/>
      <c r="Q52" s="191"/>
      <c r="R52" s="191"/>
      <c r="S52" s="191"/>
      <c r="T52" s="191"/>
      <c r="U52" s="191"/>
    </row>
    <row r="53" spans="1:21" x14ac:dyDescent="0.25">
      <c r="A53" s="24" t="s">
        <v>33</v>
      </c>
      <c r="B53" s="16">
        <v>580</v>
      </c>
      <c r="C53" s="17">
        <f t="shared" si="2"/>
        <v>0.13178822994773914</v>
      </c>
    </row>
    <row r="54" spans="1:21" ht="15.75" thickBot="1" x14ac:dyDescent="0.3">
      <c r="A54" s="194" t="s">
        <v>5</v>
      </c>
      <c r="B54" s="3">
        <f>SUM(B43:B53)</f>
        <v>4401</v>
      </c>
      <c r="C54" s="2"/>
    </row>
    <row r="55" spans="1:21" ht="15.75" thickBot="1" x14ac:dyDescent="0.3"/>
    <row r="56" spans="1:21" ht="35.25" customHeight="1" thickBot="1" x14ac:dyDescent="0.35">
      <c r="A56" s="285" t="s">
        <v>42</v>
      </c>
      <c r="B56" s="286"/>
      <c r="C56" s="287"/>
      <c r="D56" s="192"/>
    </row>
    <row r="57" spans="1:21" x14ac:dyDescent="0.25">
      <c r="A57" s="14" t="s">
        <v>12</v>
      </c>
      <c r="B57" s="4" t="s">
        <v>1</v>
      </c>
      <c r="C57" s="13" t="s">
        <v>2</v>
      </c>
    </row>
    <row r="58" spans="1:21" x14ac:dyDescent="0.25">
      <c r="A58" s="193" t="s">
        <v>18</v>
      </c>
      <c r="B58" s="6">
        <v>551</v>
      </c>
      <c r="C58" s="5">
        <f t="shared" ref="C58:C67" si="3">B58/$B$68</f>
        <v>0.36733333333333335</v>
      </c>
    </row>
    <row r="59" spans="1:21" x14ac:dyDescent="0.25">
      <c r="A59" s="193" t="s">
        <v>15</v>
      </c>
      <c r="B59" s="6">
        <v>315</v>
      </c>
      <c r="C59" s="5">
        <f t="shared" si="3"/>
        <v>0.21</v>
      </c>
    </row>
    <row r="60" spans="1:21" x14ac:dyDescent="0.25">
      <c r="A60" s="193" t="s">
        <v>24</v>
      </c>
      <c r="B60" s="6">
        <v>303</v>
      </c>
      <c r="C60" s="5">
        <f t="shared" si="3"/>
        <v>0.20200000000000001</v>
      </c>
    </row>
    <row r="61" spans="1:21" x14ac:dyDescent="0.25">
      <c r="A61" s="193" t="s">
        <v>30</v>
      </c>
      <c r="B61" s="6">
        <v>98</v>
      </c>
      <c r="C61" s="5">
        <f t="shared" si="3"/>
        <v>6.5333333333333327E-2</v>
      </c>
    </row>
    <row r="62" spans="1:21" x14ac:dyDescent="0.25">
      <c r="A62" s="193" t="s">
        <v>27</v>
      </c>
      <c r="B62" s="6">
        <v>80</v>
      </c>
      <c r="C62" s="5">
        <f t="shared" si="3"/>
        <v>5.3333333333333337E-2</v>
      </c>
    </row>
    <row r="63" spans="1:21" x14ac:dyDescent="0.25">
      <c r="A63" s="193" t="s">
        <v>13</v>
      </c>
      <c r="B63" s="6">
        <v>72</v>
      </c>
      <c r="C63" s="5">
        <f t="shared" si="3"/>
        <v>4.8000000000000001E-2</v>
      </c>
    </row>
    <row r="64" spans="1:21" x14ac:dyDescent="0.25">
      <c r="A64" s="193" t="s">
        <v>20</v>
      </c>
      <c r="B64" s="6">
        <v>37</v>
      </c>
      <c r="C64" s="5">
        <f t="shared" si="3"/>
        <v>2.4666666666666667E-2</v>
      </c>
    </row>
    <row r="65" spans="1:3" x14ac:dyDescent="0.25">
      <c r="A65" s="193" t="s">
        <v>26</v>
      </c>
      <c r="B65" s="6">
        <v>18</v>
      </c>
      <c r="C65" s="5">
        <f t="shared" si="3"/>
        <v>1.2E-2</v>
      </c>
    </row>
    <row r="66" spans="1:3" x14ac:dyDescent="0.25">
      <c r="A66" s="193" t="s">
        <v>19</v>
      </c>
      <c r="B66" s="6">
        <v>15</v>
      </c>
      <c r="C66" s="5">
        <f t="shared" si="3"/>
        <v>0.01</v>
      </c>
    </row>
    <row r="67" spans="1:3" x14ac:dyDescent="0.25">
      <c r="A67" s="15" t="s">
        <v>548</v>
      </c>
      <c r="B67" s="16">
        <v>11</v>
      </c>
      <c r="C67" s="17">
        <f t="shared" si="3"/>
        <v>7.3333333333333332E-3</v>
      </c>
    </row>
    <row r="68" spans="1:3" ht="15.75" thickBot="1" x14ac:dyDescent="0.3">
      <c r="A68" s="194" t="s">
        <v>5</v>
      </c>
      <c r="B68" s="3">
        <f>SUM(B58:B67)</f>
        <v>1500</v>
      </c>
      <c r="C68" s="2"/>
    </row>
    <row r="69" spans="1:3" ht="15.75" thickBot="1" x14ac:dyDescent="0.3"/>
    <row r="70" spans="1:3" ht="18" thickBot="1" x14ac:dyDescent="0.35">
      <c r="A70" s="289" t="s">
        <v>44</v>
      </c>
      <c r="B70" s="290"/>
      <c r="C70" s="291"/>
    </row>
    <row r="71" spans="1:3" x14ac:dyDescent="0.25">
      <c r="A71" s="14" t="s">
        <v>45</v>
      </c>
      <c r="B71" s="4" t="s">
        <v>7</v>
      </c>
      <c r="C71" s="13" t="s">
        <v>2</v>
      </c>
    </row>
    <row r="72" spans="1:3" x14ac:dyDescent="0.25">
      <c r="A72" s="193" t="s">
        <v>46</v>
      </c>
      <c r="B72" s="6">
        <v>551</v>
      </c>
      <c r="C72" s="5">
        <f>B72/$B$79</f>
        <v>0.12519881845035219</v>
      </c>
    </row>
    <row r="73" spans="1:3" x14ac:dyDescent="0.25">
      <c r="A73" s="193" t="s">
        <v>47</v>
      </c>
      <c r="B73" s="6">
        <v>87</v>
      </c>
      <c r="C73" s="5">
        <f t="shared" ref="C73:C78" si="4">B73/$B$79</f>
        <v>1.9768234492160874E-2</v>
      </c>
    </row>
    <row r="74" spans="1:3" x14ac:dyDescent="0.25">
      <c r="A74" s="193" t="s">
        <v>48</v>
      </c>
      <c r="B74" s="6">
        <v>441</v>
      </c>
      <c r="C74" s="5">
        <f t="shared" si="4"/>
        <v>0.10020449897750511</v>
      </c>
    </row>
    <row r="75" spans="1:3" x14ac:dyDescent="0.25">
      <c r="A75" s="193" t="s">
        <v>49</v>
      </c>
      <c r="B75" s="6">
        <v>349</v>
      </c>
      <c r="C75" s="5">
        <f t="shared" si="4"/>
        <v>7.9300159054760289E-2</v>
      </c>
    </row>
    <row r="76" spans="1:3" x14ac:dyDescent="0.25">
      <c r="A76" s="193" t="s">
        <v>50</v>
      </c>
      <c r="B76" s="6">
        <v>602</v>
      </c>
      <c r="C76" s="5">
        <f t="shared" si="4"/>
        <v>0.13678709384230855</v>
      </c>
    </row>
    <row r="77" spans="1:3" x14ac:dyDescent="0.25">
      <c r="A77" s="193" t="s">
        <v>51</v>
      </c>
      <c r="B77" s="6">
        <v>748</v>
      </c>
      <c r="C77" s="5">
        <f t="shared" si="4"/>
        <v>0.16996137241536013</v>
      </c>
    </row>
    <row r="78" spans="1:3" x14ac:dyDescent="0.25">
      <c r="A78" s="15" t="s">
        <v>52</v>
      </c>
      <c r="B78" s="16">
        <v>1623</v>
      </c>
      <c r="C78" s="17">
        <f t="shared" si="4"/>
        <v>0.36877982276755283</v>
      </c>
    </row>
    <row r="79" spans="1:3" ht="15.75" thickBot="1" x14ac:dyDescent="0.3">
      <c r="A79" s="194" t="s">
        <v>5</v>
      </c>
      <c r="B79" s="3">
        <f>SUM(B72:B78)</f>
        <v>4401</v>
      </c>
      <c r="C79" s="2"/>
    </row>
    <row r="80" spans="1:3" ht="15.75" thickBot="1" x14ac:dyDescent="0.3"/>
    <row r="81" spans="1:20" ht="36.75" customHeight="1" thickBot="1" x14ac:dyDescent="0.35">
      <c r="A81" s="285" t="s">
        <v>53</v>
      </c>
      <c r="B81" s="286"/>
      <c r="C81" s="287"/>
    </row>
    <row r="82" spans="1:20" x14ac:dyDescent="0.25">
      <c r="A82" s="14" t="s">
        <v>45</v>
      </c>
      <c r="B82" s="4" t="s">
        <v>7</v>
      </c>
      <c r="C82" s="13" t="s">
        <v>2</v>
      </c>
    </row>
    <row r="83" spans="1:20" x14ac:dyDescent="0.25">
      <c r="A83" s="193" t="s">
        <v>46</v>
      </c>
      <c r="B83" s="6">
        <v>53</v>
      </c>
      <c r="C83" s="5">
        <f>B83/$B$90</f>
        <v>3.5333333333333335E-2</v>
      </c>
    </row>
    <row r="84" spans="1:20" x14ac:dyDescent="0.25">
      <c r="A84" s="193" t="s">
        <v>47</v>
      </c>
      <c r="B84" s="6">
        <v>12</v>
      </c>
      <c r="C84" s="5">
        <f t="shared" ref="C84:C89" si="5">B84/$B$90</f>
        <v>8.0000000000000002E-3</v>
      </c>
    </row>
    <row r="85" spans="1:20" x14ac:dyDescent="0.25">
      <c r="A85" s="193" t="s">
        <v>48</v>
      </c>
      <c r="B85" s="6">
        <v>167</v>
      </c>
      <c r="C85" s="5">
        <f t="shared" si="5"/>
        <v>0.11133333333333334</v>
      </c>
    </row>
    <row r="86" spans="1:20" x14ac:dyDescent="0.25">
      <c r="A86" s="193" t="s">
        <v>49</v>
      </c>
      <c r="B86" s="6">
        <v>88</v>
      </c>
      <c r="C86" s="5">
        <f t="shared" si="5"/>
        <v>5.8666666666666666E-2</v>
      </c>
    </row>
    <row r="87" spans="1:20" x14ac:dyDescent="0.25">
      <c r="A87" s="193" t="s">
        <v>50</v>
      </c>
      <c r="B87" s="6">
        <v>262</v>
      </c>
      <c r="C87" s="5">
        <f t="shared" si="5"/>
        <v>0.17466666666666666</v>
      </c>
    </row>
    <row r="88" spans="1:20" x14ac:dyDescent="0.25">
      <c r="A88" s="193" t="s">
        <v>51</v>
      </c>
      <c r="B88" s="6">
        <v>67</v>
      </c>
      <c r="C88" s="5">
        <f t="shared" si="5"/>
        <v>4.4666666666666667E-2</v>
      </c>
    </row>
    <row r="89" spans="1:20" x14ac:dyDescent="0.25">
      <c r="A89" s="15" t="s">
        <v>52</v>
      </c>
      <c r="B89" s="16">
        <v>851</v>
      </c>
      <c r="C89" s="17">
        <f t="shared" si="5"/>
        <v>0.56733333333333336</v>
      </c>
    </row>
    <row r="90" spans="1:20" ht="15.75" thickBot="1" x14ac:dyDescent="0.3">
      <c r="A90" s="194" t="s">
        <v>5</v>
      </c>
      <c r="B90" s="3">
        <v>1500</v>
      </c>
      <c r="C90" s="2"/>
    </row>
    <row r="91" spans="1:20" x14ac:dyDescent="0.25">
      <c r="A91" s="212"/>
      <c r="B91" s="212"/>
      <c r="C91" s="212"/>
      <c r="D91" s="212"/>
      <c r="E91" s="212"/>
      <c r="F91" s="212"/>
      <c r="G91" s="212"/>
      <c r="H91" s="212"/>
      <c r="I91" s="212"/>
      <c r="J91" s="212"/>
      <c r="K91" s="212"/>
      <c r="L91" s="212"/>
      <c r="M91" s="212"/>
      <c r="N91" s="212"/>
      <c r="O91" s="212"/>
      <c r="P91" s="212"/>
      <c r="Q91" s="212"/>
      <c r="R91" s="212"/>
      <c r="S91" s="212"/>
      <c r="T91" s="212"/>
    </row>
    <row r="92" spans="1:20" x14ac:dyDescent="0.25">
      <c r="A92" s="257" t="s">
        <v>831</v>
      </c>
      <c r="B92" s="212"/>
      <c r="C92" s="212"/>
      <c r="D92" s="212"/>
      <c r="E92" s="212"/>
      <c r="F92" s="212"/>
      <c r="G92" s="212"/>
      <c r="H92" s="212"/>
      <c r="I92" s="212"/>
      <c r="J92" s="212"/>
      <c r="K92" s="212"/>
      <c r="L92" s="212"/>
      <c r="M92" s="212"/>
      <c r="N92" s="212"/>
      <c r="O92" s="212"/>
      <c r="P92" s="212"/>
      <c r="Q92" s="212"/>
      <c r="R92" s="212"/>
      <c r="S92" s="212"/>
      <c r="T92" s="212"/>
    </row>
    <row r="93" spans="1:20" x14ac:dyDescent="0.25">
      <c r="A93" s="260" t="s">
        <v>832</v>
      </c>
      <c r="B93" s="212"/>
      <c r="C93" s="212"/>
      <c r="D93" s="212"/>
      <c r="E93" s="212"/>
      <c r="F93" s="212"/>
      <c r="G93" s="212"/>
      <c r="H93" s="212"/>
      <c r="I93" s="212"/>
      <c r="J93" s="212"/>
      <c r="K93" s="212"/>
      <c r="L93" s="212"/>
      <c r="M93" s="212"/>
      <c r="N93" s="212"/>
      <c r="O93" s="212"/>
      <c r="P93" s="212"/>
      <c r="Q93" s="212"/>
      <c r="R93" s="212"/>
      <c r="S93" s="212"/>
      <c r="T93" s="212"/>
    </row>
    <row r="94" spans="1:20" x14ac:dyDescent="0.25">
      <c r="A94" s="260" t="s">
        <v>833</v>
      </c>
      <c r="B94" s="212"/>
      <c r="C94" s="212"/>
      <c r="D94" s="212"/>
      <c r="E94" s="212"/>
      <c r="F94" s="212"/>
      <c r="G94" s="212"/>
      <c r="H94" s="212"/>
      <c r="I94" s="212"/>
      <c r="J94" s="212"/>
      <c r="K94" s="212"/>
      <c r="L94" s="212"/>
      <c r="M94" s="212"/>
      <c r="N94" s="212"/>
      <c r="O94" s="212"/>
      <c r="P94" s="212"/>
      <c r="Q94" s="212"/>
      <c r="R94" s="212"/>
      <c r="S94" s="212"/>
      <c r="T94" s="212"/>
    </row>
    <row r="95" spans="1:20" ht="15.75" thickBot="1" x14ac:dyDescent="0.3"/>
    <row r="96" spans="1:20" ht="18" thickBot="1" x14ac:dyDescent="0.35">
      <c r="A96" s="289" t="s">
        <v>804</v>
      </c>
      <c r="B96" s="290"/>
      <c r="C96" s="291"/>
    </row>
    <row r="97" spans="1:12" x14ac:dyDescent="0.25">
      <c r="A97" s="14" t="s">
        <v>54</v>
      </c>
      <c r="B97" s="4" t="s">
        <v>1</v>
      </c>
      <c r="C97" s="13" t="s">
        <v>2</v>
      </c>
    </row>
    <row r="98" spans="1:12" x14ac:dyDescent="0.25">
      <c r="A98" s="193" t="s">
        <v>55</v>
      </c>
      <c r="B98" s="6">
        <v>52705</v>
      </c>
      <c r="C98" s="5">
        <f>B98/$B$100</f>
        <v>0.94719910860305878</v>
      </c>
    </row>
    <row r="99" spans="1:12" x14ac:dyDescent="0.25">
      <c r="A99" s="15" t="s">
        <v>58</v>
      </c>
      <c r="B99" s="16">
        <v>2938</v>
      </c>
      <c r="C99" s="17">
        <f>B99/$B$100</f>
        <v>5.2800891396941212E-2</v>
      </c>
    </row>
    <row r="100" spans="1:12" ht="15.75" thickBot="1" x14ac:dyDescent="0.3">
      <c r="A100" s="194" t="s">
        <v>5</v>
      </c>
      <c r="B100" s="3">
        <f>SUM(B98:B99)</f>
        <v>55643</v>
      </c>
      <c r="C100" s="2"/>
    </row>
    <row r="101" spans="1:12" x14ac:dyDescent="0.25">
      <c r="A101" s="212" t="s">
        <v>838</v>
      </c>
      <c r="B101" s="212"/>
      <c r="C101" s="212"/>
      <c r="D101" s="212"/>
    </row>
    <row r="102" spans="1:12" ht="15.75" thickBot="1" x14ac:dyDescent="0.3"/>
    <row r="103" spans="1:12" ht="18" thickBot="1" x14ac:dyDescent="0.35">
      <c r="A103" s="285" t="s">
        <v>56</v>
      </c>
      <c r="B103" s="286"/>
      <c r="C103" s="287"/>
    </row>
    <row r="104" spans="1:12" x14ac:dyDescent="0.25">
      <c r="A104" s="14" t="s">
        <v>6</v>
      </c>
      <c r="B104" s="4" t="s">
        <v>7</v>
      </c>
      <c r="C104" s="13" t="s">
        <v>2</v>
      </c>
    </row>
    <row r="105" spans="1:12" x14ac:dyDescent="0.25">
      <c r="A105" s="193" t="s">
        <v>36</v>
      </c>
      <c r="B105" s="6">
        <v>1595</v>
      </c>
      <c r="C105" s="5">
        <f>B105/$B$111</f>
        <v>4.7095993149673721E-2</v>
      </c>
    </row>
    <row r="106" spans="1:12" x14ac:dyDescent="0.25">
      <c r="A106" s="193" t="s">
        <v>37</v>
      </c>
      <c r="B106" s="6">
        <v>1771</v>
      </c>
      <c r="C106" s="5">
        <f t="shared" ref="C106:C110" si="6">B106/$B$111</f>
        <v>5.2292792393775649E-2</v>
      </c>
    </row>
    <row r="107" spans="1:12" x14ac:dyDescent="0.25">
      <c r="A107" s="193" t="s">
        <v>38</v>
      </c>
      <c r="B107" s="6">
        <v>2305</v>
      </c>
      <c r="C107" s="5">
        <f t="shared" si="6"/>
        <v>6.8060353736675822E-2</v>
      </c>
    </row>
    <row r="108" spans="1:12" x14ac:dyDescent="0.25">
      <c r="A108" s="193" t="s">
        <v>39</v>
      </c>
      <c r="B108" s="6">
        <v>1921</v>
      </c>
      <c r="C108" s="5">
        <f t="shared" si="6"/>
        <v>5.6721882658635252E-2</v>
      </c>
    </row>
    <row r="109" spans="1:12" x14ac:dyDescent="0.25">
      <c r="A109" s="193" t="s">
        <v>40</v>
      </c>
      <c r="B109" s="6">
        <v>2361</v>
      </c>
      <c r="C109" s="5">
        <f t="shared" si="6"/>
        <v>6.9713880768890069E-2</v>
      </c>
    </row>
    <row r="110" spans="1:12" x14ac:dyDescent="0.25">
      <c r="A110" s="15" t="s">
        <v>8</v>
      </c>
      <c r="B110" s="16">
        <v>23914</v>
      </c>
      <c r="C110" s="17">
        <f t="shared" si="6"/>
        <v>0.70611509729234945</v>
      </c>
    </row>
    <row r="111" spans="1:12" ht="15.75" thickBot="1" x14ac:dyDescent="0.3">
      <c r="A111" s="194" t="s">
        <v>5</v>
      </c>
      <c r="B111" s="3">
        <f>SUM(B105:B110)</f>
        <v>33867</v>
      </c>
      <c r="C111" s="2"/>
    </row>
    <row r="112" spans="1:12" x14ac:dyDescent="0.25">
      <c r="A112" s="261" t="s">
        <v>834</v>
      </c>
      <c r="B112" s="274"/>
      <c r="C112" s="274"/>
      <c r="D112" s="212"/>
      <c r="E112" s="212"/>
      <c r="F112" s="212"/>
      <c r="G112" s="212"/>
      <c r="H112" s="212"/>
      <c r="I112" s="212"/>
      <c r="J112" s="212"/>
      <c r="K112" s="212"/>
      <c r="L112" s="212"/>
    </row>
    <row r="113" spans="1:3" ht="15.75" thickBot="1" x14ac:dyDescent="0.3"/>
    <row r="114" spans="1:3" ht="34.5" customHeight="1" thickBot="1" x14ac:dyDescent="0.35">
      <c r="A114" s="285" t="s">
        <v>57</v>
      </c>
      <c r="B114" s="295"/>
      <c r="C114" s="287"/>
    </row>
    <row r="115" spans="1:3" x14ac:dyDescent="0.25">
      <c r="A115" s="14" t="s">
        <v>6</v>
      </c>
      <c r="B115" s="4" t="s">
        <v>7</v>
      </c>
      <c r="C115" s="13" t="s">
        <v>2</v>
      </c>
    </row>
    <row r="116" spans="1:3" x14ac:dyDescent="0.25">
      <c r="A116" s="193" t="s">
        <v>36</v>
      </c>
      <c r="B116" s="6">
        <v>296</v>
      </c>
      <c r="C116" s="5">
        <f>B116/$B$122</f>
        <v>0.16353591160220995</v>
      </c>
    </row>
    <row r="117" spans="1:3" x14ac:dyDescent="0.25">
      <c r="A117" s="193" t="s">
        <v>37</v>
      </c>
      <c r="B117" s="6">
        <v>434</v>
      </c>
      <c r="C117" s="5">
        <f t="shared" ref="C117:C121" si="7">B117/$B$122</f>
        <v>0.23977900552486187</v>
      </c>
    </row>
    <row r="118" spans="1:3" x14ac:dyDescent="0.25">
      <c r="A118" s="193" t="s">
        <v>38</v>
      </c>
      <c r="B118" s="6">
        <v>291</v>
      </c>
      <c r="C118" s="5">
        <f t="shared" si="7"/>
        <v>0.16077348066298341</v>
      </c>
    </row>
    <row r="119" spans="1:3" x14ac:dyDescent="0.25">
      <c r="A119" s="193" t="s">
        <v>39</v>
      </c>
      <c r="B119" s="6">
        <v>98</v>
      </c>
      <c r="C119" s="5">
        <f t="shared" si="7"/>
        <v>5.4143646408839778E-2</v>
      </c>
    </row>
    <row r="120" spans="1:3" x14ac:dyDescent="0.25">
      <c r="A120" s="193" t="s">
        <v>40</v>
      </c>
      <c r="B120" s="6">
        <v>185</v>
      </c>
      <c r="C120" s="5">
        <f t="shared" si="7"/>
        <v>0.10220994475138122</v>
      </c>
    </row>
    <row r="121" spans="1:3" x14ac:dyDescent="0.25">
      <c r="A121" s="15" t="s">
        <v>8</v>
      </c>
      <c r="B121" s="16">
        <v>506</v>
      </c>
      <c r="C121" s="17">
        <f t="shared" si="7"/>
        <v>0.27955801104972378</v>
      </c>
    </row>
    <row r="122" spans="1:3" ht="15.75" thickBot="1" x14ac:dyDescent="0.3">
      <c r="A122" s="194" t="s">
        <v>5</v>
      </c>
      <c r="B122" s="3">
        <f>SUM(B116:B121)</f>
        <v>1810</v>
      </c>
      <c r="C122" s="2"/>
    </row>
    <row r="123" spans="1:3" ht="15.75" thickBot="1" x14ac:dyDescent="0.3"/>
    <row r="124" spans="1:3" ht="36.75" customHeight="1" thickBot="1" x14ac:dyDescent="0.35">
      <c r="A124" s="285" t="s">
        <v>59</v>
      </c>
      <c r="B124" s="286"/>
      <c r="C124" s="287"/>
    </row>
    <row r="125" spans="1:3" x14ac:dyDescent="0.25">
      <c r="A125" s="14" t="s">
        <v>6</v>
      </c>
      <c r="B125" s="4" t="s">
        <v>7</v>
      </c>
      <c r="C125" s="13" t="s">
        <v>2</v>
      </c>
    </row>
    <row r="126" spans="1:3" x14ac:dyDescent="0.25">
      <c r="A126" s="193" t="s">
        <v>36</v>
      </c>
      <c r="B126" s="6">
        <f>B116</f>
        <v>296</v>
      </c>
      <c r="C126" s="5">
        <f>B126/$B$128</f>
        <v>0.40547945205479452</v>
      </c>
    </row>
    <row r="127" spans="1:3" x14ac:dyDescent="0.25">
      <c r="A127" s="15" t="s">
        <v>37</v>
      </c>
      <c r="B127" s="16">
        <f>B117</f>
        <v>434</v>
      </c>
      <c r="C127" s="17">
        <f>B127/$B$128</f>
        <v>0.59452054794520548</v>
      </c>
    </row>
    <row r="128" spans="1:3" ht="15.75" thickBot="1" x14ac:dyDescent="0.3">
      <c r="A128" s="194" t="s">
        <v>5</v>
      </c>
      <c r="B128" s="3">
        <f>SUM(B126:B127)</f>
        <v>730</v>
      </c>
      <c r="C128" s="2"/>
    </row>
    <row r="129" spans="1:6" ht="15.75" thickBot="1" x14ac:dyDescent="0.3"/>
    <row r="130" spans="1:6" ht="32.25" customHeight="1" thickBot="1" x14ac:dyDescent="0.35">
      <c r="A130" s="285" t="s">
        <v>60</v>
      </c>
      <c r="B130" s="286"/>
      <c r="C130" s="287"/>
    </row>
    <row r="131" spans="1:6" x14ac:dyDescent="0.25">
      <c r="A131" s="14" t="s">
        <v>12</v>
      </c>
      <c r="B131" s="4" t="s">
        <v>1</v>
      </c>
      <c r="C131" s="13" t="s">
        <v>2</v>
      </c>
    </row>
    <row r="132" spans="1:6" x14ac:dyDescent="0.25">
      <c r="A132" s="193" t="s">
        <v>18</v>
      </c>
      <c r="B132" s="6">
        <v>563</v>
      </c>
      <c r="C132" s="5">
        <f t="shared" ref="C132:C142" si="8">B132/$B$143</f>
        <v>0.31104972375690609</v>
      </c>
    </row>
    <row r="133" spans="1:6" x14ac:dyDescent="0.25">
      <c r="A133" s="193" t="s">
        <v>24</v>
      </c>
      <c r="B133" s="6">
        <v>260</v>
      </c>
      <c r="C133" s="5">
        <f t="shared" si="8"/>
        <v>0.143646408839779</v>
      </c>
    </row>
    <row r="134" spans="1:6" x14ac:dyDescent="0.25">
      <c r="A134" s="193" t="s">
        <v>15</v>
      </c>
      <c r="B134" s="6">
        <v>244</v>
      </c>
      <c r="C134" s="5">
        <f t="shared" si="8"/>
        <v>0.13480662983425415</v>
      </c>
    </row>
    <row r="135" spans="1:6" x14ac:dyDescent="0.25">
      <c r="A135" s="193" t="s">
        <v>30</v>
      </c>
      <c r="B135" s="6">
        <v>139</v>
      </c>
      <c r="C135" s="5">
        <f t="shared" si="8"/>
        <v>7.6795580110497239E-2</v>
      </c>
    </row>
    <row r="136" spans="1:6" x14ac:dyDescent="0.25">
      <c r="A136" s="193" t="s">
        <v>22</v>
      </c>
      <c r="B136" s="6">
        <v>136</v>
      </c>
      <c r="C136" s="5">
        <f t="shared" si="8"/>
        <v>7.5138121546961326E-2</v>
      </c>
    </row>
    <row r="137" spans="1:6" x14ac:dyDescent="0.25">
      <c r="A137" s="193" t="s">
        <v>27</v>
      </c>
      <c r="B137" s="6">
        <v>114</v>
      </c>
      <c r="C137" s="5">
        <f t="shared" si="8"/>
        <v>6.2983425414364635E-2</v>
      </c>
    </row>
    <row r="138" spans="1:6" x14ac:dyDescent="0.25">
      <c r="A138" s="193" t="s">
        <v>20</v>
      </c>
      <c r="B138" s="6">
        <v>68</v>
      </c>
      <c r="C138" s="5">
        <f t="shared" si="8"/>
        <v>3.7569060773480663E-2</v>
      </c>
    </row>
    <row r="139" spans="1:6" x14ac:dyDescent="0.25">
      <c r="A139" s="193" t="s">
        <v>13</v>
      </c>
      <c r="B139" s="6">
        <v>65</v>
      </c>
      <c r="C139" s="5">
        <f t="shared" si="8"/>
        <v>3.591160220994475E-2</v>
      </c>
    </row>
    <row r="140" spans="1:6" x14ac:dyDescent="0.25">
      <c r="A140" s="193" t="s">
        <v>17</v>
      </c>
      <c r="B140" s="6">
        <v>63</v>
      </c>
      <c r="C140" s="5">
        <f t="shared" si="8"/>
        <v>3.4806629834254144E-2</v>
      </c>
    </row>
    <row r="141" spans="1:6" x14ac:dyDescent="0.25">
      <c r="A141" s="193" t="s">
        <v>228</v>
      </c>
      <c r="B141" s="6">
        <v>45</v>
      </c>
      <c r="C141" s="5">
        <f t="shared" si="8"/>
        <v>2.4861878453038673E-2</v>
      </c>
    </row>
    <row r="142" spans="1:6" x14ac:dyDescent="0.25">
      <c r="A142" s="15" t="s">
        <v>805</v>
      </c>
      <c r="B142" s="16">
        <v>113</v>
      </c>
      <c r="C142" s="17">
        <f t="shared" si="8"/>
        <v>6.2430939226519336E-2</v>
      </c>
    </row>
    <row r="143" spans="1:6" ht="15.75" thickBot="1" x14ac:dyDescent="0.3">
      <c r="A143" s="194" t="s">
        <v>5</v>
      </c>
      <c r="B143" s="3">
        <f>SUM(B132:B142)</f>
        <v>1810</v>
      </c>
      <c r="C143" s="2"/>
    </row>
    <row r="144" spans="1:6" x14ac:dyDescent="0.25">
      <c r="A144" s="262" t="s">
        <v>835</v>
      </c>
      <c r="B144" s="212"/>
      <c r="C144" s="212"/>
      <c r="D144" s="212"/>
      <c r="E144" s="212"/>
      <c r="F144" s="212"/>
    </row>
    <row r="145" spans="1:8" ht="15.75" thickBot="1" x14ac:dyDescent="0.3"/>
    <row r="146" spans="1:8" ht="41.25" customHeight="1" thickBot="1" x14ac:dyDescent="0.35">
      <c r="A146" s="285" t="s">
        <v>61</v>
      </c>
      <c r="B146" s="286"/>
      <c r="C146" s="287"/>
    </row>
    <row r="147" spans="1:8" x14ac:dyDescent="0.25">
      <c r="A147" s="14" t="s">
        <v>12</v>
      </c>
      <c r="B147" s="4" t="s">
        <v>1</v>
      </c>
      <c r="C147" s="13" t="s">
        <v>2</v>
      </c>
    </row>
    <row r="148" spans="1:8" x14ac:dyDescent="0.25">
      <c r="A148" s="193" t="s">
        <v>18</v>
      </c>
      <c r="B148" s="6">
        <v>239</v>
      </c>
      <c r="C148" s="5">
        <f t="shared" ref="C148:C154" si="9">B148/$B$155</f>
        <v>0.32739726027397259</v>
      </c>
    </row>
    <row r="149" spans="1:8" x14ac:dyDescent="0.25">
      <c r="A149" s="193" t="s">
        <v>24</v>
      </c>
      <c r="B149" s="6">
        <v>188</v>
      </c>
      <c r="C149" s="5">
        <f t="shared" si="9"/>
        <v>0.25753424657534246</v>
      </c>
    </row>
    <row r="150" spans="1:8" x14ac:dyDescent="0.25">
      <c r="A150" s="193" t="s">
        <v>15</v>
      </c>
      <c r="B150" s="6">
        <v>121</v>
      </c>
      <c r="C150" s="5">
        <f t="shared" si="9"/>
        <v>0.16575342465753426</v>
      </c>
    </row>
    <row r="151" spans="1:8" x14ac:dyDescent="0.25">
      <c r="A151" s="193" t="s">
        <v>27</v>
      </c>
      <c r="B151" s="6">
        <v>103</v>
      </c>
      <c r="C151" s="5">
        <f t="shared" si="9"/>
        <v>0.14109589041095891</v>
      </c>
    </row>
    <row r="152" spans="1:8" x14ac:dyDescent="0.25">
      <c r="A152" s="193" t="s">
        <v>30</v>
      </c>
      <c r="B152" s="6">
        <v>60</v>
      </c>
      <c r="C152" s="5">
        <f t="shared" si="9"/>
        <v>8.2191780821917804E-2</v>
      </c>
    </row>
    <row r="153" spans="1:8" x14ac:dyDescent="0.25">
      <c r="A153" s="193" t="s">
        <v>370</v>
      </c>
      <c r="B153" s="6">
        <v>13</v>
      </c>
      <c r="C153" s="5">
        <f t="shared" si="9"/>
        <v>1.7808219178082191E-2</v>
      </c>
    </row>
    <row r="154" spans="1:8" x14ac:dyDescent="0.25">
      <c r="A154" s="15" t="s">
        <v>13</v>
      </c>
      <c r="B154" s="16">
        <v>6</v>
      </c>
      <c r="C154" s="17">
        <f t="shared" si="9"/>
        <v>8.21917808219178E-3</v>
      </c>
    </row>
    <row r="155" spans="1:8" ht="15.75" thickBot="1" x14ac:dyDescent="0.3">
      <c r="A155" s="194" t="s">
        <v>5</v>
      </c>
      <c r="B155" s="3">
        <f>SUM(B148:B154)</f>
        <v>730</v>
      </c>
      <c r="C155" s="2"/>
    </row>
    <row r="156" spans="1:8" x14ac:dyDescent="0.25">
      <c r="B156" s="6"/>
    </row>
    <row r="157" spans="1:8" x14ac:dyDescent="0.25">
      <c r="A157" s="212" t="s">
        <v>825</v>
      </c>
      <c r="B157" s="212"/>
      <c r="C157" s="212"/>
      <c r="D157" s="212"/>
      <c r="E157" s="212"/>
      <c r="F157" s="212"/>
      <c r="G157" s="212"/>
      <c r="H157" s="212"/>
    </row>
    <row r="158" spans="1:8" x14ac:dyDescent="0.25">
      <c r="B158" s="6"/>
    </row>
  </sheetData>
  <mergeCells count="17">
    <mergeCell ref="A35:C35"/>
    <mergeCell ref="A146:C146"/>
    <mergeCell ref="A41:C41"/>
    <mergeCell ref="A56:C56"/>
    <mergeCell ref="A70:C70"/>
    <mergeCell ref="A81:C81"/>
    <mergeCell ref="A96:C96"/>
    <mergeCell ref="A103:C103"/>
    <mergeCell ref="A114:C114"/>
    <mergeCell ref="A124:C124"/>
    <mergeCell ref="A130:C130"/>
    <mergeCell ref="A1:F1"/>
    <mergeCell ref="A5:C5"/>
    <mergeCell ref="I3:J3"/>
    <mergeCell ref="A12:C12"/>
    <mergeCell ref="A24:C24"/>
    <mergeCell ref="E18:G18"/>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0"/>
  <sheetViews>
    <sheetView topLeftCell="A49" workbookViewId="0">
      <selection activeCell="E26" sqref="E26"/>
    </sheetView>
  </sheetViews>
  <sheetFormatPr defaultRowHeight="15" x14ac:dyDescent="0.25"/>
  <cols>
    <col min="1" max="1" width="25.140625" style="196" bestFit="1" customWidth="1"/>
    <col min="2" max="2" width="10.7109375" style="196" bestFit="1" customWidth="1"/>
    <col min="3" max="3" width="7.85546875" style="196" customWidth="1"/>
    <col min="4" max="4" width="9.140625" style="196"/>
    <col min="5" max="5" width="33.85546875" style="196" bestFit="1" customWidth="1"/>
    <col min="6" max="6" width="18.5703125" style="196" bestFit="1" customWidth="1"/>
    <col min="7" max="7" width="18.140625" style="196" customWidth="1"/>
    <col min="8" max="8" width="9.140625" style="196"/>
    <col min="9" max="9" width="27.140625" style="196" bestFit="1" customWidth="1"/>
    <col min="10" max="16384" width="9.140625" style="196"/>
  </cols>
  <sheetData>
    <row r="1" spans="1:10" ht="21" x14ac:dyDescent="0.35">
      <c r="A1" s="288" t="s">
        <v>562</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549</v>
      </c>
      <c r="J4" s="200"/>
    </row>
    <row r="5" spans="1:10" ht="18" thickBot="1" x14ac:dyDescent="0.35">
      <c r="A5" s="289" t="s">
        <v>34</v>
      </c>
      <c r="B5" s="290"/>
      <c r="C5" s="291"/>
      <c r="I5" s="198" t="s">
        <v>550</v>
      </c>
      <c r="J5" s="200"/>
    </row>
    <row r="6" spans="1:10" x14ac:dyDescent="0.25">
      <c r="A6" s="14" t="s">
        <v>0</v>
      </c>
      <c r="B6" s="4" t="s">
        <v>1</v>
      </c>
      <c r="C6" s="13" t="s">
        <v>2</v>
      </c>
      <c r="I6" s="198" t="s">
        <v>551</v>
      </c>
      <c r="J6" s="200"/>
    </row>
    <row r="7" spans="1:10" x14ac:dyDescent="0.25">
      <c r="A7" s="198" t="s">
        <v>3</v>
      </c>
      <c r="B7" s="6">
        <v>99696</v>
      </c>
      <c r="C7" s="5">
        <f>B7/$B$9</f>
        <v>0.98676669998911248</v>
      </c>
      <c r="I7" s="198" t="s">
        <v>552</v>
      </c>
      <c r="J7" s="200"/>
    </row>
    <row r="8" spans="1:10" x14ac:dyDescent="0.25">
      <c r="A8" s="15" t="s">
        <v>4</v>
      </c>
      <c r="B8" s="16">
        <v>1337</v>
      </c>
      <c r="C8" s="17">
        <f>B8/$B$9</f>
        <v>1.3233300010887532E-2</v>
      </c>
      <c r="I8" s="198" t="s">
        <v>553</v>
      </c>
      <c r="J8" s="200"/>
    </row>
    <row r="9" spans="1:10" ht="15.75" thickBot="1" x14ac:dyDescent="0.3">
      <c r="A9" s="199" t="s">
        <v>5</v>
      </c>
      <c r="B9" s="3">
        <f>SUM(B7:B8)</f>
        <v>101033</v>
      </c>
      <c r="C9" s="2"/>
      <c r="I9" s="198" t="s">
        <v>554</v>
      </c>
      <c r="J9" s="200"/>
    </row>
    <row r="10" spans="1:10" x14ac:dyDescent="0.25">
      <c r="A10" s="212" t="s">
        <v>872</v>
      </c>
      <c r="B10" s="264"/>
      <c r="C10" s="264"/>
      <c r="D10" s="212"/>
      <c r="I10" s="198" t="s">
        <v>555</v>
      </c>
      <c r="J10" s="200"/>
    </row>
    <row r="11" spans="1:10" ht="15.75" thickBot="1" x14ac:dyDescent="0.3">
      <c r="I11" s="198" t="s">
        <v>556</v>
      </c>
      <c r="J11" s="200"/>
    </row>
    <row r="12" spans="1:10" ht="18" thickBot="1" x14ac:dyDescent="0.35">
      <c r="A12" s="289" t="s">
        <v>35</v>
      </c>
      <c r="B12" s="290"/>
      <c r="C12" s="291"/>
      <c r="E12" s="253" t="s">
        <v>818</v>
      </c>
      <c r="F12" s="254"/>
      <c r="G12" s="255"/>
      <c r="I12" s="198" t="s">
        <v>557</v>
      </c>
      <c r="J12" s="200"/>
    </row>
    <row r="13" spans="1:10" x14ac:dyDescent="0.25">
      <c r="A13" s="14" t="s">
        <v>6</v>
      </c>
      <c r="B13" s="4" t="s">
        <v>7</v>
      </c>
      <c r="C13" s="13" t="s">
        <v>2</v>
      </c>
      <c r="E13" s="14" t="s">
        <v>0</v>
      </c>
      <c r="F13" s="4" t="s">
        <v>1</v>
      </c>
      <c r="G13" s="13" t="s">
        <v>2</v>
      </c>
      <c r="I13" s="198" t="s">
        <v>558</v>
      </c>
      <c r="J13" s="200"/>
    </row>
    <row r="14" spans="1:10" x14ac:dyDescent="0.25">
      <c r="A14" s="198" t="s">
        <v>36</v>
      </c>
      <c r="B14" s="6">
        <v>4505</v>
      </c>
      <c r="C14" s="5">
        <f>B14/$B$21</f>
        <v>4.4589391584927696E-2</v>
      </c>
      <c r="E14" s="214" t="s">
        <v>3</v>
      </c>
      <c r="F14" s="6">
        <v>4377</v>
      </c>
      <c r="G14" s="5">
        <f>F14/F16</f>
        <v>0.97158712541620418</v>
      </c>
      <c r="I14" s="198" t="s">
        <v>559</v>
      </c>
      <c r="J14" s="200"/>
    </row>
    <row r="15" spans="1:10" x14ac:dyDescent="0.25">
      <c r="A15" s="198" t="s">
        <v>37</v>
      </c>
      <c r="B15" s="6">
        <v>6365</v>
      </c>
      <c r="C15" s="5">
        <f t="shared" ref="C15:C20" si="0">B15/$B$21</f>
        <v>6.2999218077261887E-2</v>
      </c>
      <c r="E15" s="15" t="s">
        <v>4</v>
      </c>
      <c r="F15" s="16">
        <v>128</v>
      </c>
      <c r="G15" s="17">
        <f>F15/F16</f>
        <v>2.8412874583795784E-2</v>
      </c>
      <c r="I15" s="198" t="s">
        <v>560</v>
      </c>
      <c r="J15" s="200"/>
    </row>
    <row r="16" spans="1:10" ht="15.75" thickBot="1" x14ac:dyDescent="0.3">
      <c r="A16" s="198" t="s">
        <v>38</v>
      </c>
      <c r="B16" s="6">
        <v>8235</v>
      </c>
      <c r="C16" s="5">
        <f t="shared" si="0"/>
        <v>8.1508022131382821E-2</v>
      </c>
      <c r="E16" s="215" t="s">
        <v>5</v>
      </c>
      <c r="F16" s="3">
        <f>F14+F15</f>
        <v>4505</v>
      </c>
      <c r="G16" s="2"/>
      <c r="I16" s="198" t="s">
        <v>561</v>
      </c>
      <c r="J16" s="200"/>
    </row>
    <row r="17" spans="1:22" ht="15.75" thickBot="1" x14ac:dyDescent="0.3">
      <c r="A17" s="198" t="s">
        <v>39</v>
      </c>
      <c r="B17" s="6">
        <v>9483</v>
      </c>
      <c r="C17" s="5">
        <f t="shared" si="0"/>
        <v>9.3860421842368341E-2</v>
      </c>
      <c r="E17" s="212"/>
      <c r="F17" s="212"/>
      <c r="G17" s="212"/>
      <c r="I17" s="198"/>
      <c r="J17" s="200"/>
    </row>
    <row r="18" spans="1:22" ht="18" thickBot="1" x14ac:dyDescent="0.35">
      <c r="A18" s="198" t="s">
        <v>40</v>
      </c>
      <c r="B18" s="6">
        <v>12468</v>
      </c>
      <c r="C18" s="5">
        <f t="shared" si="0"/>
        <v>0.12340522403571111</v>
      </c>
      <c r="E18" s="282" t="s">
        <v>829</v>
      </c>
      <c r="F18" s="283"/>
      <c r="G18" s="284"/>
      <c r="I18" s="198"/>
      <c r="J18" s="200"/>
    </row>
    <row r="19" spans="1:22" x14ac:dyDescent="0.25">
      <c r="A19" s="198" t="s">
        <v>8</v>
      </c>
      <c r="B19" s="6">
        <v>56386</v>
      </c>
      <c r="C19" s="5">
        <f t="shared" si="0"/>
        <v>0.55809487989072881</v>
      </c>
      <c r="E19" s="14" t="s">
        <v>0</v>
      </c>
      <c r="F19" s="4" t="s">
        <v>1</v>
      </c>
      <c r="G19" s="13" t="s">
        <v>2</v>
      </c>
      <c r="I19" s="198"/>
      <c r="J19" s="200"/>
    </row>
    <row r="20" spans="1:22" x14ac:dyDescent="0.25">
      <c r="A20" s="15" t="s">
        <v>9</v>
      </c>
      <c r="B20" s="16">
        <v>3591</v>
      </c>
      <c r="C20" s="17">
        <f t="shared" si="0"/>
        <v>3.554284243761939E-2</v>
      </c>
      <c r="E20" s="214" t="s">
        <v>3</v>
      </c>
      <c r="F20" s="6">
        <v>6213</v>
      </c>
      <c r="G20" s="5">
        <f>F20/F22</f>
        <v>0.9761194029850746</v>
      </c>
      <c r="I20" s="198"/>
      <c r="J20" s="200"/>
    </row>
    <row r="21" spans="1:22" ht="15.75" thickBot="1" x14ac:dyDescent="0.3">
      <c r="A21" s="199" t="s">
        <v>5</v>
      </c>
      <c r="B21" s="3">
        <f>SUM(B14:B20)</f>
        <v>101033</v>
      </c>
      <c r="C21" s="2"/>
      <c r="E21" s="15" t="s">
        <v>4</v>
      </c>
      <c r="F21" s="16">
        <v>152</v>
      </c>
      <c r="G21" s="17">
        <f>F21/F22</f>
        <v>2.3880597014925373E-2</v>
      </c>
      <c r="I21" s="198"/>
      <c r="J21" s="200"/>
    </row>
    <row r="22" spans="1:22" ht="15.75" thickBot="1" x14ac:dyDescent="0.3">
      <c r="A22" s="212" t="s">
        <v>872</v>
      </c>
      <c r="B22" s="264"/>
      <c r="C22" s="264"/>
      <c r="D22" s="212"/>
      <c r="E22" s="215" t="s">
        <v>5</v>
      </c>
      <c r="F22" s="3">
        <f>SUM(F20:F21)</f>
        <v>6365</v>
      </c>
      <c r="G22" s="2"/>
      <c r="I22" s="198"/>
      <c r="J22" s="200"/>
    </row>
    <row r="23" spans="1:22" ht="15.75" thickBot="1" x14ac:dyDescent="0.3">
      <c r="I23" s="198"/>
      <c r="J23" s="200"/>
    </row>
    <row r="24" spans="1:22" ht="18" thickBot="1" x14ac:dyDescent="0.35">
      <c r="A24" s="289" t="s">
        <v>10</v>
      </c>
      <c r="B24" s="290"/>
      <c r="C24" s="291"/>
      <c r="I24" s="198"/>
      <c r="J24" s="200"/>
    </row>
    <row r="25" spans="1:22" x14ac:dyDescent="0.25">
      <c r="A25" s="14" t="s">
        <v>6</v>
      </c>
      <c r="B25" s="4" t="s">
        <v>7</v>
      </c>
      <c r="C25" s="13" t="s">
        <v>2</v>
      </c>
      <c r="I25" s="198"/>
      <c r="J25" s="200"/>
    </row>
    <row r="26" spans="1:22" x14ac:dyDescent="0.25">
      <c r="A26" s="198" t="s">
        <v>36</v>
      </c>
      <c r="B26" s="6">
        <v>128</v>
      </c>
      <c r="C26" s="5">
        <f>B26/$B$33</f>
        <v>9.5736724008975316E-2</v>
      </c>
      <c r="I26" s="198"/>
      <c r="J26" s="200"/>
    </row>
    <row r="27" spans="1:22" x14ac:dyDescent="0.25">
      <c r="A27" s="198" t="s">
        <v>37</v>
      </c>
      <c r="B27" s="6">
        <v>152</v>
      </c>
      <c r="C27" s="5">
        <f t="shared" ref="C27:C32" si="1">B27/$B$33</f>
        <v>0.11368735976065819</v>
      </c>
      <c r="I27" s="198"/>
      <c r="J27" s="200"/>
    </row>
    <row r="28" spans="1:22" x14ac:dyDescent="0.25">
      <c r="A28" s="198" t="s">
        <v>38</v>
      </c>
      <c r="B28" s="6">
        <v>168</v>
      </c>
      <c r="C28" s="5">
        <f t="shared" si="1"/>
        <v>0.1256544502617801</v>
      </c>
      <c r="I28" s="198"/>
      <c r="J28" s="200"/>
    </row>
    <row r="29" spans="1:22" ht="15.75" thickBot="1" x14ac:dyDescent="0.3">
      <c r="A29" s="198" t="s">
        <v>39</v>
      </c>
      <c r="B29" s="6">
        <v>43</v>
      </c>
      <c r="C29" s="5">
        <f t="shared" si="1"/>
        <v>3.2161555721765149E-2</v>
      </c>
      <c r="I29" s="199"/>
      <c r="J29" s="2"/>
    </row>
    <row r="30" spans="1:22" x14ac:dyDescent="0.25">
      <c r="A30" s="198" t="s">
        <v>40</v>
      </c>
      <c r="B30" s="6">
        <v>237</v>
      </c>
      <c r="C30" s="5">
        <f t="shared" si="1"/>
        <v>0.17726252804786835</v>
      </c>
    </row>
    <row r="31" spans="1:22" x14ac:dyDescent="0.25">
      <c r="A31" s="198" t="s">
        <v>8</v>
      </c>
      <c r="B31" s="6">
        <v>423</v>
      </c>
      <c r="C31" s="5">
        <f t="shared" si="1"/>
        <v>0.31637995512341061</v>
      </c>
      <c r="H31" s="212"/>
      <c r="I31" s="212"/>
      <c r="J31" s="212"/>
      <c r="K31" s="212"/>
      <c r="L31" s="212"/>
      <c r="M31" s="212"/>
      <c r="N31" s="212"/>
      <c r="O31" s="212"/>
      <c r="P31" s="212"/>
      <c r="Q31" s="212"/>
      <c r="R31" s="212"/>
      <c r="S31" s="212"/>
      <c r="T31" s="212"/>
      <c r="U31" s="212"/>
      <c r="V31" s="212"/>
    </row>
    <row r="32" spans="1:22" x14ac:dyDescent="0.25">
      <c r="A32" s="15" t="s">
        <v>9</v>
      </c>
      <c r="B32" s="16">
        <v>186</v>
      </c>
      <c r="C32" s="17">
        <f t="shared" si="1"/>
        <v>0.13911742707554225</v>
      </c>
      <c r="H32" s="212"/>
      <c r="I32" s="212"/>
      <c r="J32" s="212"/>
      <c r="K32" s="212"/>
      <c r="L32" s="212"/>
      <c r="M32" s="212"/>
      <c r="N32" s="212"/>
      <c r="O32" s="212"/>
      <c r="P32" s="212"/>
      <c r="Q32" s="212"/>
      <c r="R32" s="212"/>
      <c r="S32" s="212"/>
      <c r="T32" s="212"/>
      <c r="U32" s="212"/>
      <c r="V32" s="212"/>
    </row>
    <row r="33" spans="1:22" ht="15.75" thickBot="1" x14ac:dyDescent="0.3">
      <c r="A33" s="199" t="s">
        <v>5</v>
      </c>
      <c r="B33" s="3">
        <f>SUM(B26:B32)</f>
        <v>1337</v>
      </c>
      <c r="C33" s="2"/>
      <c r="H33" s="212"/>
      <c r="I33" s="212"/>
      <c r="J33" s="212"/>
      <c r="K33" s="212"/>
      <c r="L33" s="212"/>
      <c r="M33" s="212"/>
      <c r="N33" s="212"/>
      <c r="O33" s="212"/>
      <c r="P33" s="212"/>
      <c r="Q33" s="212"/>
      <c r="R33" s="212"/>
      <c r="S33" s="212"/>
      <c r="T33" s="212"/>
      <c r="U33" s="212"/>
      <c r="V33" s="212"/>
    </row>
    <row r="34" spans="1:22" ht="15.75" thickBot="1" x14ac:dyDescent="0.3">
      <c r="H34" s="212"/>
      <c r="I34" s="212"/>
      <c r="J34" s="212"/>
      <c r="K34" s="212"/>
      <c r="L34" s="212"/>
      <c r="M34" s="212"/>
      <c r="N34" s="212"/>
      <c r="O34" s="212"/>
      <c r="P34" s="212"/>
      <c r="Q34" s="212"/>
      <c r="R34" s="212"/>
      <c r="S34" s="212"/>
      <c r="T34" s="212"/>
      <c r="U34" s="212"/>
      <c r="V34" s="212"/>
    </row>
    <row r="35" spans="1:22" ht="33.75" customHeight="1" thickBot="1" x14ac:dyDescent="0.35">
      <c r="A35" s="285" t="s">
        <v>41</v>
      </c>
      <c r="B35" s="286"/>
      <c r="C35" s="287"/>
      <c r="H35" s="212"/>
      <c r="I35" s="212"/>
      <c r="J35" s="212"/>
      <c r="K35" s="212"/>
      <c r="L35" s="212"/>
      <c r="M35" s="212"/>
      <c r="N35" s="212"/>
      <c r="O35" s="212"/>
      <c r="P35" s="212"/>
      <c r="Q35" s="212"/>
      <c r="R35" s="212"/>
      <c r="S35" s="212"/>
      <c r="T35" s="212"/>
      <c r="U35" s="212"/>
      <c r="V35" s="212"/>
    </row>
    <row r="36" spans="1:22" x14ac:dyDescent="0.25">
      <c r="A36" s="14" t="s">
        <v>6</v>
      </c>
      <c r="B36" s="4" t="s">
        <v>7</v>
      </c>
      <c r="C36" s="13" t="s">
        <v>2</v>
      </c>
      <c r="H36" s="212"/>
      <c r="I36" s="212"/>
      <c r="J36" s="212"/>
      <c r="K36" s="212"/>
      <c r="L36" s="212"/>
      <c r="M36" s="212"/>
      <c r="N36" s="212"/>
      <c r="O36" s="212"/>
      <c r="P36" s="212"/>
      <c r="Q36" s="212"/>
      <c r="R36" s="212"/>
      <c r="S36" s="212"/>
      <c r="T36" s="212"/>
      <c r="U36" s="212"/>
      <c r="V36" s="212"/>
    </row>
    <row r="37" spans="1:22" x14ac:dyDescent="0.25">
      <c r="A37" s="198" t="s">
        <v>36</v>
      </c>
      <c r="B37" s="6">
        <f>B26</f>
        <v>128</v>
      </c>
      <c r="C37" s="5">
        <f>B37/$B$39</f>
        <v>0.45714285714285713</v>
      </c>
      <c r="H37" s="212"/>
      <c r="I37" s="212"/>
      <c r="J37" s="212"/>
      <c r="K37" s="212"/>
      <c r="L37" s="212"/>
      <c r="M37" s="212"/>
      <c r="N37" s="212"/>
      <c r="O37" s="212"/>
      <c r="P37" s="212"/>
      <c r="Q37" s="212"/>
      <c r="R37" s="212"/>
      <c r="S37" s="212"/>
      <c r="T37" s="212"/>
      <c r="U37" s="212"/>
      <c r="V37" s="212"/>
    </row>
    <row r="38" spans="1:22" x14ac:dyDescent="0.25">
      <c r="A38" s="15" t="s">
        <v>37</v>
      </c>
      <c r="B38" s="16">
        <f>B27</f>
        <v>152</v>
      </c>
      <c r="C38" s="17">
        <f>B38/$B$39</f>
        <v>0.54285714285714282</v>
      </c>
      <c r="H38" s="212"/>
      <c r="I38" s="212"/>
      <c r="J38" s="212"/>
      <c r="K38" s="212"/>
      <c r="L38" s="212"/>
      <c r="M38" s="212"/>
      <c r="N38" s="212"/>
      <c r="O38" s="212"/>
      <c r="P38" s="212"/>
      <c r="Q38" s="212"/>
      <c r="R38" s="212"/>
      <c r="S38" s="212"/>
      <c r="T38" s="212"/>
      <c r="U38" s="212"/>
      <c r="V38" s="212"/>
    </row>
    <row r="39" spans="1:22" ht="15.75" thickBot="1" x14ac:dyDescent="0.3">
      <c r="A39" s="199" t="s">
        <v>5</v>
      </c>
      <c r="B39" s="3">
        <f>SUM(B37:B38)</f>
        <v>280</v>
      </c>
      <c r="C39" s="2"/>
      <c r="H39" s="212"/>
      <c r="I39" s="212"/>
      <c r="J39" s="212"/>
      <c r="K39" s="212"/>
      <c r="L39" s="212"/>
      <c r="M39" s="212"/>
      <c r="N39" s="212"/>
      <c r="O39" s="212"/>
      <c r="P39" s="212"/>
      <c r="Q39" s="212"/>
      <c r="R39" s="212"/>
      <c r="S39" s="212"/>
      <c r="T39" s="212"/>
      <c r="U39" s="212"/>
      <c r="V39" s="212"/>
    </row>
    <row r="40" spans="1:22" ht="15.75" thickBot="1" x14ac:dyDescent="0.3">
      <c r="H40" s="212"/>
      <c r="I40" s="212"/>
      <c r="J40" s="212"/>
      <c r="K40" s="212"/>
      <c r="L40" s="212"/>
      <c r="M40" s="212"/>
      <c r="N40" s="212"/>
      <c r="O40" s="212"/>
      <c r="P40" s="212"/>
      <c r="Q40" s="212"/>
      <c r="R40" s="212"/>
      <c r="S40" s="212"/>
      <c r="T40" s="212"/>
      <c r="U40" s="212"/>
      <c r="V40" s="212"/>
    </row>
    <row r="41" spans="1:22" ht="18" thickBot="1" x14ac:dyDescent="0.35">
      <c r="A41" s="289" t="s">
        <v>11</v>
      </c>
      <c r="B41" s="290"/>
      <c r="C41" s="291"/>
      <c r="H41" s="212"/>
      <c r="I41" s="212"/>
      <c r="J41" s="212"/>
      <c r="K41" s="212"/>
      <c r="L41" s="212"/>
      <c r="M41" s="212"/>
      <c r="N41" s="212"/>
      <c r="O41" s="212"/>
      <c r="P41" s="212"/>
      <c r="Q41" s="212"/>
      <c r="R41" s="212"/>
      <c r="S41" s="212"/>
      <c r="T41" s="212"/>
      <c r="U41" s="212"/>
      <c r="V41" s="212"/>
    </row>
    <row r="42" spans="1:22" x14ac:dyDescent="0.25">
      <c r="A42" s="14" t="s">
        <v>12</v>
      </c>
      <c r="B42" s="4" t="s">
        <v>1</v>
      </c>
      <c r="C42" s="13" t="s">
        <v>2</v>
      </c>
    </row>
    <row r="43" spans="1:22" x14ac:dyDescent="0.25">
      <c r="A43" s="23" t="s">
        <v>14</v>
      </c>
      <c r="B43" s="6">
        <v>443</v>
      </c>
      <c r="C43" s="5">
        <f t="shared" ref="C43:C53" si="2">B43/$B$54</f>
        <v>0.33133881824981304</v>
      </c>
    </row>
    <row r="44" spans="1:22" x14ac:dyDescent="0.25">
      <c r="A44" s="23" t="s">
        <v>13</v>
      </c>
      <c r="B44" s="6">
        <v>407</v>
      </c>
      <c r="C44" s="5">
        <f t="shared" si="2"/>
        <v>0.30441286462228873</v>
      </c>
    </row>
    <row r="45" spans="1:22" x14ac:dyDescent="0.25">
      <c r="A45" s="23" t="s">
        <v>18</v>
      </c>
      <c r="B45" s="6">
        <v>96</v>
      </c>
      <c r="C45" s="5">
        <f t="shared" si="2"/>
        <v>7.1802543006731487E-2</v>
      </c>
    </row>
    <row r="46" spans="1:22" x14ac:dyDescent="0.25">
      <c r="A46" s="23" t="s">
        <v>20</v>
      </c>
      <c r="B46" s="6">
        <v>90</v>
      </c>
      <c r="C46" s="5">
        <f t="shared" si="2"/>
        <v>6.7314884068810768E-2</v>
      </c>
    </row>
    <row r="47" spans="1:22" x14ac:dyDescent="0.25">
      <c r="A47" s="23" t="s">
        <v>15</v>
      </c>
      <c r="B47" s="6">
        <v>60</v>
      </c>
      <c r="C47" s="5">
        <f t="shared" si="2"/>
        <v>4.4876589379207181E-2</v>
      </c>
    </row>
    <row r="48" spans="1:22" x14ac:dyDescent="0.25">
      <c r="A48" s="23" t="s">
        <v>228</v>
      </c>
      <c r="B48" s="6">
        <v>50</v>
      </c>
      <c r="C48" s="5">
        <f t="shared" si="2"/>
        <v>3.7397157816005985E-2</v>
      </c>
    </row>
    <row r="49" spans="1:22" x14ac:dyDescent="0.25">
      <c r="A49" s="23" t="s">
        <v>29</v>
      </c>
      <c r="B49" s="6">
        <v>42</v>
      </c>
      <c r="C49" s="5">
        <f t="shared" si="2"/>
        <v>3.1413612565445025E-2</v>
      </c>
    </row>
    <row r="50" spans="1:22" x14ac:dyDescent="0.25">
      <c r="A50" s="23" t="s">
        <v>24</v>
      </c>
      <c r="B50" s="6">
        <v>41</v>
      </c>
      <c r="C50" s="5">
        <f t="shared" si="2"/>
        <v>3.0665669409124907E-2</v>
      </c>
    </row>
    <row r="51" spans="1:22" x14ac:dyDescent="0.25">
      <c r="A51" s="23" t="s">
        <v>796</v>
      </c>
      <c r="B51" s="6">
        <v>28</v>
      </c>
      <c r="C51" s="5">
        <f t="shared" si="2"/>
        <v>2.0942408376963352E-2</v>
      </c>
    </row>
    <row r="52" spans="1:22" s="197" customFormat="1" x14ac:dyDescent="0.25">
      <c r="A52" s="23" t="s">
        <v>26</v>
      </c>
      <c r="B52" s="6">
        <v>24</v>
      </c>
      <c r="C52" s="5">
        <f t="shared" si="2"/>
        <v>1.7950635751682872E-2</v>
      </c>
      <c r="D52" s="196"/>
      <c r="E52" s="196"/>
      <c r="F52" s="196"/>
      <c r="G52" s="196"/>
      <c r="H52" s="196"/>
      <c r="I52" s="196"/>
      <c r="J52" s="196"/>
      <c r="K52" s="196"/>
      <c r="L52" s="196"/>
      <c r="M52" s="196"/>
      <c r="N52" s="196"/>
      <c r="O52" s="196"/>
      <c r="P52" s="196"/>
      <c r="Q52" s="196"/>
      <c r="R52" s="196"/>
      <c r="S52" s="196"/>
      <c r="T52" s="196"/>
      <c r="U52" s="196"/>
      <c r="V52" s="196"/>
    </row>
    <row r="53" spans="1:22" x14ac:dyDescent="0.25">
      <c r="A53" s="24" t="s">
        <v>33</v>
      </c>
      <c r="B53" s="16">
        <v>56</v>
      </c>
      <c r="C53" s="17">
        <f t="shared" si="2"/>
        <v>4.1884816753926704E-2</v>
      </c>
    </row>
    <row r="54" spans="1:22" ht="15.75" thickBot="1" x14ac:dyDescent="0.3">
      <c r="A54" s="199" t="s">
        <v>5</v>
      </c>
      <c r="B54" s="3">
        <f>SUM(B43:B53)</f>
        <v>1337</v>
      </c>
      <c r="C54" s="2"/>
    </row>
    <row r="55" spans="1:22" ht="15.75" thickBot="1" x14ac:dyDescent="0.3"/>
    <row r="56" spans="1:22" ht="31.5" customHeight="1" thickBot="1" x14ac:dyDescent="0.35">
      <c r="A56" s="285" t="s">
        <v>42</v>
      </c>
      <c r="B56" s="286"/>
      <c r="C56" s="287"/>
      <c r="D56" s="197"/>
    </row>
    <row r="57" spans="1:22" x14ac:dyDescent="0.25">
      <c r="A57" s="14" t="s">
        <v>12</v>
      </c>
      <c r="B57" s="4" t="s">
        <v>1</v>
      </c>
      <c r="C57" s="13" t="s">
        <v>2</v>
      </c>
    </row>
    <row r="58" spans="1:22" x14ac:dyDescent="0.25">
      <c r="A58" s="198" t="s">
        <v>18</v>
      </c>
      <c r="B58" s="6">
        <v>76</v>
      </c>
      <c r="C58" s="5">
        <f t="shared" ref="C58:C63" si="3">B58/$B$64</f>
        <v>0.27142857142857141</v>
      </c>
    </row>
    <row r="59" spans="1:22" x14ac:dyDescent="0.25">
      <c r="A59" s="198" t="s">
        <v>14</v>
      </c>
      <c r="B59" s="6">
        <v>69</v>
      </c>
      <c r="C59" s="5">
        <f t="shared" si="3"/>
        <v>0.24642857142857144</v>
      </c>
    </row>
    <row r="60" spans="1:22" x14ac:dyDescent="0.25">
      <c r="A60" s="198" t="s">
        <v>13</v>
      </c>
      <c r="B60" s="6">
        <v>68</v>
      </c>
      <c r="C60" s="5">
        <f t="shared" si="3"/>
        <v>0.24285714285714285</v>
      </c>
    </row>
    <row r="61" spans="1:22" x14ac:dyDescent="0.25">
      <c r="A61" s="198" t="s">
        <v>796</v>
      </c>
      <c r="B61" s="6">
        <v>28</v>
      </c>
      <c r="C61" s="5">
        <f t="shared" si="3"/>
        <v>0.1</v>
      </c>
    </row>
    <row r="62" spans="1:22" x14ac:dyDescent="0.25">
      <c r="A62" s="198" t="s">
        <v>26</v>
      </c>
      <c r="B62" s="6">
        <v>24</v>
      </c>
      <c r="C62" s="5">
        <f t="shared" si="3"/>
        <v>8.5714285714285715E-2</v>
      </c>
    </row>
    <row r="63" spans="1:22" x14ac:dyDescent="0.25">
      <c r="A63" s="15" t="s">
        <v>20</v>
      </c>
      <c r="B63" s="16">
        <v>15</v>
      </c>
      <c r="C63" s="17">
        <f t="shared" si="3"/>
        <v>5.3571428571428568E-2</v>
      </c>
    </row>
    <row r="64" spans="1:22" ht="15.75" thickBot="1" x14ac:dyDescent="0.3">
      <c r="A64" s="199" t="s">
        <v>5</v>
      </c>
      <c r="B64" s="3">
        <f>SUM(B58:B63)</f>
        <v>280</v>
      </c>
      <c r="C64" s="2"/>
    </row>
    <row r="65" spans="1:3" ht="15.75" thickBot="1" x14ac:dyDescent="0.3"/>
    <row r="66" spans="1:3" ht="18" thickBot="1" x14ac:dyDescent="0.35">
      <c r="A66" s="289" t="s">
        <v>44</v>
      </c>
      <c r="B66" s="290"/>
      <c r="C66" s="291"/>
    </row>
    <row r="67" spans="1:3" x14ac:dyDescent="0.25">
      <c r="A67" s="14" t="s">
        <v>45</v>
      </c>
      <c r="B67" s="4" t="s">
        <v>7</v>
      </c>
      <c r="C67" s="13" t="s">
        <v>2</v>
      </c>
    </row>
    <row r="68" spans="1:3" x14ac:dyDescent="0.25">
      <c r="A68" s="198" t="s">
        <v>46</v>
      </c>
      <c r="B68" s="6">
        <v>99</v>
      </c>
      <c r="C68" s="5">
        <f>B68/$B$75</f>
        <v>7.4046372475691846E-2</v>
      </c>
    </row>
    <row r="69" spans="1:3" x14ac:dyDescent="0.25">
      <c r="A69" s="198" t="s">
        <v>47</v>
      </c>
      <c r="B69" s="6">
        <v>62</v>
      </c>
      <c r="C69" s="5">
        <f t="shared" ref="C69:C74" si="4">B69/$B$75</f>
        <v>4.6372475691847423E-2</v>
      </c>
    </row>
    <row r="70" spans="1:3" x14ac:dyDescent="0.25">
      <c r="A70" s="198" t="s">
        <v>48</v>
      </c>
      <c r="B70" s="6">
        <v>172</v>
      </c>
      <c r="C70" s="5">
        <f t="shared" si="4"/>
        <v>0.1286462228870606</v>
      </c>
    </row>
    <row r="71" spans="1:3" x14ac:dyDescent="0.25">
      <c r="A71" s="198" t="s">
        <v>49</v>
      </c>
      <c r="B71" s="6">
        <v>225</v>
      </c>
      <c r="C71" s="5">
        <f t="shared" si="4"/>
        <v>0.16828721017202691</v>
      </c>
    </row>
    <row r="72" spans="1:3" x14ac:dyDescent="0.25">
      <c r="A72" s="198" t="s">
        <v>50</v>
      </c>
      <c r="B72" s="6">
        <v>247</v>
      </c>
      <c r="C72" s="5">
        <f t="shared" si="4"/>
        <v>0.18474195961106957</v>
      </c>
    </row>
    <row r="73" spans="1:3" x14ac:dyDescent="0.25">
      <c r="A73" s="198" t="s">
        <v>51</v>
      </c>
      <c r="B73" s="6">
        <v>227</v>
      </c>
      <c r="C73" s="5">
        <f t="shared" si="4"/>
        <v>0.16978309648466716</v>
      </c>
    </row>
    <row r="74" spans="1:3" x14ac:dyDescent="0.25">
      <c r="A74" s="15" t="s">
        <v>52</v>
      </c>
      <c r="B74" s="16">
        <v>305</v>
      </c>
      <c r="C74" s="17">
        <f t="shared" si="4"/>
        <v>0.22812266267763651</v>
      </c>
    </row>
    <row r="75" spans="1:3" ht="15.75" thickBot="1" x14ac:dyDescent="0.3">
      <c r="A75" s="199" t="s">
        <v>5</v>
      </c>
      <c r="B75" s="3">
        <f>SUM(B68:B74)</f>
        <v>1337</v>
      </c>
      <c r="C75" s="2"/>
    </row>
    <row r="76" spans="1:3" ht="15.75" thickBot="1" x14ac:dyDescent="0.3"/>
    <row r="77" spans="1:3" ht="32.25" customHeight="1" thickBot="1" x14ac:dyDescent="0.35">
      <c r="A77" s="285" t="s">
        <v>53</v>
      </c>
      <c r="B77" s="286"/>
      <c r="C77" s="287"/>
    </row>
    <row r="78" spans="1:3" x14ac:dyDescent="0.25">
      <c r="A78" s="14" t="s">
        <v>45</v>
      </c>
      <c r="B78" s="4" t="s">
        <v>7</v>
      </c>
      <c r="C78" s="13" t="s">
        <v>2</v>
      </c>
    </row>
    <row r="79" spans="1:3" x14ac:dyDescent="0.25">
      <c r="A79" s="198" t="s">
        <v>46</v>
      </c>
      <c r="B79" s="6">
        <v>0</v>
      </c>
      <c r="C79" s="5">
        <f>B79/$B$86</f>
        <v>0</v>
      </c>
    </row>
    <row r="80" spans="1:3" x14ac:dyDescent="0.25">
      <c r="A80" s="198" t="s">
        <v>47</v>
      </c>
      <c r="B80" s="6">
        <v>0</v>
      </c>
      <c r="C80" s="5">
        <f t="shared" ref="C80:C85" si="5">B80/$B$86</f>
        <v>0</v>
      </c>
    </row>
    <row r="81" spans="1:23" x14ac:dyDescent="0.25">
      <c r="A81" s="198" t="s">
        <v>48</v>
      </c>
      <c r="B81" s="6">
        <v>79</v>
      </c>
      <c r="C81" s="5">
        <f t="shared" si="5"/>
        <v>0.28214285714285714</v>
      </c>
    </row>
    <row r="82" spans="1:23" x14ac:dyDescent="0.25">
      <c r="A82" s="198" t="s">
        <v>49</v>
      </c>
      <c r="B82" s="6">
        <v>0</v>
      </c>
      <c r="C82" s="5">
        <f t="shared" si="5"/>
        <v>0</v>
      </c>
    </row>
    <row r="83" spans="1:23" x14ac:dyDescent="0.25">
      <c r="A83" s="198" t="s">
        <v>50</v>
      </c>
      <c r="B83" s="6">
        <v>19</v>
      </c>
      <c r="C83" s="5">
        <f t="shared" si="5"/>
        <v>6.7857142857142852E-2</v>
      </c>
    </row>
    <row r="84" spans="1:23" x14ac:dyDescent="0.25">
      <c r="A84" s="198" t="s">
        <v>51</v>
      </c>
      <c r="B84" s="6">
        <v>53</v>
      </c>
      <c r="C84" s="5">
        <f t="shared" si="5"/>
        <v>0.18928571428571428</v>
      </c>
    </row>
    <row r="85" spans="1:23" x14ac:dyDescent="0.25">
      <c r="A85" s="15" t="s">
        <v>52</v>
      </c>
      <c r="B85" s="16">
        <v>129</v>
      </c>
      <c r="C85" s="17">
        <f t="shared" si="5"/>
        <v>0.46071428571428569</v>
      </c>
    </row>
    <row r="86" spans="1:23" ht="15.75" thickBot="1" x14ac:dyDescent="0.3">
      <c r="A86" s="199" t="s">
        <v>5</v>
      </c>
      <c r="B86" s="3">
        <f>SUM(B79:B85)</f>
        <v>280</v>
      </c>
      <c r="C86" s="2"/>
    </row>
    <row r="87" spans="1:23" x14ac:dyDescent="0.25">
      <c r="A87" s="212"/>
      <c r="B87" s="212"/>
      <c r="C87" s="212"/>
      <c r="D87" s="212"/>
      <c r="E87" s="212"/>
      <c r="F87" s="212"/>
      <c r="G87" s="212"/>
      <c r="H87" s="212"/>
      <c r="I87" s="212"/>
      <c r="J87" s="212"/>
      <c r="K87" s="212"/>
      <c r="L87" s="212"/>
      <c r="M87" s="212"/>
      <c r="N87" s="212"/>
      <c r="O87" s="212"/>
      <c r="P87" s="212"/>
      <c r="Q87" s="212"/>
      <c r="R87" s="212"/>
      <c r="S87" s="212"/>
      <c r="T87" s="212"/>
      <c r="U87" s="212"/>
      <c r="V87" s="212"/>
      <c r="W87" s="212"/>
    </row>
    <row r="88" spans="1:23" x14ac:dyDescent="0.25">
      <c r="A88" s="257" t="s">
        <v>831</v>
      </c>
      <c r="B88" s="212"/>
      <c r="C88" s="212"/>
      <c r="D88" s="212"/>
      <c r="E88" s="212"/>
      <c r="F88" s="212"/>
      <c r="G88" s="212"/>
      <c r="H88" s="212"/>
      <c r="I88" s="212"/>
      <c r="J88" s="212"/>
      <c r="K88" s="212"/>
      <c r="L88" s="212"/>
      <c r="M88" s="212"/>
      <c r="N88" s="212"/>
      <c r="O88" s="212"/>
      <c r="P88" s="212"/>
      <c r="Q88" s="212"/>
      <c r="R88" s="212"/>
      <c r="S88" s="212"/>
      <c r="T88" s="212"/>
      <c r="U88" s="212"/>
      <c r="V88" s="212"/>
      <c r="W88" s="212"/>
    </row>
    <row r="89" spans="1:23" x14ac:dyDescent="0.25">
      <c r="A89" s="260" t="s">
        <v>832</v>
      </c>
      <c r="B89" s="212"/>
      <c r="C89" s="212"/>
      <c r="D89" s="212"/>
      <c r="E89" s="212"/>
      <c r="F89" s="212"/>
      <c r="G89" s="212"/>
      <c r="H89" s="212"/>
      <c r="I89" s="212"/>
      <c r="J89" s="212"/>
      <c r="K89" s="212"/>
      <c r="L89" s="212"/>
      <c r="M89" s="212"/>
      <c r="N89" s="212"/>
      <c r="O89" s="212"/>
      <c r="P89" s="212"/>
      <c r="Q89" s="212"/>
      <c r="R89" s="212"/>
      <c r="S89" s="212"/>
      <c r="T89" s="212"/>
      <c r="U89" s="212"/>
      <c r="V89" s="212"/>
      <c r="W89" s="212"/>
    </row>
    <row r="90" spans="1:23" x14ac:dyDescent="0.25">
      <c r="A90" s="260" t="s">
        <v>833</v>
      </c>
      <c r="B90" s="212"/>
      <c r="C90" s="212"/>
      <c r="D90" s="212"/>
      <c r="E90" s="212"/>
      <c r="F90" s="212"/>
      <c r="G90" s="212"/>
      <c r="H90" s="212"/>
      <c r="I90" s="212"/>
      <c r="J90" s="212"/>
      <c r="K90" s="212"/>
      <c r="L90" s="212"/>
      <c r="M90" s="212"/>
      <c r="N90" s="212"/>
      <c r="O90" s="212"/>
      <c r="P90" s="212"/>
      <c r="Q90" s="212"/>
      <c r="R90" s="212"/>
      <c r="S90" s="212"/>
      <c r="T90" s="212"/>
      <c r="U90" s="212"/>
      <c r="V90" s="212"/>
      <c r="W90" s="212"/>
    </row>
    <row r="91" spans="1:23" ht="15.75" thickBot="1" x14ac:dyDescent="0.3"/>
    <row r="92" spans="1:23" ht="18" thickBot="1" x14ac:dyDescent="0.35">
      <c r="A92" s="289" t="s">
        <v>804</v>
      </c>
      <c r="B92" s="290"/>
      <c r="C92" s="291"/>
    </row>
    <row r="93" spans="1:23" x14ac:dyDescent="0.25">
      <c r="A93" s="14" t="s">
        <v>54</v>
      </c>
      <c r="B93" s="4" t="s">
        <v>1</v>
      </c>
      <c r="C93" s="13" t="s">
        <v>2</v>
      </c>
    </row>
    <row r="94" spans="1:23" x14ac:dyDescent="0.25">
      <c r="A94" s="198" t="s">
        <v>55</v>
      </c>
      <c r="B94" s="6">
        <v>37857</v>
      </c>
      <c r="C94" s="5">
        <f>B94/$B$96</f>
        <v>0.97927983858451029</v>
      </c>
    </row>
    <row r="95" spans="1:23" x14ac:dyDescent="0.25">
      <c r="A95" s="15" t="s">
        <v>58</v>
      </c>
      <c r="B95" s="16">
        <v>801</v>
      </c>
      <c r="C95" s="17">
        <f>B95/$B$96</f>
        <v>2.0720161415489678E-2</v>
      </c>
    </row>
    <row r="96" spans="1:23" ht="15.75" thickBot="1" x14ac:dyDescent="0.3">
      <c r="A96" s="199" t="s">
        <v>5</v>
      </c>
      <c r="B96" s="3">
        <f>SUM(B94:B95)</f>
        <v>38658</v>
      </c>
      <c r="C96" s="2"/>
    </row>
    <row r="97" spans="1:15" x14ac:dyDescent="0.25">
      <c r="A97" s="212" t="s">
        <v>838</v>
      </c>
      <c r="B97" s="212"/>
      <c r="C97" s="212"/>
      <c r="D97" s="212"/>
    </row>
    <row r="98" spans="1:15" ht="15.75" thickBot="1" x14ac:dyDescent="0.3"/>
    <row r="99" spans="1:15" ht="33.75" customHeight="1" thickBot="1" x14ac:dyDescent="0.35">
      <c r="A99" s="285" t="s">
        <v>56</v>
      </c>
      <c r="B99" s="286"/>
      <c r="C99" s="287"/>
    </row>
    <row r="100" spans="1:15" x14ac:dyDescent="0.25">
      <c r="A100" s="14" t="s">
        <v>6</v>
      </c>
      <c r="B100" s="4" t="s">
        <v>7</v>
      </c>
      <c r="C100" s="13" t="s">
        <v>2</v>
      </c>
    </row>
    <row r="101" spans="1:15" x14ac:dyDescent="0.25">
      <c r="A101" s="198" t="s">
        <v>36</v>
      </c>
      <c r="B101" s="6">
        <v>830</v>
      </c>
      <c r="C101" s="5">
        <f>B101/$B$107</f>
        <v>2.9762971994119123E-2</v>
      </c>
    </row>
    <row r="102" spans="1:15" x14ac:dyDescent="0.25">
      <c r="A102" s="198" t="s">
        <v>37</v>
      </c>
      <c r="B102" s="6">
        <v>1447</v>
      </c>
      <c r="C102" s="5">
        <f t="shared" ref="C102:C106" si="6">B102/$B$107</f>
        <v>5.1887976476494423E-2</v>
      </c>
    </row>
    <row r="103" spans="1:15" x14ac:dyDescent="0.25">
      <c r="A103" s="198" t="s">
        <v>38</v>
      </c>
      <c r="B103" s="6">
        <v>2066</v>
      </c>
      <c r="C103" s="5">
        <f t="shared" si="6"/>
        <v>7.4084698963674825E-2</v>
      </c>
    </row>
    <row r="104" spans="1:15" x14ac:dyDescent="0.25">
      <c r="A104" s="198" t="s">
        <v>39</v>
      </c>
      <c r="B104" s="6">
        <v>2475</v>
      </c>
      <c r="C104" s="5">
        <f t="shared" si="6"/>
        <v>8.8751030946319073E-2</v>
      </c>
    </row>
    <row r="105" spans="1:15" x14ac:dyDescent="0.25">
      <c r="A105" s="198" t="s">
        <v>40</v>
      </c>
      <c r="B105" s="6">
        <v>3550</v>
      </c>
      <c r="C105" s="5">
        <f t="shared" si="6"/>
        <v>0.12729945852906371</v>
      </c>
    </row>
    <row r="106" spans="1:15" x14ac:dyDescent="0.25">
      <c r="A106" s="15" t="s">
        <v>8</v>
      </c>
      <c r="B106" s="16">
        <v>17519</v>
      </c>
      <c r="C106" s="17">
        <f t="shared" si="6"/>
        <v>0.62821386309032878</v>
      </c>
    </row>
    <row r="107" spans="1:15" ht="15.75" thickBot="1" x14ac:dyDescent="0.3">
      <c r="A107" s="199" t="s">
        <v>5</v>
      </c>
      <c r="B107" s="3">
        <f>SUM(B101:B106)</f>
        <v>27887</v>
      </c>
      <c r="C107" s="2"/>
    </row>
    <row r="108" spans="1:15" x14ac:dyDescent="0.25">
      <c r="A108" s="261" t="s">
        <v>834</v>
      </c>
      <c r="B108" s="274"/>
      <c r="C108" s="274"/>
      <c r="D108" s="212"/>
      <c r="E108" s="212"/>
      <c r="F108" s="212"/>
      <c r="G108" s="212"/>
      <c r="H108" s="212"/>
      <c r="I108" s="212"/>
      <c r="J108" s="212"/>
      <c r="K108" s="212"/>
      <c r="L108" s="212"/>
      <c r="M108" s="212"/>
      <c r="N108" s="212"/>
      <c r="O108" s="212"/>
    </row>
    <row r="109" spans="1:15" ht="15.75" thickBot="1" x14ac:dyDescent="0.3"/>
    <row r="110" spans="1:15" ht="34.5" customHeight="1" thickBot="1" x14ac:dyDescent="0.35">
      <c r="A110" s="285" t="s">
        <v>57</v>
      </c>
      <c r="B110" s="286"/>
      <c r="C110" s="287"/>
    </row>
    <row r="111" spans="1:15" x14ac:dyDescent="0.25">
      <c r="A111" s="14" t="s">
        <v>6</v>
      </c>
      <c r="B111" s="4" t="s">
        <v>7</v>
      </c>
      <c r="C111" s="13" t="s">
        <v>2</v>
      </c>
    </row>
    <row r="112" spans="1:15" x14ac:dyDescent="0.25">
      <c r="A112" s="198" t="s">
        <v>36</v>
      </c>
      <c r="B112" s="6">
        <v>47</v>
      </c>
      <c r="C112" s="5">
        <f>B112/$B$118</f>
        <v>0.11491442542787286</v>
      </c>
    </row>
    <row r="113" spans="1:3" x14ac:dyDescent="0.25">
      <c r="A113" s="198" t="s">
        <v>37</v>
      </c>
      <c r="B113" s="6">
        <v>40</v>
      </c>
      <c r="C113" s="5">
        <f t="shared" ref="C113:C117" si="7">B113/$B$118</f>
        <v>9.7799511002444994E-2</v>
      </c>
    </row>
    <row r="114" spans="1:3" x14ac:dyDescent="0.25">
      <c r="A114" s="198" t="s">
        <v>38</v>
      </c>
      <c r="B114" s="6">
        <v>134</v>
      </c>
      <c r="C114" s="5">
        <f t="shared" si="7"/>
        <v>0.32762836185819072</v>
      </c>
    </row>
    <row r="115" spans="1:3" x14ac:dyDescent="0.25">
      <c r="A115" s="198" t="s">
        <v>39</v>
      </c>
      <c r="B115" s="6">
        <v>70</v>
      </c>
      <c r="C115" s="5">
        <f t="shared" si="7"/>
        <v>0.17114914425427874</v>
      </c>
    </row>
    <row r="116" spans="1:3" x14ac:dyDescent="0.25">
      <c r="A116" s="198" t="s">
        <v>40</v>
      </c>
      <c r="B116" s="6">
        <v>41</v>
      </c>
      <c r="C116" s="5">
        <f t="shared" si="7"/>
        <v>0.10024449877750612</v>
      </c>
    </row>
    <row r="117" spans="1:3" x14ac:dyDescent="0.25">
      <c r="A117" s="15" t="s">
        <v>8</v>
      </c>
      <c r="B117" s="16">
        <v>77</v>
      </c>
      <c r="C117" s="17">
        <f t="shared" si="7"/>
        <v>0.18826405867970661</v>
      </c>
    </row>
    <row r="118" spans="1:3" ht="15.75" thickBot="1" x14ac:dyDescent="0.3">
      <c r="A118" s="199" t="s">
        <v>5</v>
      </c>
      <c r="B118" s="3">
        <f>SUM(B112:B117)</f>
        <v>409</v>
      </c>
      <c r="C118" s="2"/>
    </row>
    <row r="119" spans="1:3" ht="15.75" thickBot="1" x14ac:dyDescent="0.3"/>
    <row r="120" spans="1:3" ht="34.5" customHeight="1" thickBot="1" x14ac:dyDescent="0.35">
      <c r="A120" s="285" t="s">
        <v>59</v>
      </c>
      <c r="B120" s="286"/>
      <c r="C120" s="287"/>
    </row>
    <row r="121" spans="1:3" x14ac:dyDescent="0.25">
      <c r="A121" s="14" t="s">
        <v>6</v>
      </c>
      <c r="B121" s="4" t="s">
        <v>7</v>
      </c>
      <c r="C121" s="13" t="s">
        <v>2</v>
      </c>
    </row>
    <row r="122" spans="1:3" x14ac:dyDescent="0.25">
      <c r="A122" s="198" t="s">
        <v>36</v>
      </c>
      <c r="B122" s="6">
        <f>B112</f>
        <v>47</v>
      </c>
      <c r="C122" s="5">
        <f>B122/$B$124</f>
        <v>0.54022988505747127</v>
      </c>
    </row>
    <row r="123" spans="1:3" x14ac:dyDescent="0.25">
      <c r="A123" s="15" t="s">
        <v>37</v>
      </c>
      <c r="B123" s="16">
        <f>B113</f>
        <v>40</v>
      </c>
      <c r="C123" s="17">
        <f>B123/$B$124</f>
        <v>0.45977011494252873</v>
      </c>
    </row>
    <row r="124" spans="1:3" ht="15.75" thickBot="1" x14ac:dyDescent="0.3">
      <c r="A124" s="199" t="s">
        <v>5</v>
      </c>
      <c r="B124" s="3">
        <f>SUM(B122:B123)</f>
        <v>87</v>
      </c>
      <c r="C124" s="2"/>
    </row>
    <row r="125" spans="1:3" ht="15.75" thickBot="1" x14ac:dyDescent="0.3"/>
    <row r="126" spans="1:3" ht="36.75" customHeight="1" thickBot="1" x14ac:dyDescent="0.35">
      <c r="A126" s="285" t="s">
        <v>60</v>
      </c>
      <c r="B126" s="286"/>
      <c r="C126" s="287"/>
    </row>
    <row r="127" spans="1:3" x14ac:dyDescent="0.25">
      <c r="A127" s="14" t="s">
        <v>12</v>
      </c>
      <c r="B127" s="4" t="s">
        <v>1</v>
      </c>
      <c r="C127" s="13" t="s">
        <v>2</v>
      </c>
    </row>
    <row r="128" spans="1:3" x14ac:dyDescent="0.25">
      <c r="A128" s="198" t="s">
        <v>29</v>
      </c>
      <c r="B128" s="6">
        <v>80</v>
      </c>
      <c r="C128" s="5">
        <f t="shared" ref="C128:C138" si="8">B128/$B$139</f>
        <v>0.19559902200488999</v>
      </c>
    </row>
    <row r="129" spans="1:7" x14ac:dyDescent="0.25">
      <c r="A129" s="198" t="s">
        <v>14</v>
      </c>
      <c r="B129" s="6">
        <v>76</v>
      </c>
      <c r="C129" s="5">
        <f t="shared" si="8"/>
        <v>0.18581907090464547</v>
      </c>
    </row>
    <row r="130" spans="1:7" x14ac:dyDescent="0.25">
      <c r="A130" s="198" t="s">
        <v>508</v>
      </c>
      <c r="B130" s="6">
        <v>52</v>
      </c>
      <c r="C130" s="5">
        <f t="shared" si="8"/>
        <v>0.12713936430317849</v>
      </c>
    </row>
    <row r="131" spans="1:7" x14ac:dyDescent="0.25">
      <c r="A131" s="198" t="s">
        <v>18</v>
      </c>
      <c r="B131" s="6">
        <v>44</v>
      </c>
      <c r="C131" s="5">
        <f t="shared" si="8"/>
        <v>0.10757946210268948</v>
      </c>
    </row>
    <row r="132" spans="1:7" x14ac:dyDescent="0.25">
      <c r="A132" s="198" t="s">
        <v>20</v>
      </c>
      <c r="B132" s="6">
        <v>32</v>
      </c>
      <c r="C132" s="5">
        <f t="shared" si="8"/>
        <v>7.823960880195599E-2</v>
      </c>
    </row>
    <row r="133" spans="1:7" x14ac:dyDescent="0.25">
      <c r="A133" s="198" t="s">
        <v>13</v>
      </c>
      <c r="B133" s="6">
        <v>25</v>
      </c>
      <c r="C133" s="5">
        <f t="shared" si="8"/>
        <v>6.1124694376528114E-2</v>
      </c>
    </row>
    <row r="134" spans="1:7" x14ac:dyDescent="0.25">
      <c r="A134" s="198" t="s">
        <v>23</v>
      </c>
      <c r="B134" s="6">
        <v>22</v>
      </c>
      <c r="C134" s="5">
        <f t="shared" si="8"/>
        <v>5.3789731051344741E-2</v>
      </c>
    </row>
    <row r="135" spans="1:7" x14ac:dyDescent="0.25">
      <c r="A135" s="198" t="s">
        <v>816</v>
      </c>
      <c r="B135" s="6">
        <v>15</v>
      </c>
      <c r="C135" s="5">
        <f t="shared" si="8"/>
        <v>3.6674816625916873E-2</v>
      </c>
    </row>
    <row r="136" spans="1:7" x14ac:dyDescent="0.25">
      <c r="A136" s="198" t="s">
        <v>796</v>
      </c>
      <c r="B136" s="6">
        <v>14</v>
      </c>
      <c r="C136" s="5">
        <f t="shared" si="8"/>
        <v>3.4229828850855744E-2</v>
      </c>
    </row>
    <row r="137" spans="1:7" x14ac:dyDescent="0.25">
      <c r="A137" s="198" t="s">
        <v>30</v>
      </c>
      <c r="B137" s="6">
        <v>12</v>
      </c>
      <c r="C137" s="5">
        <f t="shared" si="8"/>
        <v>2.9339853300733496E-2</v>
      </c>
    </row>
    <row r="138" spans="1:7" x14ac:dyDescent="0.25">
      <c r="A138" s="15" t="s">
        <v>33</v>
      </c>
      <c r="B138" s="16">
        <v>37</v>
      </c>
      <c r="C138" s="17">
        <f t="shared" si="8"/>
        <v>9.0464547677261614E-2</v>
      </c>
    </row>
    <row r="139" spans="1:7" ht="15.75" thickBot="1" x14ac:dyDescent="0.3">
      <c r="A139" s="199" t="s">
        <v>5</v>
      </c>
      <c r="B139" s="3">
        <f>SUM(B128:B138)</f>
        <v>409</v>
      </c>
      <c r="C139" s="2"/>
    </row>
    <row r="140" spans="1:7" x14ac:dyDescent="0.25">
      <c r="A140" s="262" t="s">
        <v>835</v>
      </c>
      <c r="B140" s="212"/>
      <c r="C140" s="212"/>
      <c r="D140" s="212"/>
      <c r="E140" s="212"/>
      <c r="F140" s="212"/>
      <c r="G140" s="212"/>
    </row>
    <row r="141" spans="1:7" ht="15.75" thickBot="1" x14ac:dyDescent="0.3"/>
    <row r="142" spans="1:7" ht="34.5" customHeight="1" thickBot="1" x14ac:dyDescent="0.35">
      <c r="A142" s="285" t="s">
        <v>61</v>
      </c>
      <c r="B142" s="286"/>
      <c r="C142" s="287"/>
    </row>
    <row r="143" spans="1:7" x14ac:dyDescent="0.25">
      <c r="A143" s="14" t="s">
        <v>12</v>
      </c>
      <c r="B143" s="4" t="s">
        <v>1</v>
      </c>
      <c r="C143" s="13" t="s">
        <v>2</v>
      </c>
    </row>
    <row r="144" spans="1:7" x14ac:dyDescent="0.25">
      <c r="A144" s="198" t="s">
        <v>18</v>
      </c>
      <c r="B144" s="6">
        <v>26</v>
      </c>
      <c r="C144" s="5">
        <f>B144/$B$148</f>
        <v>0.2988505747126437</v>
      </c>
    </row>
    <row r="145" spans="1:10" x14ac:dyDescent="0.25">
      <c r="A145" s="198" t="s">
        <v>13</v>
      </c>
      <c r="B145" s="6">
        <v>25</v>
      </c>
      <c r="C145" s="5">
        <f>B145/$B$148</f>
        <v>0.28735632183908044</v>
      </c>
    </row>
    <row r="146" spans="1:10" x14ac:dyDescent="0.25">
      <c r="A146" s="198" t="s">
        <v>23</v>
      </c>
      <c r="B146" s="6">
        <v>22</v>
      </c>
      <c r="C146" s="5">
        <f>B146/$B$148</f>
        <v>0.25287356321839083</v>
      </c>
    </row>
    <row r="147" spans="1:10" x14ac:dyDescent="0.25">
      <c r="A147" s="15" t="s">
        <v>796</v>
      </c>
      <c r="B147" s="16">
        <v>14</v>
      </c>
      <c r="C147" s="17">
        <f>B147/$B$148</f>
        <v>0.16091954022988506</v>
      </c>
    </row>
    <row r="148" spans="1:10" ht="15.75" thickBot="1" x14ac:dyDescent="0.3">
      <c r="A148" s="199" t="s">
        <v>5</v>
      </c>
      <c r="B148" s="3">
        <f>SUM(B144:B147)</f>
        <v>87</v>
      </c>
      <c r="C148" s="2"/>
    </row>
    <row r="150" spans="1:10" x14ac:dyDescent="0.25">
      <c r="A150" s="212" t="s">
        <v>825</v>
      </c>
      <c r="B150" s="212"/>
      <c r="C150" s="212"/>
      <c r="D150" s="212"/>
      <c r="E150" s="212"/>
      <c r="F150" s="212"/>
      <c r="G150" s="212"/>
      <c r="H150" s="212"/>
      <c r="I150" s="212"/>
      <c r="J150" s="212"/>
    </row>
  </sheetData>
  <mergeCells count="17">
    <mergeCell ref="A35:C35"/>
    <mergeCell ref="A142:C142"/>
    <mergeCell ref="A41:C41"/>
    <mergeCell ref="A56:C56"/>
    <mergeCell ref="A66:C66"/>
    <mergeCell ref="A77:C77"/>
    <mergeCell ref="A92:C92"/>
    <mergeCell ref="A99:C99"/>
    <mergeCell ref="A110:C110"/>
    <mergeCell ref="A120:C120"/>
    <mergeCell ref="A126:C126"/>
    <mergeCell ref="A1:F1"/>
    <mergeCell ref="A5:C5"/>
    <mergeCell ref="I3:J3"/>
    <mergeCell ref="A12:C12"/>
    <mergeCell ref="A24:C24"/>
    <mergeCell ref="E18:G18"/>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0"/>
  <sheetViews>
    <sheetView topLeftCell="A43" workbookViewId="0">
      <selection activeCell="E26" sqref="E26"/>
    </sheetView>
  </sheetViews>
  <sheetFormatPr defaultRowHeight="15" x14ac:dyDescent="0.25"/>
  <cols>
    <col min="1" max="1" width="26.7109375" style="201" customWidth="1"/>
    <col min="2" max="2" width="10.7109375" style="201" bestFit="1" customWidth="1"/>
    <col min="3" max="3" width="7.85546875" style="201" customWidth="1"/>
    <col min="4" max="4" width="9.140625" style="201"/>
    <col min="5" max="5" width="33.85546875" style="201" bestFit="1" customWidth="1"/>
    <col min="6" max="6" width="18.5703125" style="201" bestFit="1" customWidth="1"/>
    <col min="7" max="7" width="20.7109375" style="201" customWidth="1"/>
    <col min="8" max="8" width="9.140625" style="201"/>
    <col min="9" max="9" width="29.7109375" style="201" bestFit="1" customWidth="1"/>
    <col min="10" max="16384" width="9.140625" style="201"/>
  </cols>
  <sheetData>
    <row r="1" spans="1:10" ht="21" x14ac:dyDescent="0.35">
      <c r="A1" s="288" t="s">
        <v>563</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564</v>
      </c>
      <c r="J4" s="205"/>
    </row>
    <row r="5" spans="1:10" ht="18" thickBot="1" x14ac:dyDescent="0.35">
      <c r="A5" s="289" t="s">
        <v>34</v>
      </c>
      <c r="B5" s="290"/>
      <c r="C5" s="291"/>
      <c r="I5" s="203" t="s">
        <v>565</v>
      </c>
      <c r="J5" s="205"/>
    </row>
    <row r="6" spans="1:10" x14ac:dyDescent="0.25">
      <c r="A6" s="14" t="s">
        <v>0</v>
      </c>
      <c r="B6" s="4" t="s">
        <v>1</v>
      </c>
      <c r="C6" s="13" t="s">
        <v>2</v>
      </c>
      <c r="I6" s="203" t="s">
        <v>566</v>
      </c>
      <c r="J6" s="205"/>
    </row>
    <row r="7" spans="1:10" x14ac:dyDescent="0.25">
      <c r="A7" s="203" t="s">
        <v>3</v>
      </c>
      <c r="B7" s="6">
        <v>100683</v>
      </c>
      <c r="C7" s="5">
        <f>B7/$B$9</f>
        <v>0.99373260427564702</v>
      </c>
      <c r="I7" s="203" t="s">
        <v>567</v>
      </c>
      <c r="J7" s="205"/>
    </row>
    <row r="8" spans="1:10" x14ac:dyDescent="0.25">
      <c r="A8" s="15" t="s">
        <v>4</v>
      </c>
      <c r="B8" s="16">
        <v>635</v>
      </c>
      <c r="C8" s="17">
        <f>B8/$B$9</f>
        <v>6.2673957243530275E-3</v>
      </c>
      <c r="I8" s="203" t="s">
        <v>568</v>
      </c>
      <c r="J8" s="205"/>
    </row>
    <row r="9" spans="1:10" ht="15.75" thickBot="1" x14ac:dyDescent="0.3">
      <c r="A9" s="204" t="s">
        <v>5</v>
      </c>
      <c r="B9" s="3">
        <f>SUM(B7:B8)</f>
        <v>101318</v>
      </c>
      <c r="C9" s="2"/>
      <c r="I9" s="203" t="s">
        <v>569</v>
      </c>
      <c r="J9" s="205"/>
    </row>
    <row r="10" spans="1:10" x14ac:dyDescent="0.25">
      <c r="A10" s="212" t="s">
        <v>873</v>
      </c>
      <c r="B10" s="264"/>
      <c r="C10" s="264"/>
      <c r="D10" s="212"/>
      <c r="I10" s="203" t="s">
        <v>570</v>
      </c>
      <c r="J10" s="205"/>
    </row>
    <row r="11" spans="1:10" ht="15.75" thickBot="1" x14ac:dyDescent="0.3">
      <c r="I11" s="203" t="s">
        <v>571</v>
      </c>
      <c r="J11" s="205"/>
    </row>
    <row r="12" spans="1:10" ht="18" thickBot="1" x14ac:dyDescent="0.35">
      <c r="A12" s="289" t="s">
        <v>35</v>
      </c>
      <c r="B12" s="290"/>
      <c r="C12" s="291"/>
      <c r="E12" s="253" t="s">
        <v>818</v>
      </c>
      <c r="F12" s="254"/>
      <c r="G12" s="255"/>
      <c r="I12" s="203" t="s">
        <v>572</v>
      </c>
      <c r="J12" s="205"/>
    </row>
    <row r="13" spans="1:10" x14ac:dyDescent="0.25">
      <c r="A13" s="14" t="s">
        <v>6</v>
      </c>
      <c r="B13" s="4" t="s">
        <v>7</v>
      </c>
      <c r="C13" s="13" t="s">
        <v>2</v>
      </c>
      <c r="E13" s="14" t="s">
        <v>0</v>
      </c>
      <c r="F13" s="4" t="s">
        <v>1</v>
      </c>
      <c r="G13" s="13" t="s">
        <v>2</v>
      </c>
      <c r="I13" s="203" t="s">
        <v>573</v>
      </c>
      <c r="J13" s="205"/>
    </row>
    <row r="14" spans="1:10" x14ac:dyDescent="0.25">
      <c r="A14" s="203" t="s">
        <v>36</v>
      </c>
      <c r="B14" s="6">
        <v>4297</v>
      </c>
      <c r="C14" s="5">
        <f>B14/$B$21</f>
        <v>4.2411022720543243E-2</v>
      </c>
      <c r="E14" s="214" t="s">
        <v>3</v>
      </c>
      <c r="F14" s="6">
        <v>4245</v>
      </c>
      <c r="G14" s="5">
        <f>F14/F16</f>
        <v>0.98789853386083315</v>
      </c>
      <c r="I14" s="203" t="s">
        <v>574</v>
      </c>
      <c r="J14" s="205"/>
    </row>
    <row r="15" spans="1:10" x14ac:dyDescent="0.25">
      <c r="A15" s="203" t="s">
        <v>37</v>
      </c>
      <c r="B15" s="6">
        <v>8147</v>
      </c>
      <c r="C15" s="5">
        <f t="shared" ref="C15:C20" si="0">B15/$B$21</f>
        <v>8.0410193647723005E-2</v>
      </c>
      <c r="E15" s="15" t="s">
        <v>4</v>
      </c>
      <c r="F15" s="16">
        <v>52</v>
      </c>
      <c r="G15" s="17">
        <f>F15/F16</f>
        <v>1.210146613916686E-2</v>
      </c>
      <c r="I15" s="203" t="s">
        <v>575</v>
      </c>
      <c r="J15" s="205"/>
    </row>
    <row r="16" spans="1:10" ht="15.75" thickBot="1" x14ac:dyDescent="0.3">
      <c r="A16" s="203" t="s">
        <v>38</v>
      </c>
      <c r="B16" s="6">
        <v>11830</v>
      </c>
      <c r="C16" s="5">
        <f t="shared" si="0"/>
        <v>0.11676108884897057</v>
      </c>
      <c r="E16" s="215" t="s">
        <v>5</v>
      </c>
      <c r="F16" s="3">
        <f>F14+F15</f>
        <v>4297</v>
      </c>
      <c r="G16" s="2"/>
      <c r="I16" s="203" t="s">
        <v>576</v>
      </c>
      <c r="J16" s="205"/>
    </row>
    <row r="17" spans="1:21" ht="15.75" thickBot="1" x14ac:dyDescent="0.3">
      <c r="A17" s="203" t="s">
        <v>39</v>
      </c>
      <c r="B17" s="6">
        <v>14248</v>
      </c>
      <c r="C17" s="5">
        <f t="shared" si="0"/>
        <v>0.14062654217414478</v>
      </c>
      <c r="E17" s="212"/>
      <c r="F17" s="212"/>
      <c r="G17" s="212"/>
      <c r="I17" s="203" t="s">
        <v>577</v>
      </c>
      <c r="J17" s="205"/>
    </row>
    <row r="18" spans="1:21" ht="18" thickBot="1" x14ac:dyDescent="0.35">
      <c r="A18" s="203" t="s">
        <v>40</v>
      </c>
      <c r="B18" s="6">
        <v>14391</v>
      </c>
      <c r="C18" s="5">
        <f t="shared" si="0"/>
        <v>0.14203793995144001</v>
      </c>
      <c r="E18" s="282" t="s">
        <v>829</v>
      </c>
      <c r="F18" s="283"/>
      <c r="G18" s="284"/>
      <c r="I18" s="203" t="s">
        <v>578</v>
      </c>
      <c r="J18" s="205"/>
    </row>
    <row r="19" spans="1:21" x14ac:dyDescent="0.25">
      <c r="A19" s="203" t="s">
        <v>8</v>
      </c>
      <c r="B19" s="6">
        <v>47338</v>
      </c>
      <c r="C19" s="5">
        <f t="shared" si="0"/>
        <v>0.46722201385736001</v>
      </c>
      <c r="E19" s="14" t="s">
        <v>0</v>
      </c>
      <c r="F19" s="4" t="s">
        <v>1</v>
      </c>
      <c r="G19" s="13" t="s">
        <v>2</v>
      </c>
      <c r="I19" s="203"/>
      <c r="J19" s="205"/>
    </row>
    <row r="20" spans="1:21" x14ac:dyDescent="0.25">
      <c r="A20" s="15" t="s">
        <v>9</v>
      </c>
      <c r="B20" s="16">
        <v>1067</v>
      </c>
      <c r="C20" s="17">
        <f t="shared" si="0"/>
        <v>1.0531198799818394E-2</v>
      </c>
      <c r="E20" s="214" t="s">
        <v>3</v>
      </c>
      <c r="F20" s="6">
        <v>8124</v>
      </c>
      <c r="G20" s="5">
        <f>F20/F22</f>
        <v>0.99717687492328466</v>
      </c>
      <c r="I20" s="203"/>
      <c r="J20" s="205"/>
    </row>
    <row r="21" spans="1:21" ht="15.75" thickBot="1" x14ac:dyDescent="0.3">
      <c r="A21" s="204" t="s">
        <v>5</v>
      </c>
      <c r="B21" s="3">
        <f>SUM(B14:B20)</f>
        <v>101318</v>
      </c>
      <c r="C21" s="2"/>
      <c r="E21" s="15" t="s">
        <v>4</v>
      </c>
      <c r="F21" s="16">
        <v>23</v>
      </c>
      <c r="G21" s="17">
        <f>F21/F22</f>
        <v>2.8231250767153555E-3</v>
      </c>
      <c r="I21" s="203"/>
      <c r="J21" s="205"/>
    </row>
    <row r="22" spans="1:21" ht="15.75" thickBot="1" x14ac:dyDescent="0.3">
      <c r="A22" s="212" t="s">
        <v>873</v>
      </c>
      <c r="B22" s="264"/>
      <c r="C22" s="264"/>
      <c r="D22" s="212"/>
      <c r="E22" s="215" t="s">
        <v>5</v>
      </c>
      <c r="F22" s="3">
        <f>SUM(F20:F21)</f>
        <v>8147</v>
      </c>
      <c r="G22" s="2"/>
      <c r="I22" s="203"/>
      <c r="J22" s="205"/>
    </row>
    <row r="23" spans="1:21" ht="15.75" thickBot="1" x14ac:dyDescent="0.3">
      <c r="I23" s="203"/>
      <c r="J23" s="205"/>
    </row>
    <row r="24" spans="1:21" ht="18" thickBot="1" x14ac:dyDescent="0.35">
      <c r="A24" s="289" t="s">
        <v>10</v>
      </c>
      <c r="B24" s="290"/>
      <c r="C24" s="291"/>
      <c r="I24" s="203"/>
      <c r="J24" s="205"/>
    </row>
    <row r="25" spans="1:21" x14ac:dyDescent="0.25">
      <c r="A25" s="14" t="s">
        <v>6</v>
      </c>
      <c r="B25" s="4" t="s">
        <v>7</v>
      </c>
      <c r="C25" s="13" t="s">
        <v>2</v>
      </c>
      <c r="I25" s="203"/>
      <c r="J25" s="205"/>
    </row>
    <row r="26" spans="1:21" x14ac:dyDescent="0.25">
      <c r="A26" s="203" t="s">
        <v>36</v>
      </c>
      <c r="B26" s="6">
        <v>52</v>
      </c>
      <c r="C26" s="5">
        <f>B26/$B$33</f>
        <v>8.1889763779527558E-2</v>
      </c>
      <c r="I26" s="203"/>
      <c r="J26" s="205"/>
    </row>
    <row r="27" spans="1:21" x14ac:dyDescent="0.25">
      <c r="A27" s="203" t="s">
        <v>37</v>
      </c>
      <c r="B27" s="6">
        <v>23</v>
      </c>
      <c r="C27" s="5">
        <f t="shared" ref="C27:C32" si="1">B27/$B$33</f>
        <v>3.6220472440944881E-2</v>
      </c>
      <c r="I27" s="203"/>
      <c r="J27" s="205"/>
    </row>
    <row r="28" spans="1:21" x14ac:dyDescent="0.25">
      <c r="A28" s="203" t="s">
        <v>38</v>
      </c>
      <c r="B28" s="6">
        <v>145</v>
      </c>
      <c r="C28" s="5">
        <f t="shared" si="1"/>
        <v>0.2283464566929134</v>
      </c>
      <c r="I28" s="203"/>
      <c r="J28" s="205"/>
    </row>
    <row r="29" spans="1:21" ht="15.75" thickBot="1" x14ac:dyDescent="0.3">
      <c r="A29" s="203" t="s">
        <v>39</v>
      </c>
      <c r="B29" s="6">
        <v>97</v>
      </c>
      <c r="C29" s="5">
        <f t="shared" si="1"/>
        <v>0.15275590551181104</v>
      </c>
      <c r="I29" s="204"/>
      <c r="J29" s="2"/>
    </row>
    <row r="30" spans="1:21" x14ac:dyDescent="0.25">
      <c r="A30" s="203" t="s">
        <v>40</v>
      </c>
      <c r="B30" s="6">
        <v>144</v>
      </c>
      <c r="C30" s="5">
        <f t="shared" si="1"/>
        <v>0.22677165354330708</v>
      </c>
    </row>
    <row r="31" spans="1:21" x14ac:dyDescent="0.25">
      <c r="A31" s="203" t="s">
        <v>8</v>
      </c>
      <c r="B31" s="6">
        <v>174</v>
      </c>
      <c r="C31" s="5">
        <f t="shared" si="1"/>
        <v>0.27401574803149609</v>
      </c>
      <c r="H31" s="212"/>
      <c r="I31" s="212"/>
      <c r="J31" s="212"/>
      <c r="K31" s="212"/>
      <c r="L31" s="212"/>
      <c r="M31" s="212"/>
      <c r="N31" s="212"/>
      <c r="O31" s="212"/>
      <c r="P31" s="212"/>
      <c r="Q31" s="212"/>
      <c r="R31" s="212"/>
      <c r="S31" s="212"/>
      <c r="T31" s="212"/>
      <c r="U31" s="212"/>
    </row>
    <row r="32" spans="1:21" x14ac:dyDescent="0.25">
      <c r="A32" s="15" t="s">
        <v>9</v>
      </c>
      <c r="B32" s="16">
        <v>0</v>
      </c>
      <c r="C32" s="17">
        <f t="shared" si="1"/>
        <v>0</v>
      </c>
      <c r="H32" s="212"/>
      <c r="I32" s="212"/>
      <c r="J32" s="212"/>
      <c r="K32" s="212"/>
      <c r="L32" s="212"/>
      <c r="M32" s="212"/>
      <c r="N32" s="212"/>
      <c r="O32" s="212"/>
      <c r="P32" s="212"/>
      <c r="Q32" s="212"/>
      <c r="R32" s="212"/>
      <c r="S32" s="212"/>
      <c r="T32" s="212"/>
      <c r="U32" s="212"/>
    </row>
    <row r="33" spans="1:21" ht="15.75" thickBot="1" x14ac:dyDescent="0.3">
      <c r="A33" s="204" t="s">
        <v>5</v>
      </c>
      <c r="B33" s="3">
        <f>SUM(B26:B32)</f>
        <v>635</v>
      </c>
      <c r="C33" s="2"/>
      <c r="H33" s="212"/>
      <c r="I33" s="212"/>
      <c r="J33" s="212"/>
      <c r="K33" s="212"/>
      <c r="L33" s="212"/>
      <c r="M33" s="212"/>
      <c r="N33" s="212"/>
      <c r="O33" s="212"/>
      <c r="P33" s="212"/>
      <c r="Q33" s="212"/>
      <c r="R33" s="212"/>
      <c r="S33" s="212"/>
      <c r="T33" s="212"/>
      <c r="U33" s="212"/>
    </row>
    <row r="34" spans="1:21" ht="15.75" thickBot="1" x14ac:dyDescent="0.3">
      <c r="H34" s="212"/>
      <c r="I34" s="212"/>
      <c r="J34" s="212"/>
      <c r="K34" s="212"/>
      <c r="L34" s="212"/>
      <c r="M34" s="212"/>
      <c r="N34" s="212"/>
      <c r="O34" s="212"/>
      <c r="P34" s="212"/>
      <c r="Q34" s="212"/>
      <c r="R34" s="212"/>
      <c r="S34" s="212"/>
      <c r="T34" s="212"/>
      <c r="U34" s="212"/>
    </row>
    <row r="35" spans="1:21" ht="38.25" customHeight="1" thickBot="1" x14ac:dyDescent="0.35">
      <c r="A35" s="285" t="s">
        <v>41</v>
      </c>
      <c r="B35" s="286"/>
      <c r="C35" s="287"/>
      <c r="H35" s="212"/>
      <c r="I35" s="212"/>
      <c r="J35" s="212"/>
      <c r="K35" s="212"/>
      <c r="L35" s="212"/>
      <c r="M35" s="212"/>
      <c r="N35" s="212"/>
      <c r="O35" s="212"/>
      <c r="P35" s="212"/>
      <c r="Q35" s="212"/>
      <c r="R35" s="212"/>
      <c r="S35" s="212"/>
      <c r="T35" s="212"/>
      <c r="U35" s="212"/>
    </row>
    <row r="36" spans="1:21" x14ac:dyDescent="0.25">
      <c r="A36" s="14" t="s">
        <v>6</v>
      </c>
      <c r="B36" s="4" t="s">
        <v>7</v>
      </c>
      <c r="C36" s="13" t="s">
        <v>2</v>
      </c>
      <c r="H36" s="212"/>
      <c r="I36" s="212"/>
      <c r="J36" s="212"/>
      <c r="K36" s="212"/>
      <c r="L36" s="212"/>
      <c r="M36" s="212"/>
      <c r="N36" s="212"/>
      <c r="O36" s="212"/>
      <c r="P36" s="212"/>
      <c r="Q36" s="212"/>
      <c r="R36" s="212"/>
      <c r="S36" s="212"/>
      <c r="T36" s="212"/>
      <c r="U36" s="212"/>
    </row>
    <row r="37" spans="1:21" x14ac:dyDescent="0.25">
      <c r="A37" s="203" t="s">
        <v>36</v>
      </c>
      <c r="B37" s="6">
        <f>B26</f>
        <v>52</v>
      </c>
      <c r="C37" s="5">
        <f>B37/$B$39</f>
        <v>0.69333333333333336</v>
      </c>
      <c r="H37" s="212"/>
      <c r="I37" s="212"/>
      <c r="J37" s="212"/>
      <c r="K37" s="212"/>
      <c r="L37" s="212"/>
      <c r="M37" s="212"/>
      <c r="N37" s="212"/>
      <c r="O37" s="212"/>
      <c r="P37" s="212"/>
      <c r="Q37" s="212"/>
      <c r="R37" s="212"/>
      <c r="S37" s="212"/>
      <c r="T37" s="212"/>
      <c r="U37" s="212"/>
    </row>
    <row r="38" spans="1:21" x14ac:dyDescent="0.25">
      <c r="A38" s="15" t="s">
        <v>37</v>
      </c>
      <c r="B38" s="16">
        <f>B27</f>
        <v>23</v>
      </c>
      <c r="C38" s="17">
        <f>B38/$B$39</f>
        <v>0.30666666666666664</v>
      </c>
      <c r="H38" s="212"/>
      <c r="I38" s="212"/>
      <c r="J38" s="212"/>
      <c r="K38" s="212"/>
      <c r="L38" s="212"/>
      <c r="M38" s="212"/>
      <c r="N38" s="212"/>
      <c r="O38" s="212"/>
      <c r="P38" s="212"/>
      <c r="Q38" s="212"/>
      <c r="R38" s="212"/>
      <c r="S38" s="212"/>
      <c r="T38" s="212"/>
      <c r="U38" s="212"/>
    </row>
    <row r="39" spans="1:21" ht="15.75" thickBot="1" x14ac:dyDescent="0.3">
      <c r="A39" s="204" t="s">
        <v>5</v>
      </c>
      <c r="B39" s="3">
        <f>SUM(B37:B38)</f>
        <v>75</v>
      </c>
      <c r="C39" s="2"/>
      <c r="H39" s="212"/>
      <c r="I39" s="212"/>
      <c r="J39" s="212"/>
      <c r="K39" s="212"/>
      <c r="L39" s="212"/>
      <c r="M39" s="212"/>
      <c r="N39" s="212"/>
      <c r="O39" s="212"/>
      <c r="P39" s="212"/>
      <c r="Q39" s="212"/>
      <c r="R39" s="212"/>
      <c r="S39" s="212"/>
      <c r="T39" s="212"/>
      <c r="U39" s="212"/>
    </row>
    <row r="40" spans="1:21" ht="15.75" thickBot="1" x14ac:dyDescent="0.3">
      <c r="H40" s="212"/>
      <c r="I40" s="212"/>
      <c r="J40" s="212"/>
      <c r="K40" s="212"/>
      <c r="L40" s="212"/>
      <c r="M40" s="212"/>
      <c r="N40" s="212"/>
      <c r="O40" s="212"/>
      <c r="P40" s="212"/>
      <c r="Q40" s="212"/>
      <c r="R40" s="212"/>
      <c r="S40" s="212"/>
      <c r="T40" s="212"/>
      <c r="U40" s="212"/>
    </row>
    <row r="41" spans="1:21" ht="18" thickBot="1" x14ac:dyDescent="0.35">
      <c r="A41" s="289" t="s">
        <v>11</v>
      </c>
      <c r="B41" s="290"/>
      <c r="C41" s="291"/>
      <c r="H41" s="212"/>
      <c r="I41" s="212"/>
      <c r="J41" s="212"/>
      <c r="K41" s="212"/>
      <c r="L41" s="212"/>
      <c r="M41" s="212"/>
      <c r="N41" s="212"/>
      <c r="O41" s="212"/>
      <c r="P41" s="212"/>
      <c r="Q41" s="212"/>
      <c r="R41" s="212"/>
      <c r="S41" s="212"/>
      <c r="T41" s="212"/>
      <c r="U41" s="212"/>
    </row>
    <row r="42" spans="1:21" x14ac:dyDescent="0.25">
      <c r="A42" s="14" t="s">
        <v>12</v>
      </c>
      <c r="B42" s="4" t="s">
        <v>1</v>
      </c>
      <c r="C42" s="13" t="s">
        <v>2</v>
      </c>
    </row>
    <row r="43" spans="1:21" x14ac:dyDescent="0.25">
      <c r="A43" s="23" t="s">
        <v>13</v>
      </c>
      <c r="B43" s="6">
        <v>175</v>
      </c>
      <c r="C43" s="5">
        <f t="shared" ref="C43:C53" si="2">B43/$B$54</f>
        <v>0.27559055118110237</v>
      </c>
    </row>
    <row r="44" spans="1:21" x14ac:dyDescent="0.25">
      <c r="A44" s="23" t="s">
        <v>14</v>
      </c>
      <c r="B44" s="6">
        <v>143</v>
      </c>
      <c r="C44" s="5">
        <f t="shared" si="2"/>
        <v>0.2251968503937008</v>
      </c>
    </row>
    <row r="45" spans="1:21" x14ac:dyDescent="0.25">
      <c r="A45" s="23" t="s">
        <v>20</v>
      </c>
      <c r="B45" s="6">
        <v>66</v>
      </c>
      <c r="C45" s="5">
        <f t="shared" si="2"/>
        <v>0.10393700787401575</v>
      </c>
    </row>
    <row r="46" spans="1:21" x14ac:dyDescent="0.25">
      <c r="A46" s="23" t="s">
        <v>18</v>
      </c>
      <c r="B46" s="6">
        <v>63</v>
      </c>
      <c r="C46" s="5">
        <f t="shared" si="2"/>
        <v>9.9212598425196849E-2</v>
      </c>
    </row>
    <row r="47" spans="1:21" x14ac:dyDescent="0.25">
      <c r="A47" s="23" t="s">
        <v>23</v>
      </c>
      <c r="B47" s="6">
        <v>53</v>
      </c>
      <c r="C47" s="5">
        <f t="shared" si="2"/>
        <v>8.3464566929133857E-2</v>
      </c>
    </row>
    <row r="48" spans="1:21" x14ac:dyDescent="0.25">
      <c r="A48" s="23" t="s">
        <v>15</v>
      </c>
      <c r="B48" s="6">
        <v>39</v>
      </c>
      <c r="C48" s="5">
        <f t="shared" si="2"/>
        <v>6.1417322834645668E-2</v>
      </c>
    </row>
    <row r="49" spans="1:21" x14ac:dyDescent="0.25">
      <c r="A49" s="23" t="s">
        <v>29</v>
      </c>
      <c r="B49" s="6">
        <v>38</v>
      </c>
      <c r="C49" s="5">
        <f t="shared" si="2"/>
        <v>5.9842519685039369E-2</v>
      </c>
    </row>
    <row r="50" spans="1:21" x14ac:dyDescent="0.25">
      <c r="A50" s="23" t="s">
        <v>26</v>
      </c>
      <c r="B50" s="6">
        <v>19</v>
      </c>
      <c r="C50" s="5">
        <f t="shared" si="2"/>
        <v>2.9921259842519685E-2</v>
      </c>
    </row>
    <row r="51" spans="1:21" x14ac:dyDescent="0.25">
      <c r="A51" s="23" t="s">
        <v>27</v>
      </c>
      <c r="B51" s="6">
        <v>19</v>
      </c>
      <c r="C51" s="5">
        <f t="shared" si="2"/>
        <v>2.9921259842519685E-2</v>
      </c>
    </row>
    <row r="52" spans="1:21" s="202" customFormat="1" x14ac:dyDescent="0.25">
      <c r="A52" s="23" t="s">
        <v>368</v>
      </c>
      <c r="B52" s="6">
        <v>13</v>
      </c>
      <c r="C52" s="5">
        <f t="shared" si="2"/>
        <v>2.0472440944881889E-2</v>
      </c>
      <c r="D52" s="201"/>
      <c r="E52" s="201"/>
      <c r="F52" s="201"/>
      <c r="G52" s="201"/>
      <c r="H52" s="201"/>
      <c r="I52" s="201"/>
      <c r="J52" s="201"/>
      <c r="K52" s="201"/>
      <c r="L52" s="201"/>
      <c r="M52" s="201"/>
      <c r="N52" s="201"/>
      <c r="O52" s="201"/>
      <c r="P52" s="201"/>
      <c r="Q52" s="201"/>
      <c r="R52" s="201"/>
      <c r="S52" s="201"/>
      <c r="T52" s="201"/>
      <c r="U52" s="201"/>
    </row>
    <row r="53" spans="1:21" x14ac:dyDescent="0.25">
      <c r="A53" s="24" t="s">
        <v>19</v>
      </c>
      <c r="B53" s="16">
        <v>7</v>
      </c>
      <c r="C53" s="17">
        <f t="shared" si="2"/>
        <v>1.1023622047244094E-2</v>
      </c>
    </row>
    <row r="54" spans="1:21" ht="15.75" thickBot="1" x14ac:dyDescent="0.3">
      <c r="A54" s="204" t="s">
        <v>5</v>
      </c>
      <c r="B54" s="3">
        <f>SUM(B43:B53)</f>
        <v>635</v>
      </c>
      <c r="C54" s="2"/>
    </row>
    <row r="55" spans="1:21" ht="15.75" thickBot="1" x14ac:dyDescent="0.3"/>
    <row r="56" spans="1:21" ht="31.5" customHeight="1" thickBot="1" x14ac:dyDescent="0.35">
      <c r="A56" s="285" t="s">
        <v>42</v>
      </c>
      <c r="B56" s="286"/>
      <c r="C56" s="287"/>
      <c r="D56" s="202"/>
    </row>
    <row r="57" spans="1:21" x14ac:dyDescent="0.25">
      <c r="A57" s="14" t="s">
        <v>12</v>
      </c>
      <c r="B57" s="4" t="s">
        <v>1</v>
      </c>
      <c r="C57" s="13" t="s">
        <v>2</v>
      </c>
    </row>
    <row r="58" spans="1:21" x14ac:dyDescent="0.25">
      <c r="A58" s="203" t="s">
        <v>14</v>
      </c>
      <c r="B58" s="6">
        <v>52</v>
      </c>
      <c r="C58" s="5">
        <f>B58/$B$60</f>
        <v>0.69333333333333336</v>
      </c>
    </row>
    <row r="59" spans="1:21" x14ac:dyDescent="0.25">
      <c r="A59" s="203" t="s">
        <v>13</v>
      </c>
      <c r="B59" s="6">
        <v>23</v>
      </c>
      <c r="C59" s="5">
        <f>B59/$B$60</f>
        <v>0.30666666666666664</v>
      </c>
    </row>
    <row r="60" spans="1:21" ht="15.75" thickBot="1" x14ac:dyDescent="0.3">
      <c r="A60" s="204" t="s">
        <v>5</v>
      </c>
      <c r="B60" s="3">
        <f>SUM(B58:B59)</f>
        <v>75</v>
      </c>
      <c r="C60" s="2"/>
    </row>
    <row r="61" spans="1:21" ht="15.75" thickBot="1" x14ac:dyDescent="0.3"/>
    <row r="62" spans="1:21" ht="18" thickBot="1" x14ac:dyDescent="0.35">
      <c r="A62" s="289" t="s">
        <v>44</v>
      </c>
      <c r="B62" s="290"/>
      <c r="C62" s="291"/>
    </row>
    <row r="63" spans="1:21" x14ac:dyDescent="0.25">
      <c r="A63" s="14" t="s">
        <v>45</v>
      </c>
      <c r="B63" s="4" t="s">
        <v>7</v>
      </c>
      <c r="C63" s="13" t="s">
        <v>2</v>
      </c>
    </row>
    <row r="64" spans="1:21" x14ac:dyDescent="0.25">
      <c r="A64" s="203" t="s">
        <v>46</v>
      </c>
      <c r="B64" s="6">
        <v>58</v>
      </c>
      <c r="C64" s="5">
        <f>B64/$B$71</f>
        <v>9.1338582677165353E-2</v>
      </c>
    </row>
    <row r="65" spans="1:3" x14ac:dyDescent="0.25">
      <c r="A65" s="203" t="s">
        <v>47</v>
      </c>
      <c r="B65" s="6">
        <v>32</v>
      </c>
      <c r="C65" s="5">
        <f t="shared" ref="C65:C70" si="3">B65/$B$71</f>
        <v>5.0393700787401574E-2</v>
      </c>
    </row>
    <row r="66" spans="1:3" x14ac:dyDescent="0.25">
      <c r="A66" s="203" t="s">
        <v>48</v>
      </c>
      <c r="B66" s="6">
        <v>121</v>
      </c>
      <c r="C66" s="5">
        <f t="shared" si="3"/>
        <v>0.19055118110236222</v>
      </c>
    </row>
    <row r="67" spans="1:3" x14ac:dyDescent="0.25">
      <c r="A67" s="203" t="s">
        <v>49</v>
      </c>
      <c r="B67" s="6">
        <v>139</v>
      </c>
      <c r="C67" s="5">
        <f t="shared" si="3"/>
        <v>0.2188976377952756</v>
      </c>
    </row>
    <row r="68" spans="1:3" x14ac:dyDescent="0.25">
      <c r="A68" s="203" t="s">
        <v>50</v>
      </c>
      <c r="B68" s="6">
        <v>195</v>
      </c>
      <c r="C68" s="5">
        <f t="shared" si="3"/>
        <v>0.30708661417322836</v>
      </c>
    </row>
    <row r="69" spans="1:3" x14ac:dyDescent="0.25">
      <c r="A69" s="203" t="s">
        <v>51</v>
      </c>
      <c r="B69" s="6">
        <v>0</v>
      </c>
      <c r="C69" s="5">
        <f t="shared" si="3"/>
        <v>0</v>
      </c>
    </row>
    <row r="70" spans="1:3" x14ac:dyDescent="0.25">
      <c r="A70" s="15" t="s">
        <v>52</v>
      </c>
      <c r="B70" s="16">
        <v>90</v>
      </c>
      <c r="C70" s="17">
        <f t="shared" si="3"/>
        <v>0.14173228346456693</v>
      </c>
    </row>
    <row r="71" spans="1:3" ht="15.75" thickBot="1" x14ac:dyDescent="0.3">
      <c r="A71" s="204" t="s">
        <v>5</v>
      </c>
      <c r="B71" s="3">
        <f>SUM(B64:B70)</f>
        <v>635</v>
      </c>
      <c r="C71" s="2"/>
    </row>
    <row r="72" spans="1:3" ht="15.75" thickBot="1" x14ac:dyDescent="0.3"/>
    <row r="73" spans="1:3" ht="36" customHeight="1" thickBot="1" x14ac:dyDescent="0.35">
      <c r="A73" s="285" t="s">
        <v>53</v>
      </c>
      <c r="B73" s="286"/>
      <c r="C73" s="287"/>
    </row>
    <row r="74" spans="1:3" x14ac:dyDescent="0.25">
      <c r="A74" s="14" t="s">
        <v>45</v>
      </c>
      <c r="B74" s="4" t="s">
        <v>7</v>
      </c>
      <c r="C74" s="13" t="s">
        <v>2</v>
      </c>
    </row>
    <row r="75" spans="1:3" x14ac:dyDescent="0.25">
      <c r="A75" s="203" t="s">
        <v>46</v>
      </c>
      <c r="B75" s="6">
        <v>0</v>
      </c>
      <c r="C75" s="5">
        <f>B75/$B$82</f>
        <v>0</v>
      </c>
    </row>
    <row r="76" spans="1:3" x14ac:dyDescent="0.25">
      <c r="A76" s="203" t="s">
        <v>47</v>
      </c>
      <c r="B76" s="6">
        <v>0</v>
      </c>
      <c r="C76" s="5">
        <f t="shared" ref="C76:C81" si="4">B76/$B$82</f>
        <v>0</v>
      </c>
    </row>
    <row r="77" spans="1:3" x14ac:dyDescent="0.25">
      <c r="A77" s="203" t="s">
        <v>48</v>
      </c>
      <c r="B77" s="6">
        <v>52</v>
      </c>
      <c r="C77" s="5">
        <f t="shared" si="4"/>
        <v>0.69333333333333336</v>
      </c>
    </row>
    <row r="78" spans="1:3" x14ac:dyDescent="0.25">
      <c r="A78" s="203" t="s">
        <v>49</v>
      </c>
      <c r="B78" s="6">
        <v>23</v>
      </c>
      <c r="C78" s="5">
        <f t="shared" si="4"/>
        <v>0.30666666666666664</v>
      </c>
    </row>
    <row r="79" spans="1:3" x14ac:dyDescent="0.25">
      <c r="A79" s="203" t="s">
        <v>50</v>
      </c>
      <c r="B79" s="6">
        <v>0</v>
      </c>
      <c r="C79" s="5">
        <f t="shared" si="4"/>
        <v>0</v>
      </c>
    </row>
    <row r="80" spans="1:3" x14ac:dyDescent="0.25">
      <c r="A80" s="203" t="s">
        <v>51</v>
      </c>
      <c r="B80" s="6">
        <v>0</v>
      </c>
      <c r="C80" s="5">
        <f t="shared" si="4"/>
        <v>0</v>
      </c>
    </row>
    <row r="81" spans="1:22" x14ac:dyDescent="0.25">
      <c r="A81" s="15" t="s">
        <v>52</v>
      </c>
      <c r="B81" s="16">
        <v>0</v>
      </c>
      <c r="C81" s="17">
        <f t="shared" si="4"/>
        <v>0</v>
      </c>
    </row>
    <row r="82" spans="1:22" ht="15.75" thickBot="1" x14ac:dyDescent="0.3">
      <c r="A82" s="204" t="s">
        <v>5</v>
      </c>
      <c r="B82" s="3">
        <f>SUM(B75:B81)</f>
        <v>75</v>
      </c>
      <c r="C82" s="2"/>
    </row>
    <row r="83" spans="1:22" x14ac:dyDescent="0.25">
      <c r="A83" s="212"/>
      <c r="B83" s="212"/>
      <c r="C83" s="212"/>
      <c r="D83" s="212"/>
      <c r="E83" s="212"/>
      <c r="F83" s="212"/>
      <c r="G83" s="212"/>
      <c r="H83" s="212"/>
      <c r="I83" s="212"/>
      <c r="J83" s="212"/>
      <c r="K83" s="212"/>
      <c r="L83" s="212"/>
      <c r="M83" s="212"/>
      <c r="N83" s="212"/>
      <c r="O83" s="212"/>
      <c r="P83" s="212"/>
      <c r="Q83" s="212"/>
      <c r="R83" s="212"/>
      <c r="S83" s="212"/>
      <c r="T83" s="212"/>
      <c r="U83" s="212"/>
      <c r="V83" s="212"/>
    </row>
    <row r="84" spans="1:22" x14ac:dyDescent="0.25">
      <c r="A84" s="257" t="s">
        <v>831</v>
      </c>
      <c r="B84" s="212"/>
      <c r="C84" s="212"/>
      <c r="D84" s="212"/>
      <c r="E84" s="212"/>
      <c r="F84" s="212"/>
      <c r="G84" s="212"/>
      <c r="H84" s="212"/>
      <c r="I84" s="212"/>
      <c r="J84" s="212"/>
      <c r="K84" s="212"/>
      <c r="L84" s="212"/>
      <c r="M84" s="212"/>
      <c r="N84" s="212"/>
      <c r="O84" s="212"/>
      <c r="P84" s="212"/>
      <c r="Q84" s="212"/>
      <c r="R84" s="212"/>
      <c r="S84" s="212"/>
      <c r="T84" s="212"/>
      <c r="U84" s="212"/>
      <c r="V84" s="212"/>
    </row>
    <row r="85" spans="1:22" x14ac:dyDescent="0.25">
      <c r="A85" s="260" t="s">
        <v>832</v>
      </c>
      <c r="B85" s="212"/>
      <c r="C85" s="212"/>
      <c r="D85" s="212"/>
      <c r="E85" s="212"/>
      <c r="F85" s="212"/>
      <c r="G85" s="212"/>
      <c r="H85" s="212"/>
      <c r="I85" s="212"/>
      <c r="J85" s="212"/>
      <c r="K85" s="212"/>
      <c r="L85" s="212"/>
      <c r="M85" s="212"/>
      <c r="N85" s="212"/>
      <c r="O85" s="212"/>
      <c r="P85" s="212"/>
      <c r="Q85" s="212"/>
      <c r="R85" s="212"/>
      <c r="S85" s="212"/>
      <c r="T85" s="212"/>
      <c r="U85" s="212"/>
      <c r="V85" s="212"/>
    </row>
    <row r="86" spans="1:22" x14ac:dyDescent="0.25">
      <c r="A86" s="260" t="s">
        <v>833</v>
      </c>
      <c r="B86" s="212"/>
      <c r="C86" s="212"/>
      <c r="D86" s="212"/>
      <c r="E86" s="212"/>
      <c r="F86" s="212"/>
      <c r="G86" s="212"/>
      <c r="H86" s="212"/>
      <c r="I86" s="212"/>
      <c r="J86" s="212"/>
      <c r="K86" s="212"/>
      <c r="L86" s="212"/>
      <c r="M86" s="212"/>
      <c r="N86" s="212"/>
      <c r="O86" s="212"/>
      <c r="P86" s="212"/>
      <c r="Q86" s="212"/>
      <c r="R86" s="212"/>
      <c r="S86" s="212"/>
      <c r="T86" s="212"/>
      <c r="U86" s="212"/>
      <c r="V86" s="212"/>
    </row>
    <row r="87" spans="1:22" ht="15.75" thickBot="1" x14ac:dyDescent="0.3"/>
    <row r="88" spans="1:22" ht="18" thickBot="1" x14ac:dyDescent="0.35">
      <c r="A88" s="289" t="s">
        <v>804</v>
      </c>
      <c r="B88" s="290"/>
      <c r="C88" s="291"/>
    </row>
    <row r="89" spans="1:22" x14ac:dyDescent="0.25">
      <c r="A89" s="14" t="s">
        <v>54</v>
      </c>
      <c r="B89" s="4" t="s">
        <v>1</v>
      </c>
      <c r="C89" s="13" t="s">
        <v>2</v>
      </c>
    </row>
    <row r="90" spans="1:22" x14ac:dyDescent="0.25">
      <c r="A90" s="203" t="s">
        <v>55</v>
      </c>
      <c r="B90" s="6">
        <v>38972</v>
      </c>
      <c r="C90" s="5">
        <f>B90/$B$92</f>
        <v>0.99122516977388919</v>
      </c>
    </row>
    <row r="91" spans="1:22" x14ac:dyDescent="0.25">
      <c r="A91" s="15" t="s">
        <v>58</v>
      </c>
      <c r="B91" s="16">
        <v>345</v>
      </c>
      <c r="C91" s="17">
        <f>B91/$B$92</f>
        <v>8.7748302261108427E-3</v>
      </c>
    </row>
    <row r="92" spans="1:22" ht="15.75" thickBot="1" x14ac:dyDescent="0.3">
      <c r="A92" s="204" t="s">
        <v>5</v>
      </c>
      <c r="B92" s="3">
        <f>SUM(B90:B91)</f>
        <v>39317</v>
      </c>
      <c r="C92" s="2"/>
    </row>
    <row r="93" spans="1:22" x14ac:dyDescent="0.25">
      <c r="A93" s="212" t="s">
        <v>838</v>
      </c>
      <c r="B93" s="212"/>
      <c r="C93" s="212"/>
      <c r="D93" s="212"/>
    </row>
    <row r="94" spans="1:22" ht="15.75" thickBot="1" x14ac:dyDescent="0.3"/>
    <row r="95" spans="1:22" ht="34.5" customHeight="1" thickBot="1" x14ac:dyDescent="0.35">
      <c r="A95" s="285" t="s">
        <v>56</v>
      </c>
      <c r="B95" s="286"/>
      <c r="C95" s="287"/>
    </row>
    <row r="96" spans="1:22" x14ac:dyDescent="0.25">
      <c r="A96" s="14" t="s">
        <v>6</v>
      </c>
      <c r="B96" s="4" t="s">
        <v>7</v>
      </c>
      <c r="C96" s="13" t="s">
        <v>2</v>
      </c>
    </row>
    <row r="97" spans="1:14" x14ac:dyDescent="0.25">
      <c r="A97" s="203" t="s">
        <v>36</v>
      </c>
      <c r="B97" s="6">
        <v>832</v>
      </c>
      <c r="C97" s="5">
        <f>B97/$B$103</f>
        <v>2.894114373173786E-2</v>
      </c>
    </row>
    <row r="98" spans="1:14" x14ac:dyDescent="0.25">
      <c r="A98" s="203" t="s">
        <v>37</v>
      </c>
      <c r="B98" s="6">
        <v>1874</v>
      </c>
      <c r="C98" s="5">
        <f t="shared" ref="C98:C102" si="5">B98/$B$103</f>
        <v>6.5187143453457636E-2</v>
      </c>
    </row>
    <row r="99" spans="1:14" x14ac:dyDescent="0.25">
      <c r="A99" s="203" t="s">
        <v>38</v>
      </c>
      <c r="B99" s="6">
        <v>3276</v>
      </c>
      <c r="C99" s="5">
        <f t="shared" si="5"/>
        <v>0.11395575344371782</v>
      </c>
    </row>
    <row r="100" spans="1:14" x14ac:dyDescent="0.25">
      <c r="A100" s="203" t="s">
        <v>39</v>
      </c>
      <c r="B100" s="6">
        <v>3744</v>
      </c>
      <c r="C100" s="5">
        <f t="shared" si="5"/>
        <v>0.13023514679282036</v>
      </c>
    </row>
    <row r="101" spans="1:14" x14ac:dyDescent="0.25">
      <c r="A101" s="203" t="s">
        <v>40</v>
      </c>
      <c r="B101" s="6">
        <v>4060</v>
      </c>
      <c r="C101" s="5">
        <f t="shared" si="5"/>
        <v>0.14122721580631697</v>
      </c>
    </row>
    <row r="102" spans="1:14" x14ac:dyDescent="0.25">
      <c r="A102" s="15" t="s">
        <v>8</v>
      </c>
      <c r="B102" s="16">
        <v>14962</v>
      </c>
      <c r="C102" s="17">
        <f t="shared" si="5"/>
        <v>0.52045359677194936</v>
      </c>
    </row>
    <row r="103" spans="1:14" ht="15.75" thickBot="1" x14ac:dyDescent="0.3">
      <c r="A103" s="204" t="s">
        <v>5</v>
      </c>
      <c r="B103" s="3">
        <f>SUM(B97:B102)</f>
        <v>28748</v>
      </c>
      <c r="C103" s="2"/>
    </row>
    <row r="104" spans="1:14" x14ac:dyDescent="0.25">
      <c r="A104" s="261" t="s">
        <v>834</v>
      </c>
      <c r="B104" s="274"/>
      <c r="C104" s="274"/>
      <c r="D104" s="212"/>
      <c r="E104" s="212"/>
      <c r="F104" s="212"/>
      <c r="G104" s="212"/>
      <c r="H104" s="212"/>
      <c r="I104" s="212"/>
      <c r="J104" s="212"/>
      <c r="K104" s="212"/>
      <c r="L104" s="212"/>
      <c r="M104" s="212"/>
      <c r="N104" s="212"/>
    </row>
    <row r="105" spans="1:14" ht="15.75" thickBot="1" x14ac:dyDescent="0.3"/>
    <row r="106" spans="1:14" ht="34.5" customHeight="1" thickBot="1" x14ac:dyDescent="0.35">
      <c r="A106" s="285" t="s">
        <v>57</v>
      </c>
      <c r="B106" s="286"/>
      <c r="C106" s="287"/>
    </row>
    <row r="107" spans="1:14" x14ac:dyDescent="0.25">
      <c r="A107" s="14" t="s">
        <v>6</v>
      </c>
      <c r="B107" s="4" t="s">
        <v>7</v>
      </c>
      <c r="C107" s="13" t="s">
        <v>2</v>
      </c>
    </row>
    <row r="108" spans="1:14" x14ac:dyDescent="0.25">
      <c r="A108" s="203" t="s">
        <v>36</v>
      </c>
      <c r="B108" s="6">
        <v>15</v>
      </c>
      <c r="C108" s="5">
        <f>B108/$B$114</f>
        <v>8.5714285714285715E-2</v>
      </c>
    </row>
    <row r="109" spans="1:14" x14ac:dyDescent="0.25">
      <c r="A109" s="203" t="s">
        <v>37</v>
      </c>
      <c r="B109" s="6">
        <v>21</v>
      </c>
      <c r="C109" s="5">
        <f t="shared" ref="C109:C113" si="6">B109/$B$114</f>
        <v>0.12</v>
      </c>
    </row>
    <row r="110" spans="1:14" x14ac:dyDescent="0.25">
      <c r="A110" s="203" t="s">
        <v>38</v>
      </c>
      <c r="B110" s="6">
        <v>24</v>
      </c>
      <c r="C110" s="5">
        <f t="shared" si="6"/>
        <v>0.13714285714285715</v>
      </c>
    </row>
    <row r="111" spans="1:14" x14ac:dyDescent="0.25">
      <c r="A111" s="203" t="s">
        <v>39</v>
      </c>
      <c r="B111" s="6">
        <v>0</v>
      </c>
      <c r="C111" s="5">
        <f t="shared" si="6"/>
        <v>0</v>
      </c>
    </row>
    <row r="112" spans="1:14" x14ac:dyDescent="0.25">
      <c r="A112" s="203" t="s">
        <v>40</v>
      </c>
      <c r="B112" s="6">
        <v>27</v>
      </c>
      <c r="C112" s="5">
        <f t="shared" si="6"/>
        <v>0.15428571428571428</v>
      </c>
    </row>
    <row r="113" spans="1:3" x14ac:dyDescent="0.25">
      <c r="A113" s="15" t="s">
        <v>8</v>
      </c>
      <c r="B113" s="16">
        <v>88</v>
      </c>
      <c r="C113" s="17">
        <f t="shared" si="6"/>
        <v>0.50285714285714289</v>
      </c>
    </row>
    <row r="114" spans="1:3" ht="15.75" thickBot="1" x14ac:dyDescent="0.3">
      <c r="A114" s="204" t="s">
        <v>5</v>
      </c>
      <c r="B114" s="3">
        <f>SUM(B108:B113)</f>
        <v>175</v>
      </c>
      <c r="C114" s="2"/>
    </row>
    <row r="115" spans="1:3" ht="15.75" thickBot="1" x14ac:dyDescent="0.3"/>
    <row r="116" spans="1:3" ht="31.5" customHeight="1" thickBot="1" x14ac:dyDescent="0.35">
      <c r="A116" s="285" t="s">
        <v>59</v>
      </c>
      <c r="B116" s="286"/>
      <c r="C116" s="287"/>
    </row>
    <row r="117" spans="1:3" x14ac:dyDescent="0.25">
      <c r="A117" s="14" t="s">
        <v>6</v>
      </c>
      <c r="B117" s="4" t="s">
        <v>7</v>
      </c>
      <c r="C117" s="13" t="s">
        <v>2</v>
      </c>
    </row>
    <row r="118" spans="1:3" x14ac:dyDescent="0.25">
      <c r="A118" s="203" t="s">
        <v>36</v>
      </c>
      <c r="B118" s="6">
        <f>B108</f>
        <v>15</v>
      </c>
      <c r="C118" s="5">
        <f>B118/$B$120</f>
        <v>0.41666666666666669</v>
      </c>
    </row>
    <row r="119" spans="1:3" x14ac:dyDescent="0.25">
      <c r="A119" s="15" t="s">
        <v>37</v>
      </c>
      <c r="B119" s="16">
        <f>B109</f>
        <v>21</v>
      </c>
      <c r="C119" s="17">
        <f>B119/$B$120</f>
        <v>0.58333333333333337</v>
      </c>
    </row>
    <row r="120" spans="1:3" ht="15.75" thickBot="1" x14ac:dyDescent="0.3">
      <c r="A120" s="204" t="s">
        <v>5</v>
      </c>
      <c r="B120" s="3">
        <f>SUM(B118:B119)</f>
        <v>36</v>
      </c>
      <c r="C120" s="2"/>
    </row>
    <row r="121" spans="1:3" x14ac:dyDescent="0.25">
      <c r="A121" s="212" t="s">
        <v>850</v>
      </c>
      <c r="B121" s="212"/>
      <c r="C121" s="212"/>
    </row>
    <row r="122" spans="1:3" ht="15.75" thickBot="1" x14ac:dyDescent="0.3"/>
    <row r="123" spans="1:3" ht="31.5" customHeight="1" thickBot="1" x14ac:dyDescent="0.35">
      <c r="A123" s="285" t="s">
        <v>60</v>
      </c>
      <c r="B123" s="286"/>
      <c r="C123" s="287"/>
    </row>
    <row r="124" spans="1:3" x14ac:dyDescent="0.25">
      <c r="A124" s="14" t="s">
        <v>12</v>
      </c>
      <c r="B124" s="4" t="s">
        <v>1</v>
      </c>
      <c r="C124" s="13" t="s">
        <v>2</v>
      </c>
    </row>
    <row r="125" spans="1:3" x14ac:dyDescent="0.25">
      <c r="A125" s="203" t="s">
        <v>14</v>
      </c>
      <c r="B125" s="6">
        <v>48</v>
      </c>
      <c r="C125" s="5">
        <f t="shared" ref="C125:C130" si="7">B125/$B$131</f>
        <v>0.2742857142857143</v>
      </c>
    </row>
    <row r="126" spans="1:3" x14ac:dyDescent="0.25">
      <c r="A126" s="203" t="s">
        <v>15</v>
      </c>
      <c r="B126" s="6">
        <v>41</v>
      </c>
      <c r="C126" s="5">
        <f t="shared" si="7"/>
        <v>0.23428571428571429</v>
      </c>
    </row>
    <row r="127" spans="1:3" x14ac:dyDescent="0.25">
      <c r="A127" s="203" t="s">
        <v>18</v>
      </c>
      <c r="B127" s="6">
        <v>30</v>
      </c>
      <c r="C127" s="5">
        <f t="shared" si="7"/>
        <v>0.17142857142857143</v>
      </c>
    </row>
    <row r="128" spans="1:3" x14ac:dyDescent="0.25">
      <c r="A128" s="203" t="s">
        <v>13</v>
      </c>
      <c r="B128" s="6">
        <v>21</v>
      </c>
      <c r="C128" s="5">
        <f t="shared" si="7"/>
        <v>0.12</v>
      </c>
    </row>
    <row r="129" spans="1:8" x14ac:dyDescent="0.25">
      <c r="A129" s="203" t="s">
        <v>26</v>
      </c>
      <c r="B129" s="6">
        <v>20</v>
      </c>
      <c r="C129" s="5">
        <f t="shared" si="7"/>
        <v>0.11428571428571428</v>
      </c>
    </row>
    <row r="130" spans="1:8" x14ac:dyDescent="0.25">
      <c r="A130" s="15" t="s">
        <v>19</v>
      </c>
      <c r="B130" s="16">
        <v>15</v>
      </c>
      <c r="C130" s="17">
        <f t="shared" si="7"/>
        <v>8.5714285714285715E-2</v>
      </c>
    </row>
    <row r="131" spans="1:8" ht="15.75" thickBot="1" x14ac:dyDescent="0.3">
      <c r="A131" s="204" t="s">
        <v>5</v>
      </c>
      <c r="B131" s="3">
        <f>SUM(B125:B130)</f>
        <v>175</v>
      </c>
      <c r="C131" s="2"/>
      <c r="D131" s="212"/>
      <c r="E131" s="212"/>
      <c r="F131" s="212"/>
    </row>
    <row r="132" spans="1:8" x14ac:dyDescent="0.25">
      <c r="A132" s="262" t="s">
        <v>835</v>
      </c>
      <c r="B132" s="212"/>
      <c r="C132" s="212"/>
    </row>
    <row r="133" spans="1:8" ht="15.75" thickBot="1" x14ac:dyDescent="0.3"/>
    <row r="134" spans="1:8" ht="31.5" customHeight="1" thickBot="1" x14ac:dyDescent="0.35">
      <c r="A134" s="285" t="s">
        <v>61</v>
      </c>
      <c r="B134" s="286"/>
      <c r="C134" s="287"/>
    </row>
    <row r="135" spans="1:8" x14ac:dyDescent="0.25">
      <c r="A135" s="14" t="s">
        <v>12</v>
      </c>
      <c r="B135" s="4" t="s">
        <v>1</v>
      </c>
      <c r="C135" s="13" t="s">
        <v>2</v>
      </c>
    </row>
    <row r="136" spans="1:8" x14ac:dyDescent="0.25">
      <c r="A136" s="203" t="s">
        <v>13</v>
      </c>
      <c r="B136" s="6">
        <v>21</v>
      </c>
      <c r="C136" s="5">
        <f>B136/$B$138</f>
        <v>0.58333333333333337</v>
      </c>
    </row>
    <row r="137" spans="1:8" x14ac:dyDescent="0.25">
      <c r="A137" s="15" t="s">
        <v>19</v>
      </c>
      <c r="B137" s="16">
        <v>15</v>
      </c>
      <c r="C137" s="17">
        <f>B137/$B$138</f>
        <v>0.41666666666666669</v>
      </c>
    </row>
    <row r="138" spans="1:8" ht="15.75" thickBot="1" x14ac:dyDescent="0.3">
      <c r="A138" s="204" t="s">
        <v>5</v>
      </c>
      <c r="B138" s="3">
        <f>SUM(B136:B137)</f>
        <v>36</v>
      </c>
      <c r="C138" s="2"/>
    </row>
    <row r="140" spans="1:8" x14ac:dyDescent="0.25">
      <c r="A140" s="212" t="s">
        <v>825</v>
      </c>
      <c r="B140" s="212"/>
      <c r="C140" s="212"/>
      <c r="D140" s="212"/>
      <c r="E140" s="212"/>
      <c r="F140" s="212"/>
      <c r="G140" s="212"/>
      <c r="H140" s="212"/>
    </row>
  </sheetData>
  <mergeCells count="17">
    <mergeCell ref="A35:C35"/>
    <mergeCell ref="A134:C134"/>
    <mergeCell ref="A41:C41"/>
    <mergeCell ref="A56:C56"/>
    <mergeCell ref="A62:C62"/>
    <mergeCell ref="A73:C73"/>
    <mergeCell ref="A88:C88"/>
    <mergeCell ref="A95:C95"/>
    <mergeCell ref="A106:C106"/>
    <mergeCell ref="A116:C116"/>
    <mergeCell ref="A123:C123"/>
    <mergeCell ref="A1:F1"/>
    <mergeCell ref="A5:C5"/>
    <mergeCell ref="I3:J3"/>
    <mergeCell ref="A12:C12"/>
    <mergeCell ref="A24:C24"/>
    <mergeCell ref="E18:G18"/>
  </mergeCell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3"/>
  <sheetViews>
    <sheetView workbookViewId="0">
      <selection activeCell="G5" sqref="G5"/>
    </sheetView>
  </sheetViews>
  <sheetFormatPr defaultRowHeight="15" x14ac:dyDescent="0.25"/>
  <cols>
    <col min="1" max="1" width="25.140625" style="206" bestFit="1" customWidth="1"/>
    <col min="2" max="2" width="10.7109375" style="206" bestFit="1" customWidth="1"/>
    <col min="3" max="3" width="7.85546875" style="206" customWidth="1"/>
    <col min="4" max="4" width="9.140625" style="206"/>
    <col min="5" max="5" width="33.85546875" style="206" bestFit="1" customWidth="1"/>
    <col min="6" max="6" width="18.5703125" style="206" bestFit="1" customWidth="1"/>
    <col min="7" max="7" width="22.42578125" style="206" customWidth="1"/>
    <col min="8" max="8" width="9.140625" style="206"/>
    <col min="9" max="9" width="27.28515625" style="206" bestFit="1" customWidth="1"/>
    <col min="10" max="16384" width="9.140625" style="206"/>
  </cols>
  <sheetData>
    <row r="1" spans="1:10" ht="21" x14ac:dyDescent="0.35">
      <c r="A1" s="288" t="s">
        <v>579</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580</v>
      </c>
      <c r="J4" s="210"/>
    </row>
    <row r="5" spans="1:10" ht="18" thickBot="1" x14ac:dyDescent="0.35">
      <c r="A5" s="289" t="s">
        <v>34</v>
      </c>
      <c r="B5" s="290"/>
      <c r="C5" s="291"/>
      <c r="I5" s="208" t="s">
        <v>581</v>
      </c>
      <c r="J5" s="210"/>
    </row>
    <row r="6" spans="1:10" x14ac:dyDescent="0.25">
      <c r="A6" s="14" t="s">
        <v>0</v>
      </c>
      <c r="B6" s="4" t="s">
        <v>1</v>
      </c>
      <c r="C6" s="13" t="s">
        <v>2</v>
      </c>
      <c r="I6" s="208" t="s">
        <v>582</v>
      </c>
      <c r="J6" s="210"/>
    </row>
    <row r="7" spans="1:10" x14ac:dyDescent="0.25">
      <c r="A7" s="208" t="s">
        <v>3</v>
      </c>
      <c r="B7" s="6">
        <v>115138</v>
      </c>
      <c r="C7" s="5">
        <f>B7/$B$9</f>
        <v>0.96401420007367966</v>
      </c>
      <c r="I7" s="208" t="s">
        <v>583</v>
      </c>
      <c r="J7" s="210"/>
    </row>
    <row r="8" spans="1:10" x14ac:dyDescent="0.25">
      <c r="A8" s="15" t="s">
        <v>4</v>
      </c>
      <c r="B8" s="16">
        <v>4298</v>
      </c>
      <c r="C8" s="17">
        <f>B8/$B$9</f>
        <v>3.5985799926320373E-2</v>
      </c>
      <c r="I8" s="208" t="s">
        <v>584</v>
      </c>
      <c r="J8" s="210"/>
    </row>
    <row r="9" spans="1:10" ht="15.75" thickBot="1" x14ac:dyDescent="0.3">
      <c r="A9" s="209" t="s">
        <v>5</v>
      </c>
      <c r="B9" s="3">
        <f>SUM(B7:B8)</f>
        <v>119436</v>
      </c>
      <c r="C9" s="2"/>
      <c r="I9" s="208" t="s">
        <v>585</v>
      </c>
      <c r="J9" s="210"/>
    </row>
    <row r="10" spans="1:10" x14ac:dyDescent="0.25">
      <c r="A10" s="212" t="s">
        <v>874</v>
      </c>
      <c r="B10" s="264"/>
      <c r="C10" s="264"/>
      <c r="D10" s="212"/>
      <c r="I10" s="208" t="s">
        <v>586</v>
      </c>
      <c r="J10" s="210"/>
    </row>
    <row r="11" spans="1:10" ht="15.75" thickBot="1" x14ac:dyDescent="0.3">
      <c r="I11" s="208" t="s">
        <v>587</v>
      </c>
      <c r="J11" s="210"/>
    </row>
    <row r="12" spans="1:10" ht="18" thickBot="1" x14ac:dyDescent="0.35">
      <c r="A12" s="289" t="s">
        <v>35</v>
      </c>
      <c r="B12" s="290"/>
      <c r="C12" s="291"/>
      <c r="E12" s="253" t="s">
        <v>818</v>
      </c>
      <c r="F12" s="254"/>
      <c r="G12" s="255"/>
      <c r="I12" s="208" t="s">
        <v>588</v>
      </c>
      <c r="J12" s="210"/>
    </row>
    <row r="13" spans="1:10" x14ac:dyDescent="0.25">
      <c r="A13" s="14" t="s">
        <v>6</v>
      </c>
      <c r="B13" s="4" t="s">
        <v>7</v>
      </c>
      <c r="C13" s="13" t="s">
        <v>2</v>
      </c>
      <c r="E13" s="14" t="s">
        <v>0</v>
      </c>
      <c r="F13" s="4" t="s">
        <v>1</v>
      </c>
      <c r="G13" s="13" t="s">
        <v>2</v>
      </c>
      <c r="I13" s="208"/>
      <c r="J13" s="210"/>
    </row>
    <row r="14" spans="1:10" x14ac:dyDescent="0.25">
      <c r="A14" s="208" t="s">
        <v>36</v>
      </c>
      <c r="B14" s="6">
        <v>7677</v>
      </c>
      <c r="C14" s="5">
        <f>B14/$B$21</f>
        <v>6.4277102381191595E-2</v>
      </c>
      <c r="E14" s="214" t="s">
        <v>3</v>
      </c>
      <c r="F14" s="6">
        <v>7188</v>
      </c>
      <c r="G14" s="5">
        <f>F14/F16</f>
        <v>0.93630324345447435</v>
      </c>
      <c r="I14" s="208"/>
      <c r="J14" s="210"/>
    </row>
    <row r="15" spans="1:10" x14ac:dyDescent="0.25">
      <c r="A15" s="208" t="s">
        <v>37</v>
      </c>
      <c r="B15" s="6">
        <v>11642</v>
      </c>
      <c r="C15" s="5">
        <f t="shared" ref="C15:C20" si="0">B15/$B$21</f>
        <v>9.7474798218292635E-2</v>
      </c>
      <c r="E15" s="15" t="s">
        <v>4</v>
      </c>
      <c r="F15" s="16">
        <v>489</v>
      </c>
      <c r="G15" s="17">
        <f>F15/F16</f>
        <v>6.369675654552559E-2</v>
      </c>
      <c r="I15" s="208"/>
      <c r="J15" s="210"/>
    </row>
    <row r="16" spans="1:10" ht="15.75" thickBot="1" x14ac:dyDescent="0.3">
      <c r="A16" s="208" t="s">
        <v>38</v>
      </c>
      <c r="B16" s="6">
        <v>15304</v>
      </c>
      <c r="C16" s="5">
        <f t="shared" si="0"/>
        <v>0.12813557051475266</v>
      </c>
      <c r="E16" s="215" t="s">
        <v>5</v>
      </c>
      <c r="F16" s="3">
        <f>F14+F15</f>
        <v>7677</v>
      </c>
      <c r="G16" s="2"/>
      <c r="I16" s="208"/>
      <c r="J16" s="210"/>
    </row>
    <row r="17" spans="1:20" ht="15.75" thickBot="1" x14ac:dyDescent="0.3">
      <c r="A17" s="208" t="s">
        <v>39</v>
      </c>
      <c r="B17" s="6">
        <v>16615</v>
      </c>
      <c r="C17" s="5">
        <f t="shared" si="0"/>
        <v>0.13911216048762517</v>
      </c>
      <c r="E17" s="212"/>
      <c r="F17" s="212"/>
      <c r="G17" s="212"/>
      <c r="I17" s="208"/>
      <c r="J17" s="210"/>
    </row>
    <row r="18" spans="1:20" ht="18" thickBot="1" x14ac:dyDescent="0.35">
      <c r="A18" s="208" t="s">
        <v>40</v>
      </c>
      <c r="B18" s="6">
        <v>16745</v>
      </c>
      <c r="C18" s="5">
        <f t="shared" si="0"/>
        <v>0.14020060953146454</v>
      </c>
      <c r="E18" s="282" t="s">
        <v>829</v>
      </c>
      <c r="F18" s="283"/>
      <c r="G18" s="284"/>
      <c r="I18" s="208"/>
      <c r="J18" s="210"/>
    </row>
    <row r="19" spans="1:20" x14ac:dyDescent="0.25">
      <c r="A19" s="208" t="s">
        <v>8</v>
      </c>
      <c r="B19" s="6">
        <v>49222</v>
      </c>
      <c r="C19" s="5">
        <f t="shared" si="0"/>
        <v>0.41212029873739908</v>
      </c>
      <c r="E19" s="14" t="s">
        <v>0</v>
      </c>
      <c r="F19" s="4" t="s">
        <v>1</v>
      </c>
      <c r="G19" s="13" t="s">
        <v>2</v>
      </c>
      <c r="I19" s="208"/>
      <c r="J19" s="210"/>
    </row>
    <row r="20" spans="1:20" x14ac:dyDescent="0.25">
      <c r="A20" s="15" t="s">
        <v>9</v>
      </c>
      <c r="B20" s="16">
        <v>2231</v>
      </c>
      <c r="C20" s="17">
        <f t="shared" si="0"/>
        <v>1.8679460129274256E-2</v>
      </c>
      <c r="E20" s="214" t="s">
        <v>3</v>
      </c>
      <c r="F20" s="6">
        <v>10812</v>
      </c>
      <c r="G20" s="5">
        <f>F20/F22</f>
        <v>0.92870640783370551</v>
      </c>
      <c r="I20" s="208"/>
      <c r="J20" s="210"/>
    </row>
    <row r="21" spans="1:20" ht="15.75" thickBot="1" x14ac:dyDescent="0.3">
      <c r="A21" s="209" t="s">
        <v>5</v>
      </c>
      <c r="B21" s="3">
        <f>SUM(B14:B20)</f>
        <v>119436</v>
      </c>
      <c r="C21" s="2"/>
      <c r="E21" s="15" t="s">
        <v>4</v>
      </c>
      <c r="F21" s="16">
        <v>830</v>
      </c>
      <c r="G21" s="17">
        <f>F21/F22</f>
        <v>7.1293592166294453E-2</v>
      </c>
      <c r="I21" s="208"/>
      <c r="J21" s="210"/>
    </row>
    <row r="22" spans="1:20" ht="15.75" thickBot="1" x14ac:dyDescent="0.3">
      <c r="A22" s="212" t="s">
        <v>874</v>
      </c>
      <c r="B22" s="264"/>
      <c r="C22" s="264"/>
      <c r="D22" s="212"/>
      <c r="E22" s="215" t="s">
        <v>5</v>
      </c>
      <c r="F22" s="3">
        <f>SUM(F20:F21)</f>
        <v>11642</v>
      </c>
      <c r="G22" s="2"/>
      <c r="I22" s="208"/>
      <c r="J22" s="210"/>
    </row>
    <row r="23" spans="1:20" ht="15.75" thickBot="1" x14ac:dyDescent="0.3">
      <c r="I23" s="208"/>
      <c r="J23" s="210"/>
    </row>
    <row r="24" spans="1:20" ht="18" thickBot="1" x14ac:dyDescent="0.35">
      <c r="A24" s="289" t="s">
        <v>10</v>
      </c>
      <c r="B24" s="290"/>
      <c r="C24" s="291"/>
      <c r="I24" s="208"/>
      <c r="J24" s="210"/>
    </row>
    <row r="25" spans="1:20" x14ac:dyDescent="0.25">
      <c r="A25" s="14" t="s">
        <v>6</v>
      </c>
      <c r="B25" s="4" t="s">
        <v>7</v>
      </c>
      <c r="C25" s="13" t="s">
        <v>2</v>
      </c>
      <c r="I25" s="208"/>
      <c r="J25" s="210"/>
    </row>
    <row r="26" spans="1:20" x14ac:dyDescent="0.25">
      <c r="A26" s="208" t="s">
        <v>36</v>
      </c>
      <c r="B26" s="6">
        <v>489</v>
      </c>
      <c r="C26" s="5">
        <f>B26/$B$33</f>
        <v>0.1137738483015356</v>
      </c>
      <c r="I26" s="208"/>
      <c r="J26" s="210"/>
    </row>
    <row r="27" spans="1:20" x14ac:dyDescent="0.25">
      <c r="A27" s="208" t="s">
        <v>37</v>
      </c>
      <c r="B27" s="6">
        <v>830</v>
      </c>
      <c r="C27" s="5">
        <f t="shared" ref="C27:C32" si="1">B27/$B$33</f>
        <v>0.19311307584923221</v>
      </c>
      <c r="I27" s="208"/>
      <c r="J27" s="210"/>
    </row>
    <row r="28" spans="1:20" x14ac:dyDescent="0.25">
      <c r="A28" s="208" t="s">
        <v>38</v>
      </c>
      <c r="B28" s="6">
        <v>715</v>
      </c>
      <c r="C28" s="5">
        <f t="shared" si="1"/>
        <v>0.16635644485807352</v>
      </c>
      <c r="I28" s="208"/>
      <c r="J28" s="210"/>
    </row>
    <row r="29" spans="1:20" ht="15.75" thickBot="1" x14ac:dyDescent="0.3">
      <c r="A29" s="208" t="s">
        <v>39</v>
      </c>
      <c r="B29" s="6">
        <v>373</v>
      </c>
      <c r="C29" s="5">
        <f t="shared" si="1"/>
        <v>8.678455095393206E-2</v>
      </c>
      <c r="I29" s="209"/>
      <c r="J29" s="2"/>
    </row>
    <row r="30" spans="1:20" x14ac:dyDescent="0.25">
      <c r="A30" s="208" t="s">
        <v>40</v>
      </c>
      <c r="B30" s="6">
        <v>1014</v>
      </c>
      <c r="C30" s="5">
        <f t="shared" si="1"/>
        <v>0.2359236854350861</v>
      </c>
    </row>
    <row r="31" spans="1:20" x14ac:dyDescent="0.25">
      <c r="A31" s="208" t="s">
        <v>8</v>
      </c>
      <c r="B31" s="6">
        <v>817</v>
      </c>
      <c r="C31" s="5">
        <f t="shared" si="1"/>
        <v>0.19008841321544906</v>
      </c>
      <c r="H31" s="212"/>
      <c r="I31" s="212"/>
      <c r="J31" s="212"/>
      <c r="K31" s="212"/>
      <c r="L31" s="212"/>
      <c r="M31" s="212"/>
      <c r="N31" s="212"/>
      <c r="O31" s="212"/>
      <c r="P31" s="212"/>
      <c r="Q31" s="212"/>
      <c r="R31" s="212"/>
      <c r="S31" s="212"/>
      <c r="T31" s="212"/>
    </row>
    <row r="32" spans="1:20" x14ac:dyDescent="0.25">
      <c r="A32" s="15" t="s">
        <v>9</v>
      </c>
      <c r="B32" s="16">
        <v>60</v>
      </c>
      <c r="C32" s="17">
        <f t="shared" si="1"/>
        <v>1.3959981386691484E-2</v>
      </c>
      <c r="H32" s="212"/>
      <c r="I32" s="212"/>
      <c r="J32" s="212"/>
      <c r="K32" s="212"/>
      <c r="L32" s="212"/>
      <c r="M32" s="212"/>
      <c r="N32" s="212"/>
      <c r="O32" s="212"/>
      <c r="P32" s="212"/>
      <c r="Q32" s="212"/>
      <c r="R32" s="212"/>
      <c r="S32" s="212"/>
      <c r="T32" s="212"/>
    </row>
    <row r="33" spans="1:20" ht="15.75" thickBot="1" x14ac:dyDescent="0.3">
      <c r="A33" s="209" t="s">
        <v>5</v>
      </c>
      <c r="B33" s="3">
        <f>SUM(B26:B32)</f>
        <v>4298</v>
      </c>
      <c r="C33" s="2"/>
      <c r="H33" s="212"/>
      <c r="I33" s="212"/>
      <c r="J33" s="212"/>
      <c r="K33" s="212"/>
      <c r="L33" s="212"/>
      <c r="M33" s="212"/>
      <c r="N33" s="212"/>
      <c r="O33" s="212"/>
      <c r="P33" s="212"/>
      <c r="Q33" s="212"/>
      <c r="R33" s="212"/>
      <c r="S33" s="212"/>
      <c r="T33" s="212"/>
    </row>
    <row r="34" spans="1:20" ht="15.75" thickBot="1" x14ac:dyDescent="0.3">
      <c r="H34" s="212"/>
      <c r="I34" s="212"/>
      <c r="J34" s="212"/>
      <c r="K34" s="212"/>
      <c r="L34" s="212"/>
      <c r="M34" s="212"/>
      <c r="N34" s="212"/>
      <c r="O34" s="212"/>
      <c r="P34" s="212"/>
      <c r="Q34" s="212"/>
      <c r="R34" s="212"/>
      <c r="S34" s="212"/>
      <c r="T34" s="212"/>
    </row>
    <row r="35" spans="1:20" ht="33.75" customHeight="1" thickBot="1" x14ac:dyDescent="0.35">
      <c r="A35" s="285" t="s">
        <v>41</v>
      </c>
      <c r="B35" s="286"/>
      <c r="C35" s="287"/>
      <c r="H35" s="212"/>
      <c r="I35" s="212"/>
      <c r="J35" s="212"/>
      <c r="K35" s="212"/>
      <c r="L35" s="212"/>
      <c r="M35" s="212"/>
      <c r="N35" s="212"/>
      <c r="O35" s="212"/>
      <c r="P35" s="212"/>
      <c r="Q35" s="212"/>
      <c r="R35" s="212"/>
      <c r="S35" s="212"/>
      <c r="T35" s="212"/>
    </row>
    <row r="36" spans="1:20" x14ac:dyDescent="0.25">
      <c r="A36" s="14" t="s">
        <v>6</v>
      </c>
      <c r="B36" s="4" t="s">
        <v>7</v>
      </c>
      <c r="C36" s="13" t="s">
        <v>2</v>
      </c>
      <c r="H36" s="212"/>
      <c r="I36" s="212"/>
      <c r="J36" s="212"/>
      <c r="K36" s="212"/>
      <c r="L36" s="212"/>
      <c r="M36" s="212"/>
      <c r="N36" s="212"/>
      <c r="O36" s="212"/>
      <c r="P36" s="212"/>
      <c r="Q36" s="212"/>
      <c r="R36" s="212"/>
      <c r="S36" s="212"/>
      <c r="T36" s="212"/>
    </row>
    <row r="37" spans="1:20" x14ac:dyDescent="0.25">
      <c r="A37" s="208" t="s">
        <v>36</v>
      </c>
      <c r="B37" s="6">
        <f>B26</f>
        <v>489</v>
      </c>
      <c r="C37" s="5">
        <f>B37/$B$39</f>
        <v>0.37073540561031082</v>
      </c>
      <c r="H37" s="212"/>
      <c r="I37" s="212"/>
      <c r="J37" s="212"/>
      <c r="K37" s="212"/>
      <c r="L37" s="212"/>
      <c r="M37" s="212"/>
      <c r="N37" s="212"/>
      <c r="O37" s="212"/>
      <c r="P37" s="212"/>
      <c r="Q37" s="212"/>
      <c r="R37" s="212"/>
      <c r="S37" s="212"/>
      <c r="T37" s="212"/>
    </row>
    <row r="38" spans="1:20" x14ac:dyDescent="0.25">
      <c r="A38" s="15" t="s">
        <v>37</v>
      </c>
      <c r="B38" s="16">
        <f>B27</f>
        <v>830</v>
      </c>
      <c r="C38" s="17">
        <f>B38/$B$39</f>
        <v>0.62926459438968918</v>
      </c>
      <c r="H38" s="212"/>
      <c r="I38" s="212"/>
      <c r="J38" s="212"/>
      <c r="K38" s="212"/>
      <c r="L38" s="212"/>
      <c r="M38" s="212"/>
      <c r="N38" s="212"/>
      <c r="O38" s="212"/>
      <c r="P38" s="212"/>
      <c r="Q38" s="212"/>
      <c r="R38" s="212"/>
      <c r="S38" s="212"/>
      <c r="T38" s="212"/>
    </row>
    <row r="39" spans="1:20" ht="15.75" thickBot="1" x14ac:dyDescent="0.3">
      <c r="A39" s="209" t="s">
        <v>5</v>
      </c>
      <c r="B39" s="3">
        <f>SUM(B37:B38)</f>
        <v>1319</v>
      </c>
      <c r="C39" s="2"/>
      <c r="H39" s="212"/>
      <c r="I39" s="212"/>
      <c r="J39" s="212"/>
      <c r="K39" s="212"/>
      <c r="L39" s="212"/>
      <c r="M39" s="212"/>
      <c r="N39" s="212"/>
      <c r="O39" s="212"/>
      <c r="P39" s="212"/>
      <c r="Q39" s="212"/>
      <c r="R39" s="212"/>
      <c r="S39" s="212"/>
      <c r="T39" s="212"/>
    </row>
    <row r="40" spans="1:20" ht="15.75" thickBot="1" x14ac:dyDescent="0.3">
      <c r="H40" s="212"/>
      <c r="I40" s="212"/>
      <c r="J40" s="212"/>
      <c r="K40" s="212"/>
      <c r="L40" s="212"/>
      <c r="M40" s="212"/>
      <c r="N40" s="212"/>
      <c r="O40" s="212"/>
      <c r="P40" s="212"/>
      <c r="Q40" s="212"/>
      <c r="R40" s="212"/>
      <c r="S40" s="212"/>
      <c r="T40" s="212"/>
    </row>
    <row r="41" spans="1:20" ht="18" thickBot="1" x14ac:dyDescent="0.35">
      <c r="A41" s="289" t="s">
        <v>11</v>
      </c>
      <c r="B41" s="290"/>
      <c r="C41" s="291"/>
      <c r="H41" s="212"/>
      <c r="I41" s="212"/>
      <c r="J41" s="212"/>
      <c r="K41" s="212"/>
      <c r="L41" s="212"/>
      <c r="M41" s="212"/>
      <c r="N41" s="212"/>
      <c r="O41" s="212"/>
      <c r="P41" s="212"/>
      <c r="Q41" s="212"/>
      <c r="R41" s="212"/>
      <c r="S41" s="212"/>
      <c r="T41" s="212"/>
    </row>
    <row r="42" spans="1:20" x14ac:dyDescent="0.25">
      <c r="A42" s="14" t="s">
        <v>12</v>
      </c>
      <c r="B42" s="4" t="s">
        <v>1</v>
      </c>
      <c r="C42" s="13" t="s">
        <v>2</v>
      </c>
    </row>
    <row r="43" spans="1:20" x14ac:dyDescent="0.25">
      <c r="A43" s="23" t="s">
        <v>14</v>
      </c>
      <c r="B43" s="6">
        <v>951</v>
      </c>
      <c r="C43" s="5">
        <f t="shared" ref="C43:C53" si="2">B43/$B$54</f>
        <v>0.22126570497906003</v>
      </c>
    </row>
    <row r="44" spans="1:20" x14ac:dyDescent="0.25">
      <c r="A44" s="23" t="s">
        <v>16</v>
      </c>
      <c r="B44" s="6">
        <v>640</v>
      </c>
      <c r="C44" s="5">
        <f t="shared" si="2"/>
        <v>0.14890646812470917</v>
      </c>
    </row>
    <row r="45" spans="1:20" x14ac:dyDescent="0.25">
      <c r="A45" s="23" t="s">
        <v>17</v>
      </c>
      <c r="B45" s="6">
        <v>577</v>
      </c>
      <c r="C45" s="5">
        <f t="shared" si="2"/>
        <v>0.13424848766868311</v>
      </c>
    </row>
    <row r="46" spans="1:20" x14ac:dyDescent="0.25">
      <c r="A46" s="23" t="s">
        <v>13</v>
      </c>
      <c r="B46" s="6">
        <v>525</v>
      </c>
      <c r="C46" s="5">
        <f t="shared" si="2"/>
        <v>0.12214983713355049</v>
      </c>
    </row>
    <row r="47" spans="1:20" x14ac:dyDescent="0.25">
      <c r="A47" s="23" t="s">
        <v>15</v>
      </c>
      <c r="B47" s="6">
        <v>479</v>
      </c>
      <c r="C47" s="5">
        <f t="shared" si="2"/>
        <v>0.11144718473708702</v>
      </c>
    </row>
    <row r="48" spans="1:20" x14ac:dyDescent="0.25">
      <c r="A48" s="23" t="s">
        <v>22</v>
      </c>
      <c r="B48" s="6">
        <v>302</v>
      </c>
      <c r="C48" s="5">
        <f t="shared" si="2"/>
        <v>7.0265239646347136E-2</v>
      </c>
    </row>
    <row r="49" spans="1:20" x14ac:dyDescent="0.25">
      <c r="A49" s="23" t="s">
        <v>25</v>
      </c>
      <c r="B49" s="6">
        <v>165</v>
      </c>
      <c r="C49" s="5">
        <f t="shared" si="2"/>
        <v>3.8389948813401582E-2</v>
      </c>
    </row>
    <row r="50" spans="1:20" x14ac:dyDescent="0.25">
      <c r="A50" s="23" t="s">
        <v>402</v>
      </c>
      <c r="B50" s="6">
        <v>117</v>
      </c>
      <c r="C50" s="5">
        <f t="shared" si="2"/>
        <v>2.7221963704048394E-2</v>
      </c>
    </row>
    <row r="51" spans="1:20" x14ac:dyDescent="0.25">
      <c r="A51" s="23" t="s">
        <v>26</v>
      </c>
      <c r="B51" s="6">
        <v>76</v>
      </c>
      <c r="C51" s="5">
        <f t="shared" si="2"/>
        <v>1.7682643089809214E-2</v>
      </c>
    </row>
    <row r="52" spans="1:20" s="207" customFormat="1" x14ac:dyDescent="0.25">
      <c r="A52" s="23" t="s">
        <v>18</v>
      </c>
      <c r="B52" s="6">
        <v>65</v>
      </c>
      <c r="C52" s="5">
        <f t="shared" si="2"/>
        <v>1.5123313168915775E-2</v>
      </c>
      <c r="D52" s="206"/>
      <c r="E52" s="206"/>
      <c r="F52" s="206"/>
      <c r="G52" s="206"/>
      <c r="H52" s="206"/>
      <c r="I52" s="206"/>
      <c r="J52" s="206"/>
      <c r="K52" s="206"/>
      <c r="L52" s="206"/>
      <c r="M52" s="206"/>
      <c r="N52" s="206"/>
      <c r="O52" s="206"/>
      <c r="P52" s="206"/>
      <c r="Q52" s="206"/>
      <c r="R52" s="206"/>
      <c r="S52" s="206"/>
      <c r="T52" s="206"/>
    </row>
    <row r="53" spans="1:20" x14ac:dyDescent="0.25">
      <c r="A53" s="24" t="s">
        <v>33</v>
      </c>
      <c r="B53" s="16">
        <v>401</v>
      </c>
      <c r="C53" s="17">
        <f t="shared" si="2"/>
        <v>9.3299208934388089E-2</v>
      </c>
    </row>
    <row r="54" spans="1:20" ht="15.75" thickBot="1" x14ac:dyDescent="0.3">
      <c r="A54" s="209" t="s">
        <v>5</v>
      </c>
      <c r="B54" s="3">
        <f>SUM(B43:B53)</f>
        <v>4298</v>
      </c>
      <c r="C54" s="2"/>
    </row>
    <row r="55" spans="1:20" ht="15.75" thickBot="1" x14ac:dyDescent="0.3"/>
    <row r="56" spans="1:20" ht="34.5" customHeight="1" thickBot="1" x14ac:dyDescent="0.35">
      <c r="A56" s="285" t="s">
        <v>42</v>
      </c>
      <c r="B56" s="286"/>
      <c r="C56" s="287"/>
      <c r="D56" s="207"/>
    </row>
    <row r="57" spans="1:20" x14ac:dyDescent="0.25">
      <c r="A57" s="14" t="s">
        <v>12</v>
      </c>
      <c r="B57" s="4" t="s">
        <v>1</v>
      </c>
      <c r="C57" s="13" t="s">
        <v>2</v>
      </c>
    </row>
    <row r="58" spans="1:20" x14ac:dyDescent="0.25">
      <c r="A58" s="208" t="s">
        <v>13</v>
      </c>
      <c r="B58" s="6">
        <v>330</v>
      </c>
      <c r="C58" s="5">
        <f t="shared" ref="C58:C68" si="3">B58/$B$69</f>
        <v>0.25018953752843065</v>
      </c>
    </row>
    <row r="59" spans="1:20" x14ac:dyDescent="0.25">
      <c r="A59" s="208" t="s">
        <v>14</v>
      </c>
      <c r="B59" s="6">
        <v>201</v>
      </c>
      <c r="C59" s="5">
        <f t="shared" si="3"/>
        <v>0.15238817285822592</v>
      </c>
    </row>
    <row r="60" spans="1:20" x14ac:dyDescent="0.25">
      <c r="A60" s="208" t="s">
        <v>16</v>
      </c>
      <c r="B60" s="6">
        <v>168</v>
      </c>
      <c r="C60" s="5">
        <f t="shared" si="3"/>
        <v>0.12736921910538287</v>
      </c>
    </row>
    <row r="61" spans="1:20" x14ac:dyDescent="0.25">
      <c r="A61" s="208" t="s">
        <v>17</v>
      </c>
      <c r="B61" s="6">
        <v>118</v>
      </c>
      <c r="C61" s="5">
        <f t="shared" si="3"/>
        <v>8.9461713419257016E-2</v>
      </c>
    </row>
    <row r="62" spans="1:20" x14ac:dyDescent="0.25">
      <c r="A62" s="208" t="s">
        <v>402</v>
      </c>
      <c r="B62" s="6">
        <v>117</v>
      </c>
      <c r="C62" s="5">
        <f t="shared" si="3"/>
        <v>8.87035633055345E-2</v>
      </c>
    </row>
    <row r="63" spans="1:20" x14ac:dyDescent="0.25">
      <c r="A63" s="208" t="s">
        <v>22</v>
      </c>
      <c r="B63" s="6">
        <v>101</v>
      </c>
      <c r="C63" s="5">
        <f t="shared" si="3"/>
        <v>7.657316148597422E-2</v>
      </c>
    </row>
    <row r="64" spans="1:20" x14ac:dyDescent="0.25">
      <c r="A64" s="208" t="s">
        <v>15</v>
      </c>
      <c r="B64" s="6">
        <v>64</v>
      </c>
      <c r="C64" s="5">
        <f t="shared" si="3"/>
        <v>4.8521607278241091E-2</v>
      </c>
    </row>
    <row r="65" spans="1:3" x14ac:dyDescent="0.25">
      <c r="A65" s="208" t="s">
        <v>18</v>
      </c>
      <c r="B65" s="6">
        <v>45</v>
      </c>
      <c r="C65" s="5">
        <f t="shared" si="3"/>
        <v>3.4116755117513269E-2</v>
      </c>
    </row>
    <row r="66" spans="1:3" x14ac:dyDescent="0.25">
      <c r="A66" s="208" t="s">
        <v>26</v>
      </c>
      <c r="B66" s="6">
        <v>42</v>
      </c>
      <c r="C66" s="5">
        <f t="shared" si="3"/>
        <v>3.1842304776345719E-2</v>
      </c>
    </row>
    <row r="67" spans="1:3" x14ac:dyDescent="0.25">
      <c r="A67" s="208" t="s">
        <v>24</v>
      </c>
      <c r="B67" s="6">
        <v>38</v>
      </c>
      <c r="C67" s="5">
        <f t="shared" si="3"/>
        <v>2.8809704321455649E-2</v>
      </c>
    </row>
    <row r="68" spans="1:3" x14ac:dyDescent="0.25">
      <c r="A68" s="15" t="s">
        <v>33</v>
      </c>
      <c r="B68" s="16">
        <v>95</v>
      </c>
      <c r="C68" s="17">
        <f t="shared" si="3"/>
        <v>7.202426080363912E-2</v>
      </c>
    </row>
    <row r="69" spans="1:3" ht="15.75" thickBot="1" x14ac:dyDescent="0.3">
      <c r="A69" s="209" t="s">
        <v>5</v>
      </c>
      <c r="B69" s="3">
        <f>SUM(B58:B68)</f>
        <v>1319</v>
      </c>
      <c r="C69" s="2"/>
    </row>
    <row r="70" spans="1:3" ht="15.75" thickBot="1" x14ac:dyDescent="0.3"/>
    <row r="71" spans="1:3" ht="18" thickBot="1" x14ac:dyDescent="0.35">
      <c r="A71" s="289" t="s">
        <v>44</v>
      </c>
      <c r="B71" s="290"/>
      <c r="C71" s="291"/>
    </row>
    <row r="72" spans="1:3" x14ac:dyDescent="0.25">
      <c r="A72" s="14" t="s">
        <v>45</v>
      </c>
      <c r="B72" s="4" t="s">
        <v>7</v>
      </c>
      <c r="C72" s="13" t="s">
        <v>2</v>
      </c>
    </row>
    <row r="73" spans="1:3" x14ac:dyDescent="0.25">
      <c r="A73" s="208" t="s">
        <v>46</v>
      </c>
      <c r="B73" s="6">
        <v>219</v>
      </c>
      <c r="C73" s="5">
        <f>B73/$B$80</f>
        <v>5.0953932061423915E-2</v>
      </c>
    </row>
    <row r="74" spans="1:3" x14ac:dyDescent="0.25">
      <c r="A74" s="208" t="s">
        <v>47</v>
      </c>
      <c r="B74" s="6">
        <v>248</v>
      </c>
      <c r="C74" s="5">
        <f t="shared" ref="C74:C79" si="4">B74/$B$80</f>
        <v>5.7701256398324803E-2</v>
      </c>
    </row>
    <row r="75" spans="1:3" x14ac:dyDescent="0.25">
      <c r="A75" s="208" t="s">
        <v>48</v>
      </c>
      <c r="B75" s="6">
        <v>501</v>
      </c>
      <c r="C75" s="5">
        <f t="shared" si="4"/>
        <v>0.1165658445788739</v>
      </c>
    </row>
    <row r="76" spans="1:3" x14ac:dyDescent="0.25">
      <c r="A76" s="208" t="s">
        <v>49</v>
      </c>
      <c r="B76" s="6">
        <v>397</v>
      </c>
      <c r="C76" s="5">
        <f t="shared" si="4"/>
        <v>9.2368543508608653E-2</v>
      </c>
    </row>
    <row r="77" spans="1:3" x14ac:dyDescent="0.25">
      <c r="A77" s="208" t="s">
        <v>50</v>
      </c>
      <c r="B77" s="6">
        <v>881</v>
      </c>
      <c r="C77" s="5">
        <f t="shared" si="4"/>
        <v>0.20497906002791996</v>
      </c>
    </row>
    <row r="78" spans="1:3" x14ac:dyDescent="0.25">
      <c r="A78" s="208" t="s">
        <v>51</v>
      </c>
      <c r="B78" s="6">
        <v>1017</v>
      </c>
      <c r="C78" s="5">
        <f t="shared" si="4"/>
        <v>0.23662168450442067</v>
      </c>
    </row>
    <row r="79" spans="1:3" x14ac:dyDescent="0.25">
      <c r="A79" s="15" t="s">
        <v>52</v>
      </c>
      <c r="B79" s="16">
        <v>1035</v>
      </c>
      <c r="C79" s="17">
        <f t="shared" si="4"/>
        <v>0.24080967892042809</v>
      </c>
    </row>
    <row r="80" spans="1:3" ht="15.75" thickBot="1" x14ac:dyDescent="0.3">
      <c r="A80" s="209" t="s">
        <v>5</v>
      </c>
      <c r="B80" s="3">
        <f>SUM(B73:B79)</f>
        <v>4298</v>
      </c>
      <c r="C80" s="2"/>
    </row>
    <row r="81" spans="1:21" ht="15.75" thickBot="1" x14ac:dyDescent="0.3"/>
    <row r="82" spans="1:21" ht="33" customHeight="1" thickBot="1" x14ac:dyDescent="0.35">
      <c r="A82" s="285" t="s">
        <v>53</v>
      </c>
      <c r="B82" s="286"/>
      <c r="C82" s="287"/>
    </row>
    <row r="83" spans="1:21" x14ac:dyDescent="0.25">
      <c r="A83" s="14" t="s">
        <v>45</v>
      </c>
      <c r="B83" s="4" t="s">
        <v>7</v>
      </c>
      <c r="C83" s="13" t="s">
        <v>2</v>
      </c>
    </row>
    <row r="84" spans="1:21" x14ac:dyDescent="0.25">
      <c r="A84" s="208" t="s">
        <v>46</v>
      </c>
      <c r="B84" s="6">
        <v>21</v>
      </c>
      <c r="C84" s="5">
        <f>B84/$B$91</f>
        <v>1.5921152388172859E-2</v>
      </c>
    </row>
    <row r="85" spans="1:21" x14ac:dyDescent="0.25">
      <c r="A85" s="208" t="s">
        <v>47</v>
      </c>
      <c r="B85" s="6">
        <v>140</v>
      </c>
      <c r="C85" s="5">
        <f t="shared" ref="C85:C90" si="5">B85/$B$91</f>
        <v>0.10614101592115238</v>
      </c>
    </row>
    <row r="86" spans="1:21" x14ac:dyDescent="0.25">
      <c r="A86" s="208" t="s">
        <v>48</v>
      </c>
      <c r="B86" s="6">
        <v>281</v>
      </c>
      <c r="C86" s="5">
        <f t="shared" si="5"/>
        <v>0.21304018195602728</v>
      </c>
    </row>
    <row r="87" spans="1:21" x14ac:dyDescent="0.25">
      <c r="A87" s="208" t="s">
        <v>49</v>
      </c>
      <c r="B87" s="6">
        <v>114</v>
      </c>
      <c r="C87" s="5">
        <f t="shared" si="5"/>
        <v>8.642911296436695E-2</v>
      </c>
    </row>
    <row r="88" spans="1:21" x14ac:dyDescent="0.25">
      <c r="A88" s="208" t="s">
        <v>50</v>
      </c>
      <c r="B88" s="6">
        <v>169</v>
      </c>
      <c r="C88" s="5">
        <f t="shared" si="5"/>
        <v>0.12812736921910539</v>
      </c>
    </row>
    <row r="89" spans="1:21" x14ac:dyDescent="0.25">
      <c r="A89" s="208" t="s">
        <v>51</v>
      </c>
      <c r="B89" s="6">
        <v>281</v>
      </c>
      <c r="C89" s="5">
        <f t="shared" si="5"/>
        <v>0.21304018195602728</v>
      </c>
    </row>
    <row r="90" spans="1:21" x14ac:dyDescent="0.25">
      <c r="A90" s="15" t="s">
        <v>52</v>
      </c>
      <c r="B90" s="16">
        <v>313</v>
      </c>
      <c r="C90" s="17">
        <f t="shared" si="5"/>
        <v>0.23730098559514784</v>
      </c>
    </row>
    <row r="91" spans="1:21" ht="15.75" thickBot="1" x14ac:dyDescent="0.3">
      <c r="A91" s="209" t="s">
        <v>5</v>
      </c>
      <c r="B91" s="3">
        <f>SUM(B84:B90)</f>
        <v>1319</v>
      </c>
      <c r="C91" s="2"/>
    </row>
    <row r="92" spans="1:21" x14ac:dyDescent="0.25">
      <c r="A92" s="212"/>
      <c r="B92" s="212"/>
      <c r="C92" s="212"/>
      <c r="D92" s="212"/>
      <c r="E92" s="275"/>
      <c r="F92" s="212"/>
      <c r="G92" s="212"/>
      <c r="H92" s="212"/>
      <c r="I92" s="212"/>
      <c r="J92" s="212"/>
      <c r="K92" s="212"/>
      <c r="L92" s="212"/>
      <c r="M92" s="212"/>
      <c r="N92" s="212"/>
      <c r="O92" s="212"/>
      <c r="P92" s="212"/>
      <c r="Q92" s="212"/>
      <c r="R92" s="212"/>
      <c r="S92" s="212"/>
      <c r="T92" s="212"/>
      <c r="U92" s="212"/>
    </row>
    <row r="93" spans="1:21" x14ac:dyDescent="0.25">
      <c r="A93" s="257" t="s">
        <v>831</v>
      </c>
      <c r="B93" s="212"/>
      <c r="C93" s="212"/>
      <c r="D93" s="212"/>
      <c r="E93" s="275"/>
      <c r="F93" s="212"/>
      <c r="G93" s="212"/>
      <c r="H93" s="212"/>
      <c r="I93" s="212"/>
      <c r="J93" s="212"/>
      <c r="K93" s="212"/>
      <c r="L93" s="212"/>
      <c r="M93" s="212"/>
      <c r="N93" s="212"/>
      <c r="O93" s="212"/>
      <c r="P93" s="212"/>
      <c r="Q93" s="212"/>
      <c r="R93" s="212"/>
      <c r="S93" s="212"/>
      <c r="T93" s="212"/>
      <c r="U93" s="212"/>
    </row>
    <row r="94" spans="1:21" x14ac:dyDescent="0.25">
      <c r="A94" s="260" t="s">
        <v>832</v>
      </c>
      <c r="B94" s="212"/>
      <c r="C94" s="212"/>
      <c r="D94" s="212"/>
      <c r="E94" s="275"/>
      <c r="F94" s="212"/>
      <c r="G94" s="212"/>
      <c r="H94" s="212"/>
      <c r="I94" s="212"/>
      <c r="J94" s="212"/>
      <c r="K94" s="212"/>
      <c r="L94" s="212"/>
      <c r="M94" s="212"/>
      <c r="N94" s="212"/>
      <c r="O94" s="212"/>
      <c r="P94" s="212"/>
      <c r="Q94" s="212"/>
      <c r="R94" s="212"/>
      <c r="S94" s="212"/>
      <c r="T94" s="212"/>
      <c r="U94" s="212"/>
    </row>
    <row r="95" spans="1:21" x14ac:dyDescent="0.25">
      <c r="A95" s="260" t="s">
        <v>833</v>
      </c>
      <c r="B95" s="212"/>
      <c r="C95" s="212"/>
      <c r="D95" s="212"/>
      <c r="E95" s="275"/>
      <c r="F95" s="212"/>
      <c r="G95" s="212"/>
      <c r="H95" s="212"/>
      <c r="I95" s="212"/>
      <c r="J95" s="212"/>
      <c r="K95" s="212"/>
      <c r="L95" s="212"/>
      <c r="M95" s="212"/>
      <c r="N95" s="212"/>
      <c r="O95" s="212"/>
      <c r="P95" s="212"/>
      <c r="Q95" s="212"/>
      <c r="R95" s="212"/>
      <c r="S95" s="212"/>
      <c r="T95" s="212"/>
      <c r="U95" s="212"/>
    </row>
    <row r="96" spans="1:21" ht="15.75" thickBot="1" x14ac:dyDescent="0.3"/>
    <row r="97" spans="1:4" ht="18" thickBot="1" x14ac:dyDescent="0.35">
      <c r="A97" s="289" t="s">
        <v>804</v>
      </c>
      <c r="B97" s="290"/>
      <c r="C97" s="291"/>
    </row>
    <row r="98" spans="1:4" x14ac:dyDescent="0.25">
      <c r="A98" s="14" t="s">
        <v>54</v>
      </c>
      <c r="B98" s="4" t="s">
        <v>1</v>
      </c>
      <c r="C98" s="13" t="s">
        <v>2</v>
      </c>
    </row>
    <row r="99" spans="1:4" x14ac:dyDescent="0.25">
      <c r="A99" s="208" t="s">
        <v>55</v>
      </c>
      <c r="B99" s="6">
        <v>46709</v>
      </c>
      <c r="C99" s="5">
        <f>B99/$B$101</f>
        <v>0.9628537857393169</v>
      </c>
    </row>
    <row r="100" spans="1:4" x14ac:dyDescent="0.25">
      <c r="A100" s="15" t="s">
        <v>58</v>
      </c>
      <c r="B100" s="16">
        <v>1802</v>
      </c>
      <c r="C100" s="17">
        <f>B100/$B$101</f>
        <v>3.7146214260683146E-2</v>
      </c>
    </row>
    <row r="101" spans="1:4" ht="15.75" thickBot="1" x14ac:dyDescent="0.3">
      <c r="A101" s="209" t="s">
        <v>5</v>
      </c>
      <c r="B101" s="3">
        <f>SUM(B99:B100)</f>
        <v>48511</v>
      </c>
      <c r="C101" s="2"/>
    </row>
    <row r="102" spans="1:4" x14ac:dyDescent="0.25">
      <c r="A102" s="212" t="s">
        <v>838</v>
      </c>
      <c r="B102" s="212"/>
      <c r="C102" s="212"/>
      <c r="D102" s="212"/>
    </row>
    <row r="103" spans="1:4" ht="15.75" thickBot="1" x14ac:dyDescent="0.3"/>
    <row r="104" spans="1:4" ht="38.25" customHeight="1" thickBot="1" x14ac:dyDescent="0.35">
      <c r="A104" s="285" t="s">
        <v>56</v>
      </c>
      <c r="B104" s="286"/>
      <c r="C104" s="287"/>
    </row>
    <row r="105" spans="1:4" x14ac:dyDescent="0.25">
      <c r="A105" s="14" t="s">
        <v>6</v>
      </c>
      <c r="B105" s="4" t="s">
        <v>7</v>
      </c>
      <c r="C105" s="13" t="s">
        <v>2</v>
      </c>
    </row>
    <row r="106" spans="1:4" x14ac:dyDescent="0.25">
      <c r="A106" s="208" t="s">
        <v>36</v>
      </c>
      <c r="B106" s="6">
        <v>1737</v>
      </c>
      <c r="C106" s="5">
        <f>B106/$B$112</f>
        <v>5.1733380986418873E-2</v>
      </c>
    </row>
    <row r="107" spans="1:4" x14ac:dyDescent="0.25">
      <c r="A107" s="208" t="s">
        <v>37</v>
      </c>
      <c r="B107" s="6">
        <v>2721</v>
      </c>
      <c r="C107" s="5">
        <f t="shared" ref="C107:C111" si="6">B107/$B$112</f>
        <v>8.1040028591851318E-2</v>
      </c>
    </row>
    <row r="108" spans="1:4" x14ac:dyDescent="0.25">
      <c r="A108" s="208" t="s">
        <v>38</v>
      </c>
      <c r="B108" s="6">
        <v>4184</v>
      </c>
      <c r="C108" s="5">
        <f t="shared" si="6"/>
        <v>0.12461281868000953</v>
      </c>
    </row>
    <row r="109" spans="1:4" x14ac:dyDescent="0.25">
      <c r="A109" s="208" t="s">
        <v>39</v>
      </c>
      <c r="B109" s="6">
        <v>4674</v>
      </c>
      <c r="C109" s="5">
        <f t="shared" si="6"/>
        <v>0.13920657612580414</v>
      </c>
    </row>
    <row r="110" spans="1:4" x14ac:dyDescent="0.25">
      <c r="A110" s="208" t="s">
        <v>40</v>
      </c>
      <c r="B110" s="6">
        <v>4464</v>
      </c>
      <c r="C110" s="5">
        <f t="shared" si="6"/>
        <v>0.13295210864903503</v>
      </c>
    </row>
    <row r="111" spans="1:4" x14ac:dyDescent="0.25">
      <c r="A111" s="15" t="s">
        <v>8</v>
      </c>
      <c r="B111" s="16">
        <v>15796</v>
      </c>
      <c r="C111" s="17">
        <f t="shared" si="6"/>
        <v>0.4704550869668811</v>
      </c>
    </row>
    <row r="112" spans="1:4" ht="15.75" thickBot="1" x14ac:dyDescent="0.3">
      <c r="A112" s="209" t="s">
        <v>5</v>
      </c>
      <c r="B112" s="3">
        <f>SUM(B106:B111)</f>
        <v>33576</v>
      </c>
      <c r="C112" s="2"/>
    </row>
    <row r="113" spans="1:14" x14ac:dyDescent="0.25">
      <c r="A113" s="261" t="s">
        <v>834</v>
      </c>
      <c r="B113" s="274"/>
      <c r="C113" s="274"/>
      <c r="D113" s="212"/>
      <c r="E113" s="212"/>
      <c r="F113" s="212"/>
      <c r="G113" s="212"/>
      <c r="H113" s="212"/>
      <c r="I113" s="212"/>
      <c r="J113" s="212"/>
      <c r="K113" s="212"/>
      <c r="L113" s="212"/>
      <c r="M113" s="212"/>
      <c r="N113" s="212"/>
    </row>
    <row r="114" spans="1:14" ht="15.75" thickBot="1" x14ac:dyDescent="0.3"/>
    <row r="115" spans="1:14" ht="34.5" customHeight="1" thickBot="1" x14ac:dyDescent="0.35">
      <c r="A115" s="285" t="s">
        <v>57</v>
      </c>
      <c r="B115" s="286"/>
      <c r="C115" s="287"/>
    </row>
    <row r="116" spans="1:14" x14ac:dyDescent="0.25">
      <c r="A116" s="14" t="s">
        <v>6</v>
      </c>
      <c r="B116" s="4" t="s">
        <v>7</v>
      </c>
      <c r="C116" s="13" t="s">
        <v>2</v>
      </c>
    </row>
    <row r="117" spans="1:14" x14ac:dyDescent="0.25">
      <c r="A117" s="208" t="s">
        <v>36</v>
      </c>
      <c r="B117" s="6">
        <v>126</v>
      </c>
      <c r="C117" s="5">
        <f>B117/$B$123</f>
        <v>9.1238233164373642E-2</v>
      </c>
    </row>
    <row r="118" spans="1:14" x14ac:dyDescent="0.25">
      <c r="A118" s="208" t="s">
        <v>37</v>
      </c>
      <c r="B118" s="6">
        <v>266</v>
      </c>
      <c r="C118" s="5">
        <f t="shared" ref="C118:C122" si="7">B118/$B$123</f>
        <v>0.19261404779145547</v>
      </c>
    </row>
    <row r="119" spans="1:14" x14ac:dyDescent="0.25">
      <c r="A119" s="208" t="s">
        <v>38</v>
      </c>
      <c r="B119" s="6">
        <v>334</v>
      </c>
      <c r="C119" s="5">
        <f t="shared" si="7"/>
        <v>0.24185372918175235</v>
      </c>
    </row>
    <row r="120" spans="1:14" x14ac:dyDescent="0.25">
      <c r="A120" s="208" t="s">
        <v>39</v>
      </c>
      <c r="B120" s="6">
        <v>144</v>
      </c>
      <c r="C120" s="5">
        <f t="shared" si="7"/>
        <v>0.10427226647356988</v>
      </c>
    </row>
    <row r="121" spans="1:14" x14ac:dyDescent="0.25">
      <c r="A121" s="208" t="s">
        <v>40</v>
      </c>
      <c r="B121" s="6">
        <v>255</v>
      </c>
      <c r="C121" s="5">
        <f t="shared" si="7"/>
        <v>0.18464880521361332</v>
      </c>
    </row>
    <row r="122" spans="1:14" x14ac:dyDescent="0.25">
      <c r="A122" s="15" t="s">
        <v>8</v>
      </c>
      <c r="B122" s="16">
        <v>256</v>
      </c>
      <c r="C122" s="17">
        <f t="shared" si="7"/>
        <v>0.18537291817523532</v>
      </c>
    </row>
    <row r="123" spans="1:14" ht="15.75" thickBot="1" x14ac:dyDescent="0.3">
      <c r="A123" s="209" t="s">
        <v>5</v>
      </c>
      <c r="B123" s="3">
        <f>SUM(B117:B122)</f>
        <v>1381</v>
      </c>
      <c r="C123" s="2"/>
    </row>
    <row r="124" spans="1:14" ht="15.75" thickBot="1" x14ac:dyDescent="0.3"/>
    <row r="125" spans="1:14" ht="38.25" customHeight="1" thickBot="1" x14ac:dyDescent="0.35">
      <c r="A125" s="285" t="s">
        <v>59</v>
      </c>
      <c r="B125" s="286"/>
      <c r="C125" s="287"/>
    </row>
    <row r="126" spans="1:14" x14ac:dyDescent="0.25">
      <c r="A126" s="14" t="s">
        <v>6</v>
      </c>
      <c r="B126" s="4" t="s">
        <v>7</v>
      </c>
      <c r="C126" s="13" t="s">
        <v>2</v>
      </c>
    </row>
    <row r="127" spans="1:14" x14ac:dyDescent="0.25">
      <c r="A127" s="208" t="s">
        <v>36</v>
      </c>
      <c r="B127" s="6">
        <f>B117</f>
        <v>126</v>
      </c>
      <c r="C127" s="5">
        <f>B127/$B$129</f>
        <v>0.32142857142857145</v>
      </c>
    </row>
    <row r="128" spans="1:14" x14ac:dyDescent="0.25">
      <c r="A128" s="15" t="s">
        <v>37</v>
      </c>
      <c r="B128" s="16">
        <f>B118</f>
        <v>266</v>
      </c>
      <c r="C128" s="17">
        <f>B128/$B$129</f>
        <v>0.6785714285714286</v>
      </c>
    </row>
    <row r="129" spans="1:3" ht="15.75" thickBot="1" x14ac:dyDescent="0.3">
      <c r="A129" s="209" t="s">
        <v>5</v>
      </c>
      <c r="B129" s="3">
        <f>SUM(B127:B128)</f>
        <v>392</v>
      </c>
      <c r="C129" s="2"/>
    </row>
    <row r="130" spans="1:3" x14ac:dyDescent="0.25">
      <c r="A130" s="212" t="s">
        <v>850</v>
      </c>
      <c r="B130" s="212"/>
      <c r="C130" s="212"/>
    </row>
    <row r="131" spans="1:3" ht="15.75" thickBot="1" x14ac:dyDescent="0.3"/>
    <row r="132" spans="1:3" ht="33.75" customHeight="1" thickBot="1" x14ac:dyDescent="0.35">
      <c r="A132" s="285" t="s">
        <v>60</v>
      </c>
      <c r="B132" s="286"/>
      <c r="C132" s="287"/>
    </row>
    <row r="133" spans="1:3" x14ac:dyDescent="0.25">
      <c r="A133" s="14" t="s">
        <v>12</v>
      </c>
      <c r="B133" s="4" t="s">
        <v>1</v>
      </c>
      <c r="C133" s="13" t="s">
        <v>2</v>
      </c>
    </row>
    <row r="134" spans="1:3" x14ac:dyDescent="0.25">
      <c r="A134" s="208" t="s">
        <v>14</v>
      </c>
      <c r="B134" s="6">
        <v>364</v>
      </c>
      <c r="C134" s="5">
        <f t="shared" ref="C134:C144" si="8">B134/$B$145</f>
        <v>0.26357711803041273</v>
      </c>
    </row>
    <row r="135" spans="1:3" x14ac:dyDescent="0.25">
      <c r="A135" s="208" t="s">
        <v>16</v>
      </c>
      <c r="B135" s="6">
        <v>276</v>
      </c>
      <c r="C135" s="5">
        <f t="shared" si="8"/>
        <v>0.19985517740767561</v>
      </c>
    </row>
    <row r="136" spans="1:3" x14ac:dyDescent="0.25">
      <c r="A136" s="208" t="s">
        <v>15</v>
      </c>
      <c r="B136" s="6">
        <v>173</v>
      </c>
      <c r="C136" s="5">
        <f t="shared" si="8"/>
        <v>0.12527154236060825</v>
      </c>
    </row>
    <row r="137" spans="1:3" x14ac:dyDescent="0.25">
      <c r="A137" s="208" t="s">
        <v>22</v>
      </c>
      <c r="B137" s="6">
        <v>139</v>
      </c>
      <c r="C137" s="5">
        <f t="shared" si="8"/>
        <v>0.10065170166545981</v>
      </c>
    </row>
    <row r="138" spans="1:3" x14ac:dyDescent="0.25">
      <c r="A138" s="208" t="s">
        <v>17</v>
      </c>
      <c r="B138" s="6">
        <v>135</v>
      </c>
      <c r="C138" s="5">
        <f t="shared" si="8"/>
        <v>9.7755249818971754E-2</v>
      </c>
    </row>
    <row r="139" spans="1:3" x14ac:dyDescent="0.25">
      <c r="A139" s="208" t="s">
        <v>25</v>
      </c>
      <c r="B139" s="6">
        <v>81</v>
      </c>
      <c r="C139" s="5">
        <f t="shared" si="8"/>
        <v>5.8653149891383052E-2</v>
      </c>
    </row>
    <row r="140" spans="1:3" x14ac:dyDescent="0.25">
      <c r="A140" s="208" t="s">
        <v>402</v>
      </c>
      <c r="B140" s="6">
        <v>57</v>
      </c>
      <c r="C140" s="5">
        <f t="shared" si="8"/>
        <v>4.1274438812454746E-2</v>
      </c>
    </row>
    <row r="141" spans="1:3" x14ac:dyDescent="0.25">
      <c r="A141" s="208" t="s">
        <v>13</v>
      </c>
      <c r="B141" s="6">
        <v>44</v>
      </c>
      <c r="C141" s="5">
        <f t="shared" si="8"/>
        <v>3.1860970311368572E-2</v>
      </c>
    </row>
    <row r="142" spans="1:3" x14ac:dyDescent="0.25">
      <c r="A142" s="208" t="s">
        <v>806</v>
      </c>
      <c r="B142" s="6">
        <v>22</v>
      </c>
      <c r="C142" s="5">
        <f t="shared" si="8"/>
        <v>1.5930485155684286E-2</v>
      </c>
    </row>
    <row r="143" spans="1:3" x14ac:dyDescent="0.25">
      <c r="A143" s="208" t="s">
        <v>18</v>
      </c>
      <c r="B143" s="6">
        <v>21</v>
      </c>
      <c r="C143" s="5">
        <f t="shared" si="8"/>
        <v>1.5206372194062274E-2</v>
      </c>
    </row>
    <row r="144" spans="1:3" x14ac:dyDescent="0.25">
      <c r="A144" s="15" t="s">
        <v>33</v>
      </c>
      <c r="B144" s="16">
        <v>69</v>
      </c>
      <c r="C144" s="17">
        <f t="shared" si="8"/>
        <v>4.9963794351918903E-2</v>
      </c>
    </row>
    <row r="145" spans="1:5" ht="15.75" thickBot="1" x14ac:dyDescent="0.3">
      <c r="A145" s="209" t="s">
        <v>5</v>
      </c>
      <c r="B145" s="3">
        <f>SUM(B134:B144)</f>
        <v>1381</v>
      </c>
      <c r="C145" s="2"/>
      <c r="D145" s="212"/>
      <c r="E145" s="212"/>
    </row>
    <row r="146" spans="1:5" x14ac:dyDescent="0.25">
      <c r="A146" s="262" t="s">
        <v>835</v>
      </c>
      <c r="B146" s="212"/>
      <c r="C146" s="212"/>
    </row>
    <row r="147" spans="1:5" ht="15.75" thickBot="1" x14ac:dyDescent="0.3"/>
    <row r="148" spans="1:5" ht="34.5" customHeight="1" thickBot="1" x14ac:dyDescent="0.35">
      <c r="A148" s="285" t="s">
        <v>61</v>
      </c>
      <c r="B148" s="286"/>
      <c r="C148" s="287"/>
    </row>
    <row r="149" spans="1:5" x14ac:dyDescent="0.25">
      <c r="A149" s="14" t="s">
        <v>12</v>
      </c>
      <c r="B149" s="4" t="s">
        <v>1</v>
      </c>
      <c r="C149" s="13" t="s">
        <v>2</v>
      </c>
    </row>
    <row r="150" spans="1:5" x14ac:dyDescent="0.25">
      <c r="A150" s="208" t="s">
        <v>16</v>
      </c>
      <c r="B150" s="6">
        <v>88</v>
      </c>
      <c r="C150" s="5">
        <f t="shared" ref="C150:C160" si="9">B150/$B$161</f>
        <v>0.22448979591836735</v>
      </c>
    </row>
    <row r="151" spans="1:5" x14ac:dyDescent="0.25">
      <c r="A151" s="208" t="s">
        <v>402</v>
      </c>
      <c r="B151" s="6">
        <v>57</v>
      </c>
      <c r="C151" s="5">
        <f t="shared" si="9"/>
        <v>0.14540816326530612</v>
      </c>
    </row>
    <row r="152" spans="1:5" x14ac:dyDescent="0.25">
      <c r="A152" s="208" t="s">
        <v>13</v>
      </c>
      <c r="B152" s="6">
        <v>44</v>
      </c>
      <c r="C152" s="5">
        <f t="shared" si="9"/>
        <v>0.11224489795918367</v>
      </c>
    </row>
    <row r="153" spans="1:5" x14ac:dyDescent="0.25">
      <c r="A153" s="208" t="s">
        <v>22</v>
      </c>
      <c r="B153" s="6">
        <v>41</v>
      </c>
      <c r="C153" s="5">
        <f t="shared" si="9"/>
        <v>0.10459183673469388</v>
      </c>
    </row>
    <row r="154" spans="1:5" x14ac:dyDescent="0.25">
      <c r="A154" s="208" t="s">
        <v>14</v>
      </c>
      <c r="B154" s="6">
        <v>36</v>
      </c>
      <c r="C154" s="5">
        <f t="shared" si="9"/>
        <v>9.1836734693877556E-2</v>
      </c>
    </row>
    <row r="155" spans="1:5" x14ac:dyDescent="0.25">
      <c r="A155" s="208" t="s">
        <v>17</v>
      </c>
      <c r="B155" s="6">
        <v>34</v>
      </c>
      <c r="C155" s="5">
        <f t="shared" si="9"/>
        <v>8.673469387755102E-2</v>
      </c>
    </row>
    <row r="156" spans="1:5" x14ac:dyDescent="0.25">
      <c r="A156" s="208" t="s">
        <v>15</v>
      </c>
      <c r="B156" s="6">
        <v>26</v>
      </c>
      <c r="C156" s="5">
        <f t="shared" si="9"/>
        <v>6.6326530612244902E-2</v>
      </c>
    </row>
    <row r="157" spans="1:5" x14ac:dyDescent="0.25">
      <c r="A157" s="208" t="s">
        <v>18</v>
      </c>
      <c r="B157" s="6">
        <v>21</v>
      </c>
      <c r="C157" s="5">
        <f t="shared" si="9"/>
        <v>5.3571428571428568E-2</v>
      </c>
    </row>
    <row r="158" spans="1:5" x14ac:dyDescent="0.25">
      <c r="A158" s="208" t="s">
        <v>24</v>
      </c>
      <c r="B158" s="6">
        <v>18</v>
      </c>
      <c r="C158" s="5">
        <f t="shared" si="9"/>
        <v>4.5918367346938778E-2</v>
      </c>
    </row>
    <row r="159" spans="1:5" x14ac:dyDescent="0.25">
      <c r="A159" s="208" t="s">
        <v>796</v>
      </c>
      <c r="B159" s="6">
        <v>14</v>
      </c>
      <c r="C159" s="5">
        <f t="shared" si="9"/>
        <v>3.5714285714285712E-2</v>
      </c>
    </row>
    <row r="160" spans="1:5" x14ac:dyDescent="0.25">
      <c r="A160" s="15" t="s">
        <v>28</v>
      </c>
      <c r="B160" s="16">
        <v>13</v>
      </c>
      <c r="C160" s="17">
        <f t="shared" si="9"/>
        <v>3.3163265306122451E-2</v>
      </c>
    </row>
    <row r="161" spans="1:8" ht="15.75" thickBot="1" x14ac:dyDescent="0.3">
      <c r="A161" s="209" t="s">
        <v>5</v>
      </c>
      <c r="B161" s="3">
        <f>SUM(B150:B160)</f>
        <v>392</v>
      </c>
      <c r="C161" s="2"/>
    </row>
    <row r="162" spans="1:8" x14ac:dyDescent="0.25">
      <c r="D162" s="212"/>
      <c r="E162" s="212"/>
      <c r="F162" s="212"/>
      <c r="G162" s="212"/>
      <c r="H162" s="212"/>
    </row>
    <row r="163" spans="1:8" x14ac:dyDescent="0.25">
      <c r="A163" s="212" t="s">
        <v>825</v>
      </c>
      <c r="B163" s="212"/>
      <c r="C163" s="212"/>
    </row>
  </sheetData>
  <mergeCells count="17">
    <mergeCell ref="A35:C35"/>
    <mergeCell ref="A148:C148"/>
    <mergeCell ref="A41:C41"/>
    <mergeCell ref="A56:C56"/>
    <mergeCell ref="A71:C71"/>
    <mergeCell ref="A82:C82"/>
    <mergeCell ref="A97:C97"/>
    <mergeCell ref="A104:C104"/>
    <mergeCell ref="A115:C115"/>
    <mergeCell ref="A125:C125"/>
    <mergeCell ref="A132:C132"/>
    <mergeCell ref="A1:F1"/>
    <mergeCell ref="A5:C5"/>
    <mergeCell ref="I3:J3"/>
    <mergeCell ref="A12:C12"/>
    <mergeCell ref="A24:C24"/>
    <mergeCell ref="E18:G1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58"/>
  <sheetViews>
    <sheetView topLeftCell="A118" workbookViewId="0">
      <selection activeCell="E122" sqref="E122"/>
    </sheetView>
  </sheetViews>
  <sheetFormatPr defaultRowHeight="15" x14ac:dyDescent="0.25"/>
  <cols>
    <col min="1" max="1" width="26.7109375" style="29" customWidth="1"/>
    <col min="2" max="2" width="10.7109375" style="29" bestFit="1" customWidth="1"/>
    <col min="3" max="3" width="7.85546875" style="29" customWidth="1"/>
    <col min="4" max="4" width="9.140625" style="29"/>
    <col min="5" max="5" width="33.85546875" style="29" bestFit="1" customWidth="1"/>
    <col min="6" max="6" width="27.42578125" style="29" bestFit="1" customWidth="1"/>
    <col min="7" max="7" width="12" style="29" customWidth="1"/>
    <col min="8" max="8" width="9.140625" style="29"/>
    <col min="9" max="9" width="17.7109375" style="29" bestFit="1" customWidth="1"/>
    <col min="10" max="10" width="27.42578125" style="29" bestFit="1" customWidth="1"/>
    <col min="11" max="11" width="28.5703125" style="29" bestFit="1" customWidth="1"/>
    <col min="12" max="16384" width="9.140625" style="29"/>
  </cols>
  <sheetData>
    <row r="1" spans="1:11" ht="21" x14ac:dyDescent="0.35">
      <c r="A1" s="288" t="s">
        <v>169</v>
      </c>
      <c r="B1" s="288"/>
      <c r="C1" s="288"/>
      <c r="D1" s="288"/>
      <c r="E1" s="288"/>
      <c r="F1" s="288"/>
      <c r="G1" s="288"/>
    </row>
    <row r="2" spans="1:11" ht="15.75" thickBot="1" x14ac:dyDescent="0.3">
      <c r="A2" s="252" t="s">
        <v>827</v>
      </c>
      <c r="B2" s="212"/>
      <c r="C2" s="212"/>
      <c r="D2" s="212"/>
    </row>
    <row r="3" spans="1:11" ht="18" thickBot="1" x14ac:dyDescent="0.35">
      <c r="A3" s="212" t="s">
        <v>828</v>
      </c>
      <c r="B3" s="212"/>
      <c r="C3" s="212"/>
      <c r="D3" s="212"/>
      <c r="I3" s="289" t="s">
        <v>63</v>
      </c>
      <c r="J3" s="290"/>
      <c r="K3" s="291"/>
    </row>
    <row r="4" spans="1:11" ht="15.75" thickBot="1" x14ac:dyDescent="0.3">
      <c r="A4" s="212"/>
      <c r="B4" s="212"/>
      <c r="C4" s="212"/>
      <c r="I4" s="19" t="s">
        <v>93</v>
      </c>
      <c r="J4" s="20" t="s">
        <v>119</v>
      </c>
      <c r="K4" s="35" t="s">
        <v>153</v>
      </c>
    </row>
    <row r="5" spans="1:11" ht="18" thickBot="1" x14ac:dyDescent="0.35">
      <c r="A5" s="289" t="s">
        <v>34</v>
      </c>
      <c r="B5" s="290"/>
      <c r="C5" s="291"/>
      <c r="I5" s="33" t="s">
        <v>94</v>
      </c>
      <c r="J5" s="21" t="s">
        <v>120</v>
      </c>
      <c r="K5" s="35" t="s">
        <v>154</v>
      </c>
    </row>
    <row r="6" spans="1:11" x14ac:dyDescent="0.25">
      <c r="A6" s="14" t="s">
        <v>0</v>
      </c>
      <c r="B6" s="4" t="s">
        <v>1</v>
      </c>
      <c r="C6" s="13" t="s">
        <v>2</v>
      </c>
      <c r="I6" s="33" t="s">
        <v>95</v>
      </c>
      <c r="J6" s="21" t="s">
        <v>121</v>
      </c>
      <c r="K6" s="35" t="s">
        <v>155</v>
      </c>
    </row>
    <row r="7" spans="1:11" x14ac:dyDescent="0.25">
      <c r="A7" s="31" t="s">
        <v>3</v>
      </c>
      <c r="B7" s="6">
        <v>113328</v>
      </c>
      <c r="C7" s="5">
        <f>B7/$B$9</f>
        <v>0.99354748211530364</v>
      </c>
      <c r="I7" s="33" t="s">
        <v>96</v>
      </c>
      <c r="J7" s="21" t="s">
        <v>122</v>
      </c>
      <c r="K7" s="35" t="s">
        <v>156</v>
      </c>
    </row>
    <row r="8" spans="1:11" x14ac:dyDescent="0.25">
      <c r="A8" s="15" t="s">
        <v>4</v>
      </c>
      <c r="B8" s="16">
        <v>736</v>
      </c>
      <c r="C8" s="17">
        <f>B8/$B$9</f>
        <v>6.4525178846963106E-3</v>
      </c>
      <c r="I8" s="33" t="s">
        <v>97</v>
      </c>
      <c r="J8" s="21" t="s">
        <v>123</v>
      </c>
      <c r="K8" s="35" t="s">
        <v>157</v>
      </c>
    </row>
    <row r="9" spans="1:11" ht="15.75" thickBot="1" x14ac:dyDescent="0.3">
      <c r="A9" s="32" t="s">
        <v>5</v>
      </c>
      <c r="B9" s="3">
        <f>SUM(B7:B8)</f>
        <v>114064</v>
      </c>
      <c r="C9" s="2"/>
      <c r="I9" s="33" t="s">
        <v>98</v>
      </c>
      <c r="J9" s="21" t="s">
        <v>124</v>
      </c>
      <c r="K9" s="35" t="s">
        <v>158</v>
      </c>
    </row>
    <row r="10" spans="1:11" x14ac:dyDescent="0.25">
      <c r="A10" s="212" t="s">
        <v>837</v>
      </c>
      <c r="B10" s="212"/>
      <c r="C10" s="212"/>
      <c r="I10" s="33" t="s">
        <v>99</v>
      </c>
      <c r="J10" s="21" t="s">
        <v>125</v>
      </c>
      <c r="K10" s="35" t="s">
        <v>159</v>
      </c>
    </row>
    <row r="11" spans="1:11" ht="15.75" thickBot="1" x14ac:dyDescent="0.3">
      <c r="I11" s="33" t="s">
        <v>100</v>
      </c>
      <c r="J11" s="21" t="s">
        <v>126</v>
      </c>
      <c r="K11" s="35" t="s">
        <v>160</v>
      </c>
    </row>
    <row r="12" spans="1:11" ht="18" thickBot="1" x14ac:dyDescent="0.35">
      <c r="A12" s="289" t="s">
        <v>35</v>
      </c>
      <c r="B12" s="290"/>
      <c r="C12" s="291"/>
      <c r="E12" s="253" t="s">
        <v>818</v>
      </c>
      <c r="F12" s="254"/>
      <c r="G12" s="255"/>
      <c r="I12" s="33" t="s">
        <v>101</v>
      </c>
      <c r="J12" s="21" t="s">
        <v>127</v>
      </c>
      <c r="K12" s="35" t="s">
        <v>161</v>
      </c>
    </row>
    <row r="13" spans="1:11" x14ac:dyDescent="0.25">
      <c r="A13" s="14" t="s">
        <v>6</v>
      </c>
      <c r="B13" s="230" t="s">
        <v>7</v>
      </c>
      <c r="C13" s="13" t="s">
        <v>2</v>
      </c>
      <c r="E13" s="14" t="s">
        <v>0</v>
      </c>
      <c r="F13" s="4" t="s">
        <v>1</v>
      </c>
      <c r="G13" s="13" t="s">
        <v>2</v>
      </c>
      <c r="I13" s="33" t="s">
        <v>102</v>
      </c>
      <c r="J13" s="21" t="s">
        <v>129</v>
      </c>
      <c r="K13" s="35" t="s">
        <v>162</v>
      </c>
    </row>
    <row r="14" spans="1:11" x14ac:dyDescent="0.25">
      <c r="A14" s="232" t="s">
        <v>36</v>
      </c>
      <c r="B14" s="231">
        <v>11248</v>
      </c>
      <c r="C14" s="5">
        <f>B14/$B$21</f>
        <v>9.8611305933511015E-2</v>
      </c>
      <c r="E14" s="214" t="s">
        <v>3</v>
      </c>
      <c r="F14" s="6">
        <v>11025</v>
      </c>
      <c r="G14" s="5">
        <f>F14/F16</f>
        <v>0.98017425320056895</v>
      </c>
      <c r="I14" s="33" t="s">
        <v>103</v>
      </c>
      <c r="J14" s="21" t="s">
        <v>131</v>
      </c>
      <c r="K14" s="35" t="s">
        <v>163</v>
      </c>
    </row>
    <row r="15" spans="1:11" x14ac:dyDescent="0.25">
      <c r="A15" s="214" t="s">
        <v>37</v>
      </c>
      <c r="B15" s="6">
        <v>17866</v>
      </c>
      <c r="C15" s="5">
        <f t="shared" ref="C15:C20" si="0">B15/$B$21</f>
        <v>0.15663136484780474</v>
      </c>
      <c r="E15" s="15" t="s">
        <v>4</v>
      </c>
      <c r="F15" s="16">
        <v>223</v>
      </c>
      <c r="G15" s="17">
        <f>F15/F16</f>
        <v>1.9825746799431009E-2</v>
      </c>
      <c r="I15" s="33" t="s">
        <v>104</v>
      </c>
      <c r="J15" s="21" t="s">
        <v>133</v>
      </c>
      <c r="K15" s="35" t="s">
        <v>164</v>
      </c>
    </row>
    <row r="16" spans="1:11" ht="15.75" thickBot="1" x14ac:dyDescent="0.3">
      <c r="A16" s="214" t="s">
        <v>38</v>
      </c>
      <c r="B16" s="6">
        <v>17693</v>
      </c>
      <c r="C16" s="5">
        <f t="shared" si="0"/>
        <v>0.1551146724645813</v>
      </c>
      <c r="E16" s="215" t="s">
        <v>5</v>
      </c>
      <c r="F16" s="3">
        <f>SUM(F14:F15)</f>
        <v>11248</v>
      </c>
      <c r="G16" s="2"/>
      <c r="I16" s="33" t="s">
        <v>105</v>
      </c>
      <c r="J16" s="21" t="s">
        <v>135</v>
      </c>
      <c r="K16" s="35" t="s">
        <v>165</v>
      </c>
    </row>
    <row r="17" spans="1:58" ht="15.75" thickBot="1" x14ac:dyDescent="0.3">
      <c r="A17" s="214" t="s">
        <v>39</v>
      </c>
      <c r="B17" s="6">
        <v>19627</v>
      </c>
      <c r="C17" s="5">
        <f t="shared" si="0"/>
        <v>0.17207006592790014</v>
      </c>
      <c r="E17" s="212"/>
      <c r="F17" s="212"/>
      <c r="G17" s="212"/>
      <c r="I17" s="33" t="s">
        <v>106</v>
      </c>
      <c r="J17" s="21" t="s">
        <v>137</v>
      </c>
      <c r="K17" s="35" t="s">
        <v>166</v>
      </c>
    </row>
    <row r="18" spans="1:58" ht="18" thickBot="1" x14ac:dyDescent="0.35">
      <c r="A18" s="214" t="s">
        <v>40</v>
      </c>
      <c r="B18" s="6">
        <v>14299</v>
      </c>
      <c r="C18" s="5">
        <f t="shared" si="0"/>
        <v>0.12535944732781595</v>
      </c>
      <c r="E18" s="282" t="s">
        <v>829</v>
      </c>
      <c r="F18" s="283"/>
      <c r="G18" s="284"/>
      <c r="I18" s="33" t="s">
        <v>107</v>
      </c>
      <c r="J18" s="21" t="s">
        <v>139</v>
      </c>
      <c r="K18" s="35" t="s">
        <v>167</v>
      </c>
    </row>
    <row r="19" spans="1:58" x14ac:dyDescent="0.25">
      <c r="A19" s="214" t="s">
        <v>8</v>
      </c>
      <c r="B19" s="6">
        <v>31798</v>
      </c>
      <c r="C19" s="5">
        <f t="shared" si="0"/>
        <v>0.27877332024126805</v>
      </c>
      <c r="E19" s="14" t="s">
        <v>0</v>
      </c>
      <c r="F19" s="4" t="s">
        <v>1</v>
      </c>
      <c r="G19" s="13" t="s">
        <v>2</v>
      </c>
      <c r="I19" s="33" t="s">
        <v>108</v>
      </c>
      <c r="J19" s="21" t="s">
        <v>141</v>
      </c>
      <c r="K19" s="35" t="s">
        <v>168</v>
      </c>
    </row>
    <row r="20" spans="1:58" x14ac:dyDescent="0.25">
      <c r="A20" s="15" t="s">
        <v>9</v>
      </c>
      <c r="B20" s="16">
        <v>1533</v>
      </c>
      <c r="C20" s="17">
        <f t="shared" si="0"/>
        <v>1.3439823257118811E-2</v>
      </c>
      <c r="E20" s="214" t="s">
        <v>3</v>
      </c>
      <c r="F20" s="6">
        <v>17714</v>
      </c>
      <c r="G20" s="5">
        <f>F20/F22</f>
        <v>0.99149221985894997</v>
      </c>
      <c r="I20" s="33" t="s">
        <v>109</v>
      </c>
      <c r="J20" s="21" t="s">
        <v>143</v>
      </c>
      <c r="K20" s="35" t="s">
        <v>128</v>
      </c>
    </row>
    <row r="21" spans="1:58" ht="15.75" thickBot="1" x14ac:dyDescent="0.3">
      <c r="A21" s="32" t="s">
        <v>5</v>
      </c>
      <c r="B21" s="3">
        <f>SUM(B14:B20)</f>
        <v>114064</v>
      </c>
      <c r="C21" s="2"/>
      <c r="E21" s="15" t="s">
        <v>4</v>
      </c>
      <c r="F21" s="16">
        <v>152</v>
      </c>
      <c r="G21" s="17">
        <f>F21/F22</f>
        <v>8.5077801410500392E-3</v>
      </c>
      <c r="I21" s="33" t="s">
        <v>110</v>
      </c>
      <c r="J21" s="21" t="s">
        <v>144</v>
      </c>
      <c r="K21" s="35" t="s">
        <v>130</v>
      </c>
    </row>
    <row r="22" spans="1:58" ht="15.75" thickBot="1" x14ac:dyDescent="0.3">
      <c r="A22" s="212" t="s">
        <v>837</v>
      </c>
      <c r="B22" s="212"/>
      <c r="C22" s="212"/>
      <c r="E22" s="215" t="s">
        <v>5</v>
      </c>
      <c r="F22" s="3">
        <f>SUM(F20:F21)</f>
        <v>17866</v>
      </c>
      <c r="G22" s="2"/>
      <c r="I22" s="33" t="s">
        <v>111</v>
      </c>
      <c r="J22" s="21" t="s">
        <v>145</v>
      </c>
      <c r="K22" s="35" t="s">
        <v>132</v>
      </c>
    </row>
    <row r="23" spans="1:58" ht="15.75" thickBot="1" x14ac:dyDescent="0.3">
      <c r="I23" s="33" t="s">
        <v>112</v>
      </c>
      <c r="J23" s="21" t="s">
        <v>146</v>
      </c>
      <c r="K23" s="35" t="s">
        <v>134</v>
      </c>
    </row>
    <row r="24" spans="1:58" ht="18" thickBot="1" x14ac:dyDescent="0.35">
      <c r="A24" s="289" t="s">
        <v>10</v>
      </c>
      <c r="B24" s="290"/>
      <c r="C24" s="291"/>
      <c r="I24" s="33" t="s">
        <v>113</v>
      </c>
      <c r="J24" s="21" t="s">
        <v>147</v>
      </c>
      <c r="K24" s="35" t="s">
        <v>136</v>
      </c>
    </row>
    <row r="25" spans="1:58" x14ac:dyDescent="0.25">
      <c r="A25" s="14" t="s">
        <v>6</v>
      </c>
      <c r="B25" s="4" t="s">
        <v>7</v>
      </c>
      <c r="C25" s="13" t="s">
        <v>2</v>
      </c>
      <c r="I25" s="33" t="s">
        <v>114</v>
      </c>
      <c r="J25" s="21" t="s">
        <v>148</v>
      </c>
      <c r="K25" s="35" t="s">
        <v>138</v>
      </c>
    </row>
    <row r="26" spans="1:58" x14ac:dyDescent="0.25">
      <c r="A26" s="31" t="s">
        <v>36</v>
      </c>
      <c r="B26" s="6">
        <v>223</v>
      </c>
      <c r="C26" s="5">
        <f>B26/$B$33</f>
        <v>0.30298913043478259</v>
      </c>
      <c r="I26" s="33" t="s">
        <v>115</v>
      </c>
      <c r="J26" s="21" t="s">
        <v>149</v>
      </c>
      <c r="K26" s="35" t="s">
        <v>140</v>
      </c>
    </row>
    <row r="27" spans="1:58" x14ac:dyDescent="0.25">
      <c r="A27" s="31" t="s">
        <v>37</v>
      </c>
      <c r="B27" s="6">
        <v>152</v>
      </c>
      <c r="C27" s="5">
        <f t="shared" ref="C27:C32" si="1">B27/$B$33</f>
        <v>0.20652173913043478</v>
      </c>
      <c r="I27" s="33" t="s">
        <v>116</v>
      </c>
      <c r="J27" s="21" t="s">
        <v>150</v>
      </c>
      <c r="K27" s="35" t="s">
        <v>142</v>
      </c>
    </row>
    <row r="28" spans="1:58" x14ac:dyDescent="0.25">
      <c r="A28" s="31" t="s">
        <v>38</v>
      </c>
      <c r="B28" s="6">
        <v>110</v>
      </c>
      <c r="C28" s="5">
        <f t="shared" si="1"/>
        <v>0.14945652173913043</v>
      </c>
      <c r="I28" s="33" t="s">
        <v>117</v>
      </c>
      <c r="J28" s="21" t="s">
        <v>151</v>
      </c>
      <c r="K28" s="35"/>
    </row>
    <row r="29" spans="1:58" ht="15.75" thickBot="1" x14ac:dyDescent="0.3">
      <c r="A29" s="31" t="s">
        <v>39</v>
      </c>
      <c r="B29" s="6">
        <v>63</v>
      </c>
      <c r="C29" s="5">
        <f t="shared" si="1"/>
        <v>8.5597826086956527E-2</v>
      </c>
      <c r="I29" s="34" t="s">
        <v>118</v>
      </c>
      <c r="J29" s="22" t="s">
        <v>152</v>
      </c>
      <c r="K29" s="2"/>
    </row>
    <row r="30" spans="1:58" x14ac:dyDescent="0.25">
      <c r="A30" s="31" t="s">
        <v>40</v>
      </c>
      <c r="B30" s="6">
        <v>34</v>
      </c>
      <c r="C30" s="5">
        <f t="shared" si="1"/>
        <v>4.619565217391304E-2</v>
      </c>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2"/>
      <c r="BA30" s="212"/>
      <c r="BB30" s="212"/>
      <c r="BC30" s="212"/>
      <c r="BD30" s="212"/>
      <c r="BE30" s="212"/>
      <c r="BF30" s="212"/>
    </row>
    <row r="31" spans="1:58" x14ac:dyDescent="0.25">
      <c r="A31" s="31" t="s">
        <v>8</v>
      </c>
      <c r="B31" s="6">
        <v>148</v>
      </c>
      <c r="C31" s="5">
        <f t="shared" si="1"/>
        <v>0.20108695652173914</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row>
    <row r="32" spans="1:58" x14ac:dyDescent="0.25">
      <c r="A32" s="15" t="s">
        <v>9</v>
      </c>
      <c r="B32" s="16">
        <v>6</v>
      </c>
      <c r="C32" s="17">
        <f t="shared" si="1"/>
        <v>8.152173913043478E-3</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row>
    <row r="33" spans="1:58" ht="15.75" thickBot="1" x14ac:dyDescent="0.3">
      <c r="A33" s="32" t="s">
        <v>5</v>
      </c>
      <c r="B33" s="3">
        <f>SUM(B26:B32)</f>
        <v>736</v>
      </c>
      <c r="C33" s="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row>
    <row r="34" spans="1:58"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row>
    <row r="35" spans="1:58" ht="33"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row>
    <row r="36" spans="1:58"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row>
    <row r="37" spans="1:58" x14ac:dyDescent="0.25">
      <c r="A37" s="31" t="s">
        <v>36</v>
      </c>
      <c r="B37" s="6">
        <f>B26</f>
        <v>223</v>
      </c>
      <c r="C37" s="5">
        <f>B37/$B$39</f>
        <v>0.59466666666666668</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row>
    <row r="38" spans="1:58" x14ac:dyDescent="0.25">
      <c r="A38" s="15" t="s">
        <v>37</v>
      </c>
      <c r="B38" s="16">
        <f>B27</f>
        <v>152</v>
      </c>
      <c r="C38" s="17">
        <f>B38/$B$39</f>
        <v>0.40533333333333332</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row>
    <row r="39" spans="1:58" ht="15.75" thickBot="1" x14ac:dyDescent="0.3">
      <c r="A39" s="32" t="s">
        <v>5</v>
      </c>
      <c r="B39" s="3">
        <f>SUM(B37:B38)</f>
        <v>375</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row>
    <row r="40" spans="1:58"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row>
    <row r="41" spans="1:58" ht="18" thickBot="1" x14ac:dyDescent="0.35">
      <c r="A41" s="289" t="s">
        <v>11</v>
      </c>
      <c r="B41" s="290"/>
      <c r="C41" s="29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row>
    <row r="42" spans="1:58" x14ac:dyDescent="0.25">
      <c r="A42" s="14" t="s">
        <v>12</v>
      </c>
      <c r="B42" s="4" t="s">
        <v>1</v>
      </c>
      <c r="C42" s="13" t="s">
        <v>2</v>
      </c>
    </row>
    <row r="43" spans="1:58" x14ac:dyDescent="0.25">
      <c r="A43" s="23" t="s">
        <v>14</v>
      </c>
      <c r="B43" s="6">
        <v>243</v>
      </c>
      <c r="C43" s="5">
        <f t="shared" ref="C43:C53" si="2">B43/$B$54</f>
        <v>0.33016304347826086</v>
      </c>
    </row>
    <row r="44" spans="1:58" x14ac:dyDescent="0.25">
      <c r="A44" s="23" t="s">
        <v>13</v>
      </c>
      <c r="B44" s="6">
        <v>170</v>
      </c>
      <c r="C44" s="5">
        <f t="shared" si="2"/>
        <v>0.23097826086956522</v>
      </c>
    </row>
    <row r="45" spans="1:58" x14ac:dyDescent="0.25">
      <c r="A45" s="23" t="s">
        <v>170</v>
      </c>
      <c r="B45" s="6">
        <v>96</v>
      </c>
      <c r="C45" s="5">
        <f t="shared" si="2"/>
        <v>0.13043478260869565</v>
      </c>
    </row>
    <row r="46" spans="1:58" x14ac:dyDescent="0.25">
      <c r="A46" s="23" t="s">
        <v>19</v>
      </c>
      <c r="B46" s="6">
        <v>49</v>
      </c>
      <c r="C46" s="5">
        <f t="shared" si="2"/>
        <v>6.6576086956521743E-2</v>
      </c>
    </row>
    <row r="47" spans="1:58" x14ac:dyDescent="0.25">
      <c r="A47" s="23" t="s">
        <v>18</v>
      </c>
      <c r="B47" s="6">
        <v>39</v>
      </c>
      <c r="C47" s="5">
        <f t="shared" si="2"/>
        <v>5.2989130434782608E-2</v>
      </c>
    </row>
    <row r="48" spans="1:58" x14ac:dyDescent="0.25">
      <c r="A48" s="23" t="s">
        <v>26</v>
      </c>
      <c r="B48" s="6">
        <v>27</v>
      </c>
      <c r="C48" s="5">
        <f t="shared" si="2"/>
        <v>3.6684782608695655E-2</v>
      </c>
    </row>
    <row r="49" spans="1:58" x14ac:dyDescent="0.25">
      <c r="A49" s="23" t="s">
        <v>29</v>
      </c>
      <c r="B49" s="6">
        <v>22</v>
      </c>
      <c r="C49" s="5">
        <f t="shared" si="2"/>
        <v>2.9891304347826088E-2</v>
      </c>
    </row>
    <row r="50" spans="1:58" x14ac:dyDescent="0.25">
      <c r="A50" s="23" t="s">
        <v>21</v>
      </c>
      <c r="B50" s="6">
        <v>17</v>
      </c>
      <c r="C50" s="5">
        <f t="shared" si="2"/>
        <v>2.309782608695652E-2</v>
      </c>
    </row>
    <row r="51" spans="1:58" x14ac:dyDescent="0.25">
      <c r="A51" s="23" t="s">
        <v>92</v>
      </c>
      <c r="B51" s="6">
        <v>17</v>
      </c>
      <c r="C51" s="5">
        <f t="shared" si="2"/>
        <v>2.309782608695652E-2</v>
      </c>
    </row>
    <row r="52" spans="1:58" s="30" customFormat="1" x14ac:dyDescent="0.25">
      <c r="A52" s="23" t="s">
        <v>15</v>
      </c>
      <c r="B52" s="6">
        <v>15</v>
      </c>
      <c r="C52" s="5">
        <f t="shared" si="2"/>
        <v>2.0380434782608696E-2</v>
      </c>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row>
    <row r="53" spans="1:58" x14ac:dyDescent="0.25">
      <c r="A53" s="24" t="s">
        <v>33</v>
      </c>
      <c r="B53" s="16">
        <v>41</v>
      </c>
      <c r="C53" s="17">
        <f t="shared" si="2"/>
        <v>5.5706521739130432E-2</v>
      </c>
    </row>
    <row r="54" spans="1:58" ht="15.75" thickBot="1" x14ac:dyDescent="0.3">
      <c r="A54" s="32" t="s">
        <v>5</v>
      </c>
      <c r="B54" s="3">
        <f>SUM(B43:B53)</f>
        <v>736</v>
      </c>
      <c r="C54" s="2"/>
    </row>
    <row r="55" spans="1:58" ht="15.75" thickBot="1" x14ac:dyDescent="0.3"/>
    <row r="56" spans="1:58" ht="33.75" customHeight="1" thickBot="1" x14ac:dyDescent="0.35">
      <c r="A56" s="285" t="s">
        <v>42</v>
      </c>
      <c r="B56" s="286"/>
      <c r="C56" s="287"/>
    </row>
    <row r="57" spans="1:58" x14ac:dyDescent="0.25">
      <c r="A57" s="14" t="s">
        <v>12</v>
      </c>
      <c r="B57" s="4" t="s">
        <v>1</v>
      </c>
      <c r="C57" s="13" t="s">
        <v>2</v>
      </c>
    </row>
    <row r="58" spans="1:58" x14ac:dyDescent="0.25">
      <c r="A58" s="31" t="s">
        <v>14</v>
      </c>
      <c r="B58" s="6">
        <v>116</v>
      </c>
      <c r="C58" s="5">
        <f t="shared" ref="C58:C66" si="3">B58/$B$67</f>
        <v>0.30933333333333335</v>
      </c>
    </row>
    <row r="59" spans="1:58" x14ac:dyDescent="0.25">
      <c r="A59" s="31" t="s">
        <v>170</v>
      </c>
      <c r="B59" s="6">
        <v>96</v>
      </c>
      <c r="C59" s="5">
        <f t="shared" si="3"/>
        <v>0.25600000000000001</v>
      </c>
    </row>
    <row r="60" spans="1:58" x14ac:dyDescent="0.25">
      <c r="A60" s="31" t="s">
        <v>13</v>
      </c>
      <c r="B60" s="6">
        <v>65</v>
      </c>
      <c r="C60" s="5">
        <f t="shared" si="3"/>
        <v>0.17333333333333334</v>
      </c>
    </row>
    <row r="61" spans="1:58" x14ac:dyDescent="0.25">
      <c r="A61" s="31" t="s">
        <v>26</v>
      </c>
      <c r="B61" s="6">
        <v>27</v>
      </c>
      <c r="C61" s="5">
        <f t="shared" si="3"/>
        <v>7.1999999999999995E-2</v>
      </c>
    </row>
    <row r="62" spans="1:58" x14ac:dyDescent="0.25">
      <c r="A62" s="31" t="s">
        <v>29</v>
      </c>
      <c r="B62" s="6">
        <v>22</v>
      </c>
      <c r="C62" s="5">
        <f t="shared" si="3"/>
        <v>5.8666666666666666E-2</v>
      </c>
    </row>
    <row r="63" spans="1:58" x14ac:dyDescent="0.25">
      <c r="A63" s="31" t="s">
        <v>21</v>
      </c>
      <c r="B63" s="6">
        <v>17</v>
      </c>
      <c r="C63" s="5">
        <f t="shared" si="3"/>
        <v>4.5333333333333337E-2</v>
      </c>
    </row>
    <row r="64" spans="1:58" x14ac:dyDescent="0.25">
      <c r="A64" s="31" t="s">
        <v>798</v>
      </c>
      <c r="B64" s="6">
        <v>14</v>
      </c>
      <c r="C64" s="5">
        <f t="shared" si="3"/>
        <v>3.7333333333333336E-2</v>
      </c>
    </row>
    <row r="65" spans="1:3" x14ac:dyDescent="0.25">
      <c r="A65" s="31" t="s">
        <v>18</v>
      </c>
      <c r="B65" s="6">
        <v>13</v>
      </c>
      <c r="C65" s="5">
        <f t="shared" si="3"/>
        <v>3.4666666666666665E-2</v>
      </c>
    </row>
    <row r="66" spans="1:3" x14ac:dyDescent="0.25">
      <c r="A66" s="15" t="s">
        <v>15</v>
      </c>
      <c r="B66" s="16">
        <v>5</v>
      </c>
      <c r="C66" s="17">
        <f t="shared" si="3"/>
        <v>1.3333333333333334E-2</v>
      </c>
    </row>
    <row r="67" spans="1:3" ht="15.75" thickBot="1" x14ac:dyDescent="0.3">
      <c r="A67" s="32" t="s">
        <v>5</v>
      </c>
      <c r="B67" s="3">
        <f>SUM(B58:B66)</f>
        <v>375</v>
      </c>
      <c r="C67" s="2"/>
    </row>
    <row r="68" spans="1:3" ht="15.75" thickBot="1" x14ac:dyDescent="0.3"/>
    <row r="69" spans="1:3" ht="18" thickBot="1" x14ac:dyDescent="0.35">
      <c r="A69" s="289" t="s">
        <v>44</v>
      </c>
      <c r="B69" s="290"/>
      <c r="C69" s="291"/>
    </row>
    <row r="70" spans="1:3" x14ac:dyDescent="0.25">
      <c r="A70" s="14" t="s">
        <v>45</v>
      </c>
      <c r="B70" s="4" t="s">
        <v>7</v>
      </c>
      <c r="C70" s="13" t="s">
        <v>2</v>
      </c>
    </row>
    <row r="71" spans="1:3" x14ac:dyDescent="0.25">
      <c r="A71" s="31" t="s">
        <v>46</v>
      </c>
      <c r="B71" s="6">
        <v>42</v>
      </c>
      <c r="C71" s="5">
        <f>B71/$B$78</f>
        <v>5.7065217391304345E-2</v>
      </c>
    </row>
    <row r="72" spans="1:3" x14ac:dyDescent="0.25">
      <c r="A72" s="31" t="s">
        <v>47</v>
      </c>
      <c r="B72" s="6">
        <v>13</v>
      </c>
      <c r="C72" s="5">
        <f t="shared" ref="C72:C77" si="4">B72/$B$78</f>
        <v>1.7663043478260868E-2</v>
      </c>
    </row>
    <row r="73" spans="1:3" x14ac:dyDescent="0.25">
      <c r="A73" s="31" t="s">
        <v>48</v>
      </c>
      <c r="B73" s="6">
        <v>73</v>
      </c>
      <c r="C73" s="5">
        <f t="shared" si="4"/>
        <v>9.9184782608695649E-2</v>
      </c>
    </row>
    <row r="74" spans="1:3" x14ac:dyDescent="0.25">
      <c r="A74" s="31" t="s">
        <v>49</v>
      </c>
      <c r="B74" s="6">
        <v>42</v>
      </c>
      <c r="C74" s="5">
        <f t="shared" si="4"/>
        <v>5.7065217391304345E-2</v>
      </c>
    </row>
    <row r="75" spans="1:3" x14ac:dyDescent="0.25">
      <c r="A75" s="31" t="s">
        <v>50</v>
      </c>
      <c r="B75" s="6">
        <v>129</v>
      </c>
      <c r="C75" s="5">
        <f t="shared" si="4"/>
        <v>0.17527173913043478</v>
      </c>
    </row>
    <row r="76" spans="1:3" x14ac:dyDescent="0.25">
      <c r="A76" s="31" t="s">
        <v>51</v>
      </c>
      <c r="B76" s="6">
        <v>196</v>
      </c>
      <c r="C76" s="5">
        <f t="shared" si="4"/>
        <v>0.26630434782608697</v>
      </c>
    </row>
    <row r="77" spans="1:3" x14ac:dyDescent="0.25">
      <c r="A77" s="15" t="s">
        <v>52</v>
      </c>
      <c r="B77" s="16">
        <v>241</v>
      </c>
      <c r="C77" s="17">
        <f t="shared" si="4"/>
        <v>0.32744565217391303</v>
      </c>
    </row>
    <row r="78" spans="1:3" ht="15.75" thickBot="1" x14ac:dyDescent="0.3">
      <c r="A78" s="32" t="s">
        <v>5</v>
      </c>
      <c r="B78" s="3">
        <f>SUM(B71:B77)</f>
        <v>736</v>
      </c>
      <c r="C78" s="2"/>
    </row>
    <row r="79" spans="1:3" ht="15.75" thickBot="1" x14ac:dyDescent="0.3"/>
    <row r="80" spans="1:3" ht="34.5" customHeight="1" thickBot="1" x14ac:dyDescent="0.35">
      <c r="A80" s="285" t="s">
        <v>53</v>
      </c>
      <c r="B80" s="286"/>
      <c r="C80" s="287"/>
    </row>
    <row r="81" spans="1:10" x14ac:dyDescent="0.25">
      <c r="A81" s="14" t="s">
        <v>45</v>
      </c>
      <c r="B81" s="4" t="s">
        <v>7</v>
      </c>
      <c r="C81" s="13" t="s">
        <v>2</v>
      </c>
    </row>
    <row r="82" spans="1:10" x14ac:dyDescent="0.25">
      <c r="A82" s="31" t="s">
        <v>46</v>
      </c>
      <c r="B82" s="6">
        <v>5</v>
      </c>
      <c r="C82" s="5">
        <f>B82/$B$89</f>
        <v>1.3333333333333334E-2</v>
      </c>
    </row>
    <row r="83" spans="1:10" x14ac:dyDescent="0.25">
      <c r="A83" s="31" t="s">
        <v>47</v>
      </c>
      <c r="B83" s="6">
        <v>3</v>
      </c>
      <c r="C83" s="5">
        <f t="shared" ref="C83:C88" si="5">B83/$B$89</f>
        <v>8.0000000000000002E-3</v>
      </c>
    </row>
    <row r="84" spans="1:10" x14ac:dyDescent="0.25">
      <c r="A84" s="31" t="s">
        <v>48</v>
      </c>
      <c r="B84" s="6">
        <v>17</v>
      </c>
      <c r="C84" s="5">
        <f t="shared" si="5"/>
        <v>4.5333333333333337E-2</v>
      </c>
    </row>
    <row r="85" spans="1:10" x14ac:dyDescent="0.25">
      <c r="A85" s="31" t="s">
        <v>49</v>
      </c>
      <c r="B85" s="6">
        <v>16</v>
      </c>
      <c r="C85" s="5">
        <f t="shared" si="5"/>
        <v>4.2666666666666665E-2</v>
      </c>
    </row>
    <row r="86" spans="1:10" x14ac:dyDescent="0.25">
      <c r="A86" s="31" t="s">
        <v>50</v>
      </c>
      <c r="B86" s="6">
        <v>46</v>
      </c>
      <c r="C86" s="5">
        <f t="shared" si="5"/>
        <v>0.12266666666666666</v>
      </c>
    </row>
    <row r="87" spans="1:10" x14ac:dyDescent="0.25">
      <c r="A87" s="31" t="s">
        <v>51</v>
      </c>
      <c r="B87" s="6">
        <v>109</v>
      </c>
      <c r="C87" s="5">
        <f t="shared" si="5"/>
        <v>0.29066666666666668</v>
      </c>
    </row>
    <row r="88" spans="1:10" x14ac:dyDescent="0.25">
      <c r="A88" s="15" t="s">
        <v>52</v>
      </c>
      <c r="B88" s="16">
        <v>179</v>
      </c>
      <c r="C88" s="17">
        <f t="shared" si="5"/>
        <v>0.47733333333333333</v>
      </c>
      <c r="D88" s="212"/>
      <c r="E88" s="212"/>
      <c r="F88" s="212"/>
      <c r="G88" s="212"/>
      <c r="H88" s="212"/>
      <c r="I88" s="212"/>
      <c r="J88" s="212"/>
    </row>
    <row r="89" spans="1:10" ht="15.75" thickBot="1" x14ac:dyDescent="0.3">
      <c r="A89" s="32" t="s">
        <v>5</v>
      </c>
      <c r="B89" s="3">
        <f>SUM(B82:B88)</f>
        <v>375</v>
      </c>
      <c r="C89" s="2"/>
      <c r="D89" s="212"/>
      <c r="E89" s="212"/>
      <c r="F89" s="212"/>
      <c r="G89" s="212"/>
      <c r="H89" s="212"/>
      <c r="I89" s="212"/>
      <c r="J89" s="212"/>
    </row>
    <row r="90" spans="1:10" x14ac:dyDescent="0.25">
      <c r="A90" s="256"/>
      <c r="B90" s="6"/>
      <c r="C90" s="256"/>
      <c r="D90" s="212"/>
      <c r="E90" s="212"/>
      <c r="F90" s="212"/>
      <c r="G90" s="212"/>
      <c r="H90" s="212"/>
      <c r="I90" s="212"/>
      <c r="J90" s="212"/>
    </row>
    <row r="91" spans="1:10" x14ac:dyDescent="0.25">
      <c r="A91" s="257" t="s">
        <v>831</v>
      </c>
      <c r="B91" s="258"/>
      <c r="C91" s="259"/>
    </row>
    <row r="92" spans="1:10" x14ac:dyDescent="0.25">
      <c r="A92" s="260" t="s">
        <v>832</v>
      </c>
      <c r="B92" s="258"/>
      <c r="C92" s="259"/>
    </row>
    <row r="93" spans="1:10" x14ac:dyDescent="0.25">
      <c r="A93" s="260" t="s">
        <v>833</v>
      </c>
      <c r="B93" s="258"/>
      <c r="C93" s="259"/>
    </row>
    <row r="94" spans="1:10" ht="15.75" thickBot="1" x14ac:dyDescent="0.3"/>
    <row r="95" spans="1:10" ht="18" thickBot="1" x14ac:dyDescent="0.35">
      <c r="A95" s="289" t="s">
        <v>804</v>
      </c>
      <c r="B95" s="290"/>
      <c r="C95" s="291"/>
    </row>
    <row r="96" spans="1:10" x14ac:dyDescent="0.25">
      <c r="A96" s="14" t="s">
        <v>54</v>
      </c>
      <c r="B96" s="4" t="s">
        <v>1</v>
      </c>
      <c r="C96" s="13" t="s">
        <v>2</v>
      </c>
    </row>
    <row r="97" spans="1:4" x14ac:dyDescent="0.25">
      <c r="A97" s="31" t="s">
        <v>55</v>
      </c>
      <c r="B97" s="6">
        <v>49421</v>
      </c>
      <c r="C97" s="5">
        <f>B97/$B$99</f>
        <v>0.99185180725309574</v>
      </c>
      <c r="D97" s="212"/>
    </row>
    <row r="98" spans="1:4" x14ac:dyDescent="0.25">
      <c r="A98" s="15" t="s">
        <v>58</v>
      </c>
      <c r="B98" s="16">
        <v>406</v>
      </c>
      <c r="C98" s="17">
        <f>B98/$B$99</f>
        <v>8.1481927469042887E-3</v>
      </c>
    </row>
    <row r="99" spans="1:4" ht="15.75" thickBot="1" x14ac:dyDescent="0.3">
      <c r="A99" s="32" t="s">
        <v>5</v>
      </c>
      <c r="B99" s="3">
        <f>SUM(B97:B98)</f>
        <v>49827</v>
      </c>
      <c r="C99" s="2"/>
    </row>
    <row r="100" spans="1:4" x14ac:dyDescent="0.25">
      <c r="A100" s="212" t="s">
        <v>838</v>
      </c>
      <c r="B100" s="212"/>
      <c r="C100" s="212"/>
    </row>
    <row r="101" spans="1:4" ht="15.75" thickBot="1" x14ac:dyDescent="0.3"/>
    <row r="102" spans="1:4" ht="34.5" customHeight="1" thickBot="1" x14ac:dyDescent="0.35">
      <c r="A102" s="285" t="s">
        <v>56</v>
      </c>
      <c r="B102" s="286"/>
      <c r="C102" s="287"/>
    </row>
    <row r="103" spans="1:4" x14ac:dyDescent="0.25">
      <c r="A103" s="14" t="s">
        <v>6</v>
      </c>
      <c r="B103" s="4" t="s">
        <v>7</v>
      </c>
      <c r="C103" s="13" t="s">
        <v>2</v>
      </c>
    </row>
    <row r="104" spans="1:4" x14ac:dyDescent="0.25">
      <c r="A104" s="31" t="s">
        <v>36</v>
      </c>
      <c r="B104" s="6">
        <v>2409</v>
      </c>
      <c r="C104" s="5">
        <f>B104/$B$110</f>
        <v>7.4489795918367352E-2</v>
      </c>
    </row>
    <row r="105" spans="1:4" x14ac:dyDescent="0.25">
      <c r="A105" s="31" t="s">
        <v>37</v>
      </c>
      <c r="B105" s="6">
        <v>4061</v>
      </c>
      <c r="C105" s="5">
        <f t="shared" ref="C105:C109" si="6">B105/$B$110</f>
        <v>0.12557204700061844</v>
      </c>
    </row>
    <row r="106" spans="1:4" x14ac:dyDescent="0.25">
      <c r="A106" s="31" t="s">
        <v>38</v>
      </c>
      <c r="B106" s="6">
        <v>5069</v>
      </c>
      <c r="C106" s="5">
        <f t="shared" si="6"/>
        <v>0.15674087816944959</v>
      </c>
    </row>
    <row r="107" spans="1:4" x14ac:dyDescent="0.25">
      <c r="A107" s="31" t="s">
        <v>39</v>
      </c>
      <c r="B107" s="6">
        <v>5508</v>
      </c>
      <c r="C107" s="5">
        <f t="shared" si="6"/>
        <v>0.17031539888682745</v>
      </c>
    </row>
    <row r="108" spans="1:4" x14ac:dyDescent="0.25">
      <c r="A108" s="31" t="s">
        <v>40</v>
      </c>
      <c r="B108" s="6">
        <v>4290</v>
      </c>
      <c r="C108" s="5">
        <f t="shared" si="6"/>
        <v>0.1326530612244898</v>
      </c>
    </row>
    <row r="109" spans="1:4" x14ac:dyDescent="0.25">
      <c r="A109" s="15" t="s">
        <v>8</v>
      </c>
      <c r="B109" s="16">
        <v>11003</v>
      </c>
      <c r="C109" s="17">
        <f t="shared" si="6"/>
        <v>0.34022881880024736</v>
      </c>
    </row>
    <row r="110" spans="1:4" ht="15.75" thickBot="1" x14ac:dyDescent="0.3">
      <c r="A110" s="32" t="s">
        <v>5</v>
      </c>
      <c r="B110" s="3">
        <f>SUM(B104:B109)</f>
        <v>32340</v>
      </c>
      <c r="C110" s="2"/>
    </row>
    <row r="111" spans="1:4" x14ac:dyDescent="0.25">
      <c r="A111" s="212" t="s">
        <v>834</v>
      </c>
      <c r="B111" s="212"/>
      <c r="C111" s="212"/>
    </row>
    <row r="112" spans="1:4" ht="15.75" thickBot="1" x14ac:dyDescent="0.3"/>
    <row r="113" spans="1:3" ht="32.25" customHeight="1" thickBot="1" x14ac:dyDescent="0.35">
      <c r="A113" s="285" t="s">
        <v>57</v>
      </c>
      <c r="B113" s="286"/>
      <c r="C113" s="287"/>
    </row>
    <row r="114" spans="1:3" x14ac:dyDescent="0.25">
      <c r="A114" s="14" t="s">
        <v>6</v>
      </c>
      <c r="B114" s="4" t="s">
        <v>7</v>
      </c>
      <c r="C114" s="13" t="s">
        <v>2</v>
      </c>
    </row>
    <row r="115" spans="1:3" x14ac:dyDescent="0.25">
      <c r="A115" s="31" t="s">
        <v>36</v>
      </c>
      <c r="B115" s="6">
        <v>143</v>
      </c>
      <c r="C115" s="5">
        <f>B115/$B$121</f>
        <v>0.51811594202898548</v>
      </c>
    </row>
    <row r="116" spans="1:3" x14ac:dyDescent="0.25">
      <c r="A116" s="31" t="s">
        <v>37</v>
      </c>
      <c r="B116" s="6">
        <v>38</v>
      </c>
      <c r="C116" s="5">
        <f t="shared" ref="C116:C120" si="7">B116/$B$121</f>
        <v>0.13768115942028986</v>
      </c>
    </row>
    <row r="117" spans="1:3" x14ac:dyDescent="0.25">
      <c r="A117" s="31" t="s">
        <v>38</v>
      </c>
      <c r="B117" s="6">
        <v>48</v>
      </c>
      <c r="C117" s="5">
        <f t="shared" si="7"/>
        <v>0.17391304347826086</v>
      </c>
    </row>
    <row r="118" spans="1:3" x14ac:dyDescent="0.25">
      <c r="A118" s="31" t="s">
        <v>39</v>
      </c>
      <c r="B118" s="6">
        <v>33</v>
      </c>
      <c r="C118" s="5">
        <f t="shared" si="7"/>
        <v>0.11956521739130435</v>
      </c>
    </row>
    <row r="119" spans="1:3" x14ac:dyDescent="0.25">
      <c r="A119" s="31" t="s">
        <v>40</v>
      </c>
      <c r="B119" s="6">
        <v>4</v>
      </c>
      <c r="C119" s="5">
        <f t="shared" si="7"/>
        <v>1.4492753623188406E-2</v>
      </c>
    </row>
    <row r="120" spans="1:3" x14ac:dyDescent="0.25">
      <c r="A120" s="15" t="s">
        <v>8</v>
      </c>
      <c r="B120" s="16">
        <v>10</v>
      </c>
      <c r="C120" s="17">
        <f t="shared" si="7"/>
        <v>3.6231884057971016E-2</v>
      </c>
    </row>
    <row r="121" spans="1:3" ht="15.75" thickBot="1" x14ac:dyDescent="0.3">
      <c r="A121" s="32" t="s">
        <v>5</v>
      </c>
      <c r="B121" s="3">
        <f>SUM(B115:B120)</f>
        <v>276</v>
      </c>
      <c r="C121" s="2"/>
    </row>
    <row r="122" spans="1:3" ht="15.75" thickBot="1" x14ac:dyDescent="0.3"/>
    <row r="123" spans="1:3" ht="36.75" customHeight="1" thickBot="1" x14ac:dyDescent="0.35">
      <c r="A123" s="285" t="s">
        <v>59</v>
      </c>
      <c r="B123" s="286"/>
      <c r="C123" s="287"/>
    </row>
    <row r="124" spans="1:3" x14ac:dyDescent="0.25">
      <c r="A124" s="14" t="s">
        <v>6</v>
      </c>
      <c r="B124" s="4" t="s">
        <v>7</v>
      </c>
      <c r="C124" s="13" t="s">
        <v>2</v>
      </c>
    </row>
    <row r="125" spans="1:3" x14ac:dyDescent="0.25">
      <c r="A125" s="31" t="s">
        <v>36</v>
      </c>
      <c r="B125" s="6">
        <f>B115</f>
        <v>143</v>
      </c>
      <c r="C125" s="5">
        <f>B125/$B$127</f>
        <v>0.79005524861878451</v>
      </c>
    </row>
    <row r="126" spans="1:3" x14ac:dyDescent="0.25">
      <c r="A126" s="15" t="s">
        <v>37</v>
      </c>
      <c r="B126" s="16">
        <f>B116</f>
        <v>38</v>
      </c>
      <c r="C126" s="17">
        <f>B126/$B$127</f>
        <v>0.20994475138121546</v>
      </c>
    </row>
    <row r="127" spans="1:3" ht="15.75" thickBot="1" x14ac:dyDescent="0.3">
      <c r="A127" s="32" t="s">
        <v>5</v>
      </c>
      <c r="B127" s="3">
        <f>SUM(B125:B126)</f>
        <v>181</v>
      </c>
      <c r="C127" s="2"/>
    </row>
    <row r="128" spans="1:3" ht="15.75" thickBot="1" x14ac:dyDescent="0.3"/>
    <row r="129" spans="1:3" ht="34.5" customHeight="1" thickBot="1" x14ac:dyDescent="0.35">
      <c r="A129" s="285" t="s">
        <v>60</v>
      </c>
      <c r="B129" s="286"/>
      <c r="C129" s="287"/>
    </row>
    <row r="130" spans="1:3" x14ac:dyDescent="0.25">
      <c r="A130" s="14" t="s">
        <v>12</v>
      </c>
      <c r="B130" s="4" t="s">
        <v>1</v>
      </c>
      <c r="C130" s="13" t="s">
        <v>2</v>
      </c>
    </row>
    <row r="131" spans="1:3" x14ac:dyDescent="0.25">
      <c r="A131" s="31" t="s">
        <v>14</v>
      </c>
      <c r="B131" s="6">
        <v>67</v>
      </c>
      <c r="C131" s="5">
        <f t="shared" ref="C131:C141" si="8">B131/$B$142</f>
        <v>0.24275362318840579</v>
      </c>
    </row>
    <row r="132" spans="1:3" x14ac:dyDescent="0.25">
      <c r="A132" s="31" t="s">
        <v>17</v>
      </c>
      <c r="B132" s="6">
        <v>52</v>
      </c>
      <c r="C132" s="5">
        <f t="shared" si="8"/>
        <v>0.18840579710144928</v>
      </c>
    </row>
    <row r="133" spans="1:3" x14ac:dyDescent="0.25">
      <c r="A133" s="31" t="s">
        <v>170</v>
      </c>
      <c r="B133" s="6">
        <v>49</v>
      </c>
      <c r="C133" s="5">
        <f t="shared" si="8"/>
        <v>0.17753623188405798</v>
      </c>
    </row>
    <row r="134" spans="1:3" x14ac:dyDescent="0.25">
      <c r="A134" s="31" t="s">
        <v>18</v>
      </c>
      <c r="B134" s="6">
        <v>28</v>
      </c>
      <c r="C134" s="5">
        <f t="shared" si="8"/>
        <v>0.10144927536231885</v>
      </c>
    </row>
    <row r="135" spans="1:3" x14ac:dyDescent="0.25">
      <c r="A135" s="31" t="s">
        <v>29</v>
      </c>
      <c r="B135" s="6">
        <v>22</v>
      </c>
      <c r="C135" s="5">
        <f t="shared" si="8"/>
        <v>7.9710144927536225E-2</v>
      </c>
    </row>
    <row r="136" spans="1:3" x14ac:dyDescent="0.25">
      <c r="A136" s="31" t="s">
        <v>806</v>
      </c>
      <c r="B136" s="6">
        <v>16</v>
      </c>
      <c r="C136" s="5">
        <f t="shared" si="8"/>
        <v>5.7971014492753624E-2</v>
      </c>
    </row>
    <row r="137" spans="1:3" x14ac:dyDescent="0.25">
      <c r="A137" s="31" t="s">
        <v>13</v>
      </c>
      <c r="B137" s="6">
        <v>11</v>
      </c>
      <c r="C137" s="5">
        <f t="shared" si="8"/>
        <v>3.9855072463768113E-2</v>
      </c>
    </row>
    <row r="138" spans="1:3" x14ac:dyDescent="0.25">
      <c r="A138" s="31" t="s">
        <v>20</v>
      </c>
      <c r="B138" s="6">
        <v>10</v>
      </c>
      <c r="C138" s="5">
        <f t="shared" si="8"/>
        <v>3.6231884057971016E-2</v>
      </c>
    </row>
    <row r="139" spans="1:3" x14ac:dyDescent="0.25">
      <c r="A139" s="31" t="s">
        <v>24</v>
      </c>
      <c r="B139" s="6">
        <v>10</v>
      </c>
      <c r="C139" s="5">
        <f t="shared" si="8"/>
        <v>3.6231884057971016E-2</v>
      </c>
    </row>
    <row r="140" spans="1:3" x14ac:dyDescent="0.25">
      <c r="A140" s="31" t="s">
        <v>807</v>
      </c>
      <c r="B140" s="6">
        <v>9</v>
      </c>
      <c r="C140" s="5">
        <f t="shared" si="8"/>
        <v>3.2608695652173912E-2</v>
      </c>
    </row>
    <row r="141" spans="1:3" x14ac:dyDescent="0.25">
      <c r="A141" s="15" t="s">
        <v>15</v>
      </c>
      <c r="B141" s="16">
        <v>2</v>
      </c>
      <c r="C141" s="17">
        <f t="shared" si="8"/>
        <v>7.246376811594203E-3</v>
      </c>
    </row>
    <row r="142" spans="1:3" ht="15.75" thickBot="1" x14ac:dyDescent="0.3">
      <c r="A142" s="32" t="s">
        <v>5</v>
      </c>
      <c r="B142" s="3">
        <f>SUM(B131:B141)</f>
        <v>276</v>
      </c>
      <c r="C142" s="2"/>
    </row>
    <row r="143" spans="1:3" x14ac:dyDescent="0.25">
      <c r="A143" s="212" t="s">
        <v>835</v>
      </c>
      <c r="B143" s="212"/>
      <c r="C143" s="212"/>
    </row>
    <row r="144" spans="1:3" ht="15.75" thickBot="1" x14ac:dyDescent="0.3"/>
    <row r="145" spans="1:7" ht="35.25" customHeight="1" thickBot="1" x14ac:dyDescent="0.35">
      <c r="A145" s="285" t="s">
        <v>61</v>
      </c>
      <c r="B145" s="286"/>
      <c r="C145" s="287"/>
    </row>
    <row r="146" spans="1:7" x14ac:dyDescent="0.25">
      <c r="A146" s="14" t="s">
        <v>12</v>
      </c>
      <c r="B146" s="4" t="s">
        <v>1</v>
      </c>
      <c r="C146" s="13" t="s">
        <v>2</v>
      </c>
    </row>
    <row r="147" spans="1:7" x14ac:dyDescent="0.25">
      <c r="A147" s="31" t="s">
        <v>14</v>
      </c>
      <c r="B147" s="6">
        <v>58</v>
      </c>
      <c r="C147" s="5">
        <f t="shared" ref="C147:C154" si="9">B147/$B$155</f>
        <v>0.32044198895027626</v>
      </c>
    </row>
    <row r="148" spans="1:7" x14ac:dyDescent="0.25">
      <c r="A148" s="31" t="s">
        <v>170</v>
      </c>
      <c r="B148" s="6">
        <v>38</v>
      </c>
      <c r="C148" s="5">
        <f t="shared" si="9"/>
        <v>0.20994475138121546</v>
      </c>
    </row>
    <row r="149" spans="1:7" x14ac:dyDescent="0.25">
      <c r="A149" s="31" t="s">
        <v>17</v>
      </c>
      <c r="B149" s="6">
        <v>31</v>
      </c>
      <c r="C149" s="5">
        <f t="shared" si="9"/>
        <v>0.17127071823204421</v>
      </c>
    </row>
    <row r="150" spans="1:7" x14ac:dyDescent="0.25">
      <c r="A150" s="31" t="s">
        <v>29</v>
      </c>
      <c r="B150" s="6">
        <v>22</v>
      </c>
      <c r="C150" s="5">
        <f t="shared" si="9"/>
        <v>0.12154696132596685</v>
      </c>
    </row>
    <row r="151" spans="1:7" x14ac:dyDescent="0.25">
      <c r="A151" s="31" t="s">
        <v>13</v>
      </c>
      <c r="B151" s="6">
        <v>11</v>
      </c>
      <c r="C151" s="5">
        <f t="shared" si="9"/>
        <v>6.0773480662983423E-2</v>
      </c>
    </row>
    <row r="152" spans="1:7" x14ac:dyDescent="0.25">
      <c r="A152" s="31" t="s">
        <v>20</v>
      </c>
      <c r="B152" s="6">
        <v>10</v>
      </c>
      <c r="C152" s="5">
        <f t="shared" si="9"/>
        <v>5.5248618784530384E-2</v>
      </c>
    </row>
    <row r="153" spans="1:7" x14ac:dyDescent="0.25">
      <c r="A153" s="31" t="s">
        <v>807</v>
      </c>
      <c r="B153" s="6">
        <v>9</v>
      </c>
      <c r="C153" s="5">
        <f t="shared" si="9"/>
        <v>4.9723756906077346E-2</v>
      </c>
      <c r="D153" s="212"/>
      <c r="E153" s="212"/>
      <c r="F153" s="212"/>
      <c r="G153" s="212"/>
    </row>
    <row r="154" spans="1:7" x14ac:dyDescent="0.25">
      <c r="A154" s="15" t="s">
        <v>15</v>
      </c>
      <c r="B154" s="16">
        <v>2</v>
      </c>
      <c r="C154" s="17">
        <f t="shared" si="9"/>
        <v>1.1049723756906077E-2</v>
      </c>
      <c r="D154" s="212"/>
      <c r="E154" s="212"/>
      <c r="F154" s="212"/>
      <c r="G154" s="212"/>
    </row>
    <row r="155" spans="1:7" ht="15.75" thickBot="1" x14ac:dyDescent="0.3">
      <c r="A155" s="32" t="s">
        <v>5</v>
      </c>
      <c r="B155" s="3">
        <f>SUM(B147:B154)</f>
        <v>181</v>
      </c>
      <c r="C155" s="2"/>
      <c r="D155" s="212"/>
      <c r="E155" s="212"/>
      <c r="F155" s="212"/>
      <c r="G155" s="212"/>
    </row>
    <row r="156" spans="1:7" x14ac:dyDescent="0.25">
      <c r="A156" s="212" t="s">
        <v>835</v>
      </c>
      <c r="B156" s="212"/>
      <c r="C156" s="212"/>
    </row>
    <row r="157" spans="1:7" x14ac:dyDescent="0.25">
      <c r="A157" s="212"/>
      <c r="B157" s="212"/>
      <c r="C157" s="212"/>
    </row>
    <row r="158" spans="1:7" x14ac:dyDescent="0.25">
      <c r="A158" s="212" t="s">
        <v>825</v>
      </c>
      <c r="B158" s="212"/>
      <c r="C158" s="212"/>
    </row>
  </sheetData>
  <mergeCells count="17">
    <mergeCell ref="A145:C145"/>
    <mergeCell ref="I3:K3"/>
    <mergeCell ref="A41:C41"/>
    <mergeCell ref="A56:C56"/>
    <mergeCell ref="A69:C69"/>
    <mergeCell ref="A80:C80"/>
    <mergeCell ref="A95:C95"/>
    <mergeCell ref="A102:C102"/>
    <mergeCell ref="A12:C12"/>
    <mergeCell ref="A24:C24"/>
    <mergeCell ref="A35:C35"/>
    <mergeCell ref="E18:G18"/>
    <mergeCell ref="A1:G1"/>
    <mergeCell ref="A113:C113"/>
    <mergeCell ref="A123:C123"/>
    <mergeCell ref="A5:C5"/>
    <mergeCell ref="A129:C129"/>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3"/>
  <sheetViews>
    <sheetView topLeftCell="A70" workbookViewId="0">
      <selection activeCell="E26" sqref="E26"/>
    </sheetView>
  </sheetViews>
  <sheetFormatPr defaultRowHeight="15" x14ac:dyDescent="0.25"/>
  <cols>
    <col min="1" max="1" width="26.7109375" style="211" customWidth="1"/>
    <col min="2" max="2" width="10.7109375" style="211" bestFit="1" customWidth="1"/>
    <col min="3" max="3" width="7.85546875" style="211" customWidth="1"/>
    <col min="4" max="4" width="9.140625" style="211"/>
    <col min="5" max="5" width="33.85546875" style="211" bestFit="1" customWidth="1"/>
    <col min="6" max="6" width="18.5703125" style="211" bestFit="1" customWidth="1"/>
    <col min="7" max="7" width="20.28515625" style="211" customWidth="1"/>
    <col min="8" max="8" width="9.140625" style="211"/>
    <col min="9" max="9" width="11.85546875" style="211" bestFit="1" customWidth="1"/>
    <col min="10" max="16384" width="9.140625" style="211"/>
  </cols>
  <sheetData>
    <row r="1" spans="1:10" ht="21" x14ac:dyDescent="0.35">
      <c r="A1" s="288" t="s">
        <v>593</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I4" s="19" t="s">
        <v>589</v>
      </c>
      <c r="J4" s="216"/>
    </row>
    <row r="5" spans="1:10" ht="18" thickBot="1" x14ac:dyDescent="0.35">
      <c r="A5" s="289" t="s">
        <v>34</v>
      </c>
      <c r="B5" s="290"/>
      <c r="C5" s="291"/>
      <c r="I5" s="214" t="s">
        <v>590</v>
      </c>
      <c r="J5" s="216"/>
    </row>
    <row r="6" spans="1:10" x14ac:dyDescent="0.25">
      <c r="A6" s="14" t="s">
        <v>0</v>
      </c>
      <c r="B6" s="4" t="s">
        <v>1</v>
      </c>
      <c r="C6" s="13" t="s">
        <v>2</v>
      </c>
      <c r="I6" s="214" t="s">
        <v>591</v>
      </c>
      <c r="J6" s="216"/>
    </row>
    <row r="7" spans="1:10" x14ac:dyDescent="0.25">
      <c r="A7" s="214" t="s">
        <v>3</v>
      </c>
      <c r="B7" s="6">
        <v>104063</v>
      </c>
      <c r="C7" s="5">
        <f>B7/$B$9</f>
        <v>0.92889341152737237</v>
      </c>
      <c r="I7" s="214"/>
      <c r="J7" s="216"/>
    </row>
    <row r="8" spans="1:10" x14ac:dyDescent="0.25">
      <c r="A8" s="15" t="s">
        <v>4</v>
      </c>
      <c r="B8" s="16">
        <v>7966</v>
      </c>
      <c r="C8" s="17">
        <f>B8/$B$9</f>
        <v>7.110658847262763E-2</v>
      </c>
      <c r="I8" s="214"/>
      <c r="J8" s="216"/>
    </row>
    <row r="9" spans="1:10" ht="15.75" thickBot="1" x14ac:dyDescent="0.3">
      <c r="A9" s="215" t="s">
        <v>5</v>
      </c>
      <c r="B9" s="3">
        <f>SUM(B7:B8)</f>
        <v>112029</v>
      </c>
      <c r="C9" s="2"/>
      <c r="I9" s="214"/>
      <c r="J9" s="216"/>
    </row>
    <row r="10" spans="1:10" x14ac:dyDescent="0.25">
      <c r="A10" s="212" t="s">
        <v>875</v>
      </c>
      <c r="B10" s="264"/>
      <c r="C10" s="264"/>
      <c r="D10" s="212"/>
      <c r="I10" s="214"/>
      <c r="J10" s="216"/>
    </row>
    <row r="11" spans="1:10" ht="15.75" thickBot="1" x14ac:dyDescent="0.3">
      <c r="I11" s="214"/>
      <c r="J11" s="216"/>
    </row>
    <row r="12" spans="1:10" ht="18" thickBot="1" x14ac:dyDescent="0.35">
      <c r="A12" s="289" t="s">
        <v>35</v>
      </c>
      <c r="B12" s="290"/>
      <c r="C12" s="291"/>
      <c r="E12" s="253" t="s">
        <v>818</v>
      </c>
      <c r="F12" s="254"/>
      <c r="G12" s="255"/>
      <c r="I12" s="214"/>
      <c r="J12" s="216"/>
    </row>
    <row r="13" spans="1:10" x14ac:dyDescent="0.25">
      <c r="A13" s="14" t="s">
        <v>6</v>
      </c>
      <c r="B13" s="4" t="s">
        <v>7</v>
      </c>
      <c r="C13" s="13" t="s">
        <v>2</v>
      </c>
      <c r="E13" s="14" t="s">
        <v>0</v>
      </c>
      <c r="F13" s="4" t="s">
        <v>1</v>
      </c>
      <c r="G13" s="13" t="s">
        <v>2</v>
      </c>
      <c r="I13" s="214"/>
      <c r="J13" s="216"/>
    </row>
    <row r="14" spans="1:10" x14ac:dyDescent="0.25">
      <c r="A14" s="214" t="s">
        <v>36</v>
      </c>
      <c r="B14" s="6">
        <v>9868</v>
      </c>
      <c r="C14" s="5">
        <f>B14/$B$21</f>
        <v>8.8084335306036834E-2</v>
      </c>
      <c r="E14" s="214" t="s">
        <v>3</v>
      </c>
      <c r="F14" s="6">
        <v>8459</v>
      </c>
      <c r="G14" s="5">
        <f>F14/F16</f>
        <v>0.8572152411836238</v>
      </c>
      <c r="I14" s="214"/>
      <c r="J14" s="216"/>
    </row>
    <row r="15" spans="1:10" x14ac:dyDescent="0.25">
      <c r="A15" s="214" t="s">
        <v>37</v>
      </c>
      <c r="B15" s="6">
        <v>13826</v>
      </c>
      <c r="C15" s="5">
        <f t="shared" ref="C15:C20" si="0">B15/$B$21</f>
        <v>0.12341447303823118</v>
      </c>
      <c r="E15" s="15" t="s">
        <v>4</v>
      </c>
      <c r="F15" s="16">
        <v>1409</v>
      </c>
      <c r="G15" s="17">
        <f>F15/F16</f>
        <v>0.14278475881637617</v>
      </c>
      <c r="I15" s="214"/>
      <c r="J15" s="216"/>
    </row>
    <row r="16" spans="1:10" ht="15.75" thickBot="1" x14ac:dyDescent="0.3">
      <c r="A16" s="214" t="s">
        <v>38</v>
      </c>
      <c r="B16" s="6">
        <v>14781</v>
      </c>
      <c r="C16" s="5">
        <f t="shared" si="0"/>
        <v>0.1319390514955949</v>
      </c>
      <c r="E16" s="215" t="s">
        <v>5</v>
      </c>
      <c r="F16" s="3">
        <f>F14+F15</f>
        <v>9868</v>
      </c>
      <c r="G16" s="2"/>
      <c r="I16" s="214"/>
      <c r="J16" s="216"/>
    </row>
    <row r="17" spans="1:19" ht="15.75" thickBot="1" x14ac:dyDescent="0.3">
      <c r="A17" s="214" t="s">
        <v>39</v>
      </c>
      <c r="B17" s="6">
        <v>14507</v>
      </c>
      <c r="C17" s="5">
        <f t="shared" si="0"/>
        <v>0.12949325621044552</v>
      </c>
      <c r="E17" s="212"/>
      <c r="F17" s="212"/>
      <c r="G17" s="212"/>
      <c r="I17" s="214"/>
      <c r="J17" s="216"/>
    </row>
    <row r="18" spans="1:19" ht="18" thickBot="1" x14ac:dyDescent="0.35">
      <c r="A18" s="214" t="s">
        <v>40</v>
      </c>
      <c r="B18" s="6">
        <v>13448</v>
      </c>
      <c r="C18" s="5">
        <f t="shared" si="0"/>
        <v>0.12004034669594479</v>
      </c>
      <c r="E18" s="282" t="s">
        <v>829</v>
      </c>
      <c r="F18" s="283"/>
      <c r="G18" s="284"/>
      <c r="I18" s="214"/>
      <c r="J18" s="216"/>
    </row>
    <row r="19" spans="1:19" x14ac:dyDescent="0.25">
      <c r="A19" s="214" t="s">
        <v>8</v>
      </c>
      <c r="B19" s="6">
        <v>43306</v>
      </c>
      <c r="C19" s="5">
        <f t="shared" si="0"/>
        <v>0.38656062269590907</v>
      </c>
      <c r="E19" s="14" t="s">
        <v>0</v>
      </c>
      <c r="F19" s="4" t="s">
        <v>1</v>
      </c>
      <c r="G19" s="13" t="s">
        <v>2</v>
      </c>
      <c r="I19" s="214"/>
      <c r="J19" s="216"/>
    </row>
    <row r="20" spans="1:19" x14ac:dyDescent="0.25">
      <c r="A20" s="15" t="s">
        <v>9</v>
      </c>
      <c r="B20" s="16">
        <v>2293</v>
      </c>
      <c r="C20" s="17">
        <f t="shared" si="0"/>
        <v>2.0467914557837703E-2</v>
      </c>
      <c r="E20" s="214" t="s">
        <v>3</v>
      </c>
      <c r="F20" s="6">
        <v>11546</v>
      </c>
      <c r="G20" s="5">
        <f>F20/F22</f>
        <v>0.83509330247360047</v>
      </c>
      <c r="I20" s="214"/>
      <c r="J20" s="216"/>
    </row>
    <row r="21" spans="1:19" ht="15.75" thickBot="1" x14ac:dyDescent="0.3">
      <c r="A21" s="215" t="s">
        <v>5</v>
      </c>
      <c r="B21" s="3">
        <f>SUM(B14:B20)</f>
        <v>112029</v>
      </c>
      <c r="C21" s="2"/>
      <c r="E21" s="15" t="s">
        <v>4</v>
      </c>
      <c r="F21" s="16">
        <v>2280</v>
      </c>
      <c r="G21" s="17">
        <f>F21/F22</f>
        <v>0.16490669752639953</v>
      </c>
      <c r="I21" s="214"/>
      <c r="J21" s="216"/>
    </row>
    <row r="22" spans="1:19" ht="15.75" thickBot="1" x14ac:dyDescent="0.3">
      <c r="A22" s="212" t="s">
        <v>875</v>
      </c>
      <c r="B22" s="264"/>
      <c r="C22" s="264"/>
      <c r="D22" s="212"/>
      <c r="E22" s="215" t="s">
        <v>5</v>
      </c>
      <c r="F22" s="3">
        <f>SUM(F20:F21)</f>
        <v>13826</v>
      </c>
      <c r="G22" s="2"/>
      <c r="I22" s="214"/>
      <c r="J22" s="216"/>
    </row>
    <row r="23" spans="1:19" ht="15.75" thickBot="1" x14ac:dyDescent="0.3">
      <c r="I23" s="214"/>
      <c r="J23" s="216"/>
    </row>
    <row r="24" spans="1:19" ht="18" thickBot="1" x14ac:dyDescent="0.35">
      <c r="A24" s="292" t="s">
        <v>10</v>
      </c>
      <c r="B24" s="293"/>
      <c r="C24" s="294"/>
      <c r="I24" s="214"/>
      <c r="J24" s="216"/>
    </row>
    <row r="25" spans="1:19" x14ac:dyDescent="0.25">
      <c r="A25" s="217" t="s">
        <v>6</v>
      </c>
      <c r="B25" s="218" t="s">
        <v>7</v>
      </c>
      <c r="C25" s="219" t="s">
        <v>2</v>
      </c>
      <c r="I25" s="214"/>
      <c r="J25" s="216"/>
    </row>
    <row r="26" spans="1:19" x14ac:dyDescent="0.25">
      <c r="A26" s="220" t="s">
        <v>36</v>
      </c>
      <c r="B26" s="221">
        <v>1409</v>
      </c>
      <c r="C26" s="222">
        <f>B26/$B$33</f>
        <v>0.17687672608586494</v>
      </c>
      <c r="I26" s="214"/>
      <c r="J26" s="216"/>
    </row>
    <row r="27" spans="1:19" x14ac:dyDescent="0.25">
      <c r="A27" s="220" t="s">
        <v>37</v>
      </c>
      <c r="B27" s="221">
        <v>2280</v>
      </c>
      <c r="C27" s="222">
        <f t="shared" ref="C27:C32" si="1">B27/$B$33</f>
        <v>0.28621641978408235</v>
      </c>
      <c r="I27" s="214"/>
      <c r="J27" s="216"/>
    </row>
    <row r="28" spans="1:19" x14ac:dyDescent="0.25">
      <c r="A28" s="220" t="s">
        <v>38</v>
      </c>
      <c r="B28" s="221">
        <v>1497</v>
      </c>
      <c r="C28" s="222">
        <f t="shared" si="1"/>
        <v>0.18792367562139092</v>
      </c>
      <c r="I28" s="214"/>
      <c r="J28" s="216"/>
    </row>
    <row r="29" spans="1:19" ht="15.75" thickBot="1" x14ac:dyDescent="0.3">
      <c r="A29" s="220" t="s">
        <v>39</v>
      </c>
      <c r="B29" s="221">
        <v>1033</v>
      </c>
      <c r="C29" s="222">
        <f t="shared" si="1"/>
        <v>0.12967612352498117</v>
      </c>
      <c r="I29" s="215"/>
      <c r="J29" s="2"/>
    </row>
    <row r="30" spans="1:19" x14ac:dyDescent="0.25">
      <c r="A30" s="220" t="s">
        <v>40</v>
      </c>
      <c r="B30" s="221">
        <v>592</v>
      </c>
      <c r="C30" s="222">
        <f t="shared" si="1"/>
        <v>7.4315842329902085E-2</v>
      </c>
    </row>
    <row r="31" spans="1:19" x14ac:dyDescent="0.25">
      <c r="A31" s="220" t="s">
        <v>8</v>
      </c>
      <c r="B31" s="221">
        <v>1064</v>
      </c>
      <c r="C31" s="222">
        <f t="shared" si="1"/>
        <v>0.1335676625659051</v>
      </c>
      <c r="H31" s="212"/>
      <c r="I31" s="212"/>
      <c r="J31" s="212"/>
      <c r="K31" s="212"/>
      <c r="L31" s="212"/>
      <c r="M31" s="212"/>
      <c r="N31" s="212"/>
      <c r="O31" s="212"/>
      <c r="P31" s="212"/>
      <c r="Q31" s="212"/>
      <c r="R31" s="212"/>
      <c r="S31" s="212"/>
    </row>
    <row r="32" spans="1:19" x14ac:dyDescent="0.25">
      <c r="A32" s="223" t="s">
        <v>9</v>
      </c>
      <c r="B32" s="224">
        <v>91</v>
      </c>
      <c r="C32" s="225">
        <f t="shared" si="1"/>
        <v>1.1423550087873463E-2</v>
      </c>
      <c r="H32" s="212"/>
      <c r="I32" s="212"/>
      <c r="J32" s="212"/>
      <c r="K32" s="212"/>
      <c r="L32" s="212"/>
      <c r="M32" s="212"/>
      <c r="N32" s="212"/>
      <c r="O32" s="212"/>
      <c r="P32" s="212"/>
      <c r="Q32" s="212"/>
      <c r="R32" s="212"/>
      <c r="S32" s="212"/>
    </row>
    <row r="33" spans="1:19" ht="15.75" thickBot="1" x14ac:dyDescent="0.3">
      <c r="A33" s="226" t="s">
        <v>5</v>
      </c>
      <c r="B33" s="227">
        <f>SUM(B26:B32)</f>
        <v>7966</v>
      </c>
      <c r="C33" s="228"/>
      <c r="H33" s="212"/>
      <c r="I33" s="212"/>
      <c r="J33" s="212"/>
      <c r="K33" s="212"/>
      <c r="L33" s="212"/>
      <c r="M33" s="212"/>
      <c r="N33" s="212"/>
      <c r="O33" s="212"/>
      <c r="P33" s="212"/>
      <c r="Q33" s="212"/>
      <c r="R33" s="212"/>
      <c r="S33" s="212"/>
    </row>
    <row r="34" spans="1:19" ht="15.75" thickBot="1" x14ac:dyDescent="0.3">
      <c r="H34" s="212"/>
      <c r="I34" s="212"/>
      <c r="J34" s="212"/>
      <c r="K34" s="212"/>
      <c r="L34" s="212"/>
      <c r="M34" s="212"/>
      <c r="N34" s="212"/>
      <c r="O34" s="212"/>
      <c r="P34" s="212"/>
      <c r="Q34" s="212"/>
      <c r="R34" s="212"/>
      <c r="S34" s="212"/>
    </row>
    <row r="35" spans="1:19" ht="34.5" customHeight="1" thickBot="1" x14ac:dyDescent="0.35">
      <c r="A35" s="285" t="s">
        <v>41</v>
      </c>
      <c r="B35" s="286"/>
      <c r="C35" s="287"/>
      <c r="H35" s="212"/>
      <c r="I35" s="212"/>
      <c r="J35" s="212"/>
      <c r="K35" s="212"/>
      <c r="L35" s="212"/>
      <c r="M35" s="212"/>
      <c r="N35" s="212"/>
      <c r="O35" s="212"/>
      <c r="P35" s="212"/>
      <c r="Q35" s="212"/>
      <c r="R35" s="212"/>
      <c r="S35" s="212"/>
    </row>
    <row r="36" spans="1:19" x14ac:dyDescent="0.25">
      <c r="A36" s="14" t="s">
        <v>6</v>
      </c>
      <c r="B36" s="4" t="s">
        <v>7</v>
      </c>
      <c r="C36" s="13" t="s">
        <v>2</v>
      </c>
      <c r="H36" s="212"/>
      <c r="I36" s="212"/>
      <c r="J36" s="212"/>
      <c r="K36" s="212"/>
      <c r="L36" s="212"/>
      <c r="M36" s="212"/>
      <c r="N36" s="212"/>
      <c r="O36" s="212"/>
      <c r="P36" s="212"/>
      <c r="Q36" s="212"/>
      <c r="R36" s="212"/>
      <c r="S36" s="212"/>
    </row>
    <row r="37" spans="1:19" x14ac:dyDescent="0.25">
      <c r="A37" s="214" t="s">
        <v>36</v>
      </c>
      <c r="B37" s="6">
        <f>B26</f>
        <v>1409</v>
      </c>
      <c r="C37" s="5">
        <f>B37/$B$39</f>
        <v>0.3819463269178639</v>
      </c>
      <c r="H37" s="212"/>
      <c r="I37" s="212"/>
      <c r="J37" s="212"/>
      <c r="K37" s="212"/>
      <c r="L37" s="212"/>
      <c r="M37" s="212"/>
      <c r="N37" s="212"/>
      <c r="O37" s="212"/>
      <c r="P37" s="212"/>
      <c r="Q37" s="212"/>
      <c r="R37" s="212"/>
      <c r="S37" s="212"/>
    </row>
    <row r="38" spans="1:19" x14ac:dyDescent="0.25">
      <c r="A38" s="15" t="s">
        <v>37</v>
      </c>
      <c r="B38" s="16">
        <f>B27</f>
        <v>2280</v>
      </c>
      <c r="C38" s="17">
        <f>B38/$B$39</f>
        <v>0.6180536730821361</v>
      </c>
      <c r="H38" s="212"/>
      <c r="I38" s="212"/>
      <c r="J38" s="212"/>
      <c r="K38" s="212"/>
      <c r="L38" s="212"/>
      <c r="M38" s="212"/>
      <c r="N38" s="212"/>
      <c r="O38" s="212"/>
      <c r="P38" s="212"/>
      <c r="Q38" s="212"/>
      <c r="R38" s="212"/>
      <c r="S38" s="212"/>
    </row>
    <row r="39" spans="1:19" ht="15.75" thickBot="1" x14ac:dyDescent="0.3">
      <c r="A39" s="215" t="s">
        <v>5</v>
      </c>
      <c r="B39" s="3">
        <f>SUM(B37:B38)</f>
        <v>3689</v>
      </c>
      <c r="C39" s="2"/>
      <c r="H39" s="212"/>
      <c r="I39" s="212"/>
      <c r="J39" s="212"/>
      <c r="K39" s="212"/>
      <c r="L39" s="212"/>
      <c r="M39" s="212"/>
      <c r="N39" s="212"/>
      <c r="O39" s="212"/>
      <c r="P39" s="212"/>
      <c r="Q39" s="212"/>
      <c r="R39" s="212"/>
      <c r="S39" s="212"/>
    </row>
    <row r="40" spans="1:19" ht="15.75" thickBot="1" x14ac:dyDescent="0.3">
      <c r="H40" s="212"/>
      <c r="I40" s="212"/>
      <c r="J40" s="212"/>
      <c r="K40" s="212"/>
      <c r="L40" s="212"/>
      <c r="M40" s="212"/>
      <c r="N40" s="212"/>
      <c r="O40" s="212"/>
      <c r="P40" s="212"/>
      <c r="Q40" s="212"/>
      <c r="R40" s="212"/>
      <c r="S40" s="212"/>
    </row>
    <row r="41" spans="1:19" ht="18" thickBot="1" x14ac:dyDescent="0.35">
      <c r="A41" s="289" t="s">
        <v>11</v>
      </c>
      <c r="B41" s="290"/>
      <c r="C41" s="291"/>
      <c r="H41" s="212"/>
      <c r="I41" s="212"/>
      <c r="J41" s="212"/>
      <c r="K41" s="212"/>
      <c r="L41" s="212"/>
      <c r="M41" s="212"/>
      <c r="N41" s="212"/>
      <c r="O41" s="212"/>
      <c r="P41" s="212"/>
      <c r="Q41" s="212"/>
      <c r="R41" s="212"/>
      <c r="S41" s="212"/>
    </row>
    <row r="42" spans="1:19" x14ac:dyDescent="0.25">
      <c r="A42" s="14" t="s">
        <v>12</v>
      </c>
      <c r="B42" s="4" t="s">
        <v>1</v>
      </c>
      <c r="C42" s="13" t="s">
        <v>2</v>
      </c>
      <c r="E42" s="212"/>
      <c r="F42" s="212"/>
      <c r="G42" s="212"/>
      <c r="H42" s="212"/>
      <c r="I42" s="212"/>
      <c r="J42" s="212"/>
      <c r="K42" s="212"/>
      <c r="L42" s="212"/>
      <c r="M42" s="212"/>
      <c r="N42" s="212"/>
      <c r="O42" s="212"/>
      <c r="P42" s="212"/>
      <c r="Q42" s="212"/>
      <c r="R42" s="212"/>
      <c r="S42" s="212"/>
    </row>
    <row r="43" spans="1:19" x14ac:dyDescent="0.25">
      <c r="A43" s="23" t="s">
        <v>15</v>
      </c>
      <c r="B43" s="6">
        <v>2954</v>
      </c>
      <c r="C43" s="5">
        <f t="shared" ref="C43:C53" si="2">B43/$B$54</f>
        <v>0.37082601054481545</v>
      </c>
    </row>
    <row r="44" spans="1:19" x14ac:dyDescent="0.25">
      <c r="A44" s="23" t="s">
        <v>22</v>
      </c>
      <c r="B44" s="6">
        <v>1947</v>
      </c>
      <c r="C44" s="5">
        <f t="shared" si="2"/>
        <v>0.24441375847351243</v>
      </c>
    </row>
    <row r="45" spans="1:19" x14ac:dyDescent="0.25">
      <c r="A45" s="23" t="s">
        <v>17</v>
      </c>
      <c r="B45" s="6">
        <v>928</v>
      </c>
      <c r="C45" s="5">
        <f t="shared" si="2"/>
        <v>0.11649510419281948</v>
      </c>
    </row>
    <row r="46" spans="1:19" x14ac:dyDescent="0.25">
      <c r="A46" s="23" t="s">
        <v>14</v>
      </c>
      <c r="B46" s="6">
        <v>364</v>
      </c>
      <c r="C46" s="5">
        <f t="shared" si="2"/>
        <v>4.5694200351493852E-2</v>
      </c>
    </row>
    <row r="47" spans="1:19" x14ac:dyDescent="0.25">
      <c r="A47" s="23" t="s">
        <v>27</v>
      </c>
      <c r="B47" s="6">
        <v>288</v>
      </c>
      <c r="C47" s="5">
        <f t="shared" si="2"/>
        <v>3.6153653025357772E-2</v>
      </c>
    </row>
    <row r="48" spans="1:19" x14ac:dyDescent="0.25">
      <c r="A48" s="23" t="s">
        <v>23</v>
      </c>
      <c r="B48" s="6">
        <v>271</v>
      </c>
      <c r="C48" s="5">
        <f t="shared" si="2"/>
        <v>3.4019583228722068E-2</v>
      </c>
    </row>
    <row r="49" spans="1:19" x14ac:dyDescent="0.25">
      <c r="A49" s="23" t="s">
        <v>13</v>
      </c>
      <c r="B49" s="6">
        <v>190</v>
      </c>
      <c r="C49" s="5">
        <f t="shared" si="2"/>
        <v>2.3851368315340196E-2</v>
      </c>
    </row>
    <row r="50" spans="1:19" x14ac:dyDescent="0.25">
      <c r="A50" s="23" t="s">
        <v>28</v>
      </c>
      <c r="B50" s="6">
        <v>171</v>
      </c>
      <c r="C50" s="5">
        <f t="shared" si="2"/>
        <v>2.1466231483806178E-2</v>
      </c>
    </row>
    <row r="51" spans="1:19" x14ac:dyDescent="0.25">
      <c r="A51" s="23" t="s">
        <v>24</v>
      </c>
      <c r="B51" s="6">
        <v>121</v>
      </c>
      <c r="C51" s="5">
        <f t="shared" si="2"/>
        <v>1.5189555611348229E-2</v>
      </c>
    </row>
    <row r="52" spans="1:19" s="213" customFormat="1" x14ac:dyDescent="0.25">
      <c r="A52" s="23" t="s">
        <v>25</v>
      </c>
      <c r="B52" s="6">
        <v>100</v>
      </c>
      <c r="C52" s="5">
        <f t="shared" si="2"/>
        <v>1.2553351744915892E-2</v>
      </c>
      <c r="D52" s="211"/>
      <c r="E52" s="211"/>
      <c r="F52" s="211"/>
      <c r="G52" s="211"/>
      <c r="H52" s="211"/>
      <c r="I52" s="211"/>
      <c r="J52" s="211"/>
      <c r="K52" s="211"/>
      <c r="L52" s="211"/>
      <c r="M52" s="211"/>
      <c r="N52" s="211"/>
      <c r="O52" s="211"/>
      <c r="P52" s="211"/>
      <c r="Q52" s="211"/>
      <c r="R52" s="211"/>
      <c r="S52" s="211"/>
    </row>
    <row r="53" spans="1:19" x14ac:dyDescent="0.25">
      <c r="A53" s="24" t="s">
        <v>33</v>
      </c>
      <c r="B53" s="16">
        <v>632</v>
      </c>
      <c r="C53" s="17">
        <f t="shared" si="2"/>
        <v>7.9337183027868435E-2</v>
      </c>
    </row>
    <row r="54" spans="1:19" ht="15.75" thickBot="1" x14ac:dyDescent="0.3">
      <c r="A54" s="215" t="s">
        <v>5</v>
      </c>
      <c r="B54" s="3">
        <f>SUM(B43:B53)</f>
        <v>7966</v>
      </c>
      <c r="C54" s="2"/>
    </row>
    <row r="55" spans="1:19" ht="15.75" thickBot="1" x14ac:dyDescent="0.3"/>
    <row r="56" spans="1:19" ht="33.75" customHeight="1" thickBot="1" x14ac:dyDescent="0.35">
      <c r="A56" s="285" t="s">
        <v>42</v>
      </c>
      <c r="B56" s="286"/>
      <c r="C56" s="287"/>
      <c r="D56" s="213"/>
    </row>
    <row r="57" spans="1:19" x14ac:dyDescent="0.25">
      <c r="A57" s="14" t="s">
        <v>12</v>
      </c>
      <c r="B57" s="4" t="s">
        <v>1</v>
      </c>
      <c r="C57" s="13" t="s">
        <v>2</v>
      </c>
    </row>
    <row r="58" spans="1:19" x14ac:dyDescent="0.25">
      <c r="A58" s="214" t="s">
        <v>22</v>
      </c>
      <c r="B58" s="6">
        <v>1193</v>
      </c>
      <c r="C58" s="5">
        <f t="shared" ref="C58:C68" si="3">B58/$B$69</f>
        <v>0.32339387367850364</v>
      </c>
    </row>
    <row r="59" spans="1:19" x14ac:dyDescent="0.25">
      <c r="A59" s="214" t="s">
        <v>15</v>
      </c>
      <c r="B59" s="6">
        <v>1185</v>
      </c>
      <c r="C59" s="5">
        <f t="shared" si="3"/>
        <v>0.32122526429926812</v>
      </c>
    </row>
    <row r="60" spans="1:19" x14ac:dyDescent="0.25">
      <c r="A60" s="214" t="s">
        <v>17</v>
      </c>
      <c r="B60" s="6">
        <v>314</v>
      </c>
      <c r="C60" s="5">
        <f t="shared" si="3"/>
        <v>8.5117918134995932E-2</v>
      </c>
    </row>
    <row r="61" spans="1:19" x14ac:dyDescent="0.25">
      <c r="A61" s="214" t="s">
        <v>14</v>
      </c>
      <c r="B61" s="6">
        <v>288</v>
      </c>
      <c r="C61" s="5">
        <f t="shared" si="3"/>
        <v>7.8069937652480353E-2</v>
      </c>
    </row>
    <row r="62" spans="1:19" x14ac:dyDescent="0.25">
      <c r="A62" s="214" t="s">
        <v>23</v>
      </c>
      <c r="B62" s="6">
        <v>218</v>
      </c>
      <c r="C62" s="5">
        <f t="shared" si="3"/>
        <v>5.9094605584169152E-2</v>
      </c>
    </row>
    <row r="63" spans="1:19" x14ac:dyDescent="0.25">
      <c r="A63" s="214" t="s">
        <v>28</v>
      </c>
      <c r="B63" s="6">
        <v>152</v>
      </c>
      <c r="C63" s="5">
        <f t="shared" si="3"/>
        <v>4.1203578205475738E-2</v>
      </c>
    </row>
    <row r="64" spans="1:19" x14ac:dyDescent="0.25">
      <c r="A64" s="214" t="s">
        <v>27</v>
      </c>
      <c r="B64" s="6">
        <v>107</v>
      </c>
      <c r="C64" s="5">
        <f t="shared" si="3"/>
        <v>2.9005150447275686E-2</v>
      </c>
    </row>
    <row r="65" spans="1:3" x14ac:dyDescent="0.25">
      <c r="A65" s="214" t="s">
        <v>24</v>
      </c>
      <c r="B65" s="6">
        <v>103</v>
      </c>
      <c r="C65" s="5">
        <f t="shared" si="3"/>
        <v>2.7920845757657901E-2</v>
      </c>
    </row>
    <row r="66" spans="1:3" x14ac:dyDescent="0.25">
      <c r="A66" s="214" t="s">
        <v>13</v>
      </c>
      <c r="B66" s="6">
        <v>90</v>
      </c>
      <c r="C66" s="5">
        <f t="shared" si="3"/>
        <v>2.4396855516400109E-2</v>
      </c>
    </row>
    <row r="67" spans="1:3" x14ac:dyDescent="0.25">
      <c r="A67" s="214" t="s">
        <v>403</v>
      </c>
      <c r="B67" s="6">
        <v>22</v>
      </c>
      <c r="C67" s="5">
        <f t="shared" si="3"/>
        <v>5.9636757928978046E-3</v>
      </c>
    </row>
    <row r="68" spans="1:3" x14ac:dyDescent="0.25">
      <c r="A68" s="15" t="s">
        <v>33</v>
      </c>
      <c r="B68" s="16">
        <v>17</v>
      </c>
      <c r="C68" s="17">
        <f t="shared" si="3"/>
        <v>4.608294930875576E-3</v>
      </c>
    </row>
    <row r="69" spans="1:3" ht="15.75" thickBot="1" x14ac:dyDescent="0.3">
      <c r="A69" s="215" t="s">
        <v>5</v>
      </c>
      <c r="B69" s="3">
        <f>SUM(B58:B68)</f>
        <v>3689</v>
      </c>
      <c r="C69" s="2"/>
    </row>
    <row r="70" spans="1:3" ht="15.75" thickBot="1" x14ac:dyDescent="0.3"/>
    <row r="71" spans="1:3" ht="18" thickBot="1" x14ac:dyDescent="0.35">
      <c r="A71" s="289" t="s">
        <v>44</v>
      </c>
      <c r="B71" s="290"/>
      <c r="C71" s="291"/>
    </row>
    <row r="72" spans="1:3" x14ac:dyDescent="0.25">
      <c r="A72" s="14" t="s">
        <v>45</v>
      </c>
      <c r="B72" s="4" t="s">
        <v>7</v>
      </c>
      <c r="C72" s="13" t="s">
        <v>2</v>
      </c>
    </row>
    <row r="73" spans="1:3" x14ac:dyDescent="0.25">
      <c r="A73" s="214" t="s">
        <v>46</v>
      </c>
      <c r="B73" s="6">
        <v>312</v>
      </c>
      <c r="C73" s="5">
        <f>B73/$B$80</f>
        <v>3.9166457444137583E-2</v>
      </c>
    </row>
    <row r="74" spans="1:3" x14ac:dyDescent="0.25">
      <c r="A74" s="214" t="s">
        <v>47</v>
      </c>
      <c r="B74" s="6">
        <v>437</v>
      </c>
      <c r="C74" s="5">
        <f t="shared" ref="C74:C79" si="4">B74/$B$80</f>
        <v>5.4858147125282447E-2</v>
      </c>
    </row>
    <row r="75" spans="1:3" x14ac:dyDescent="0.25">
      <c r="A75" s="214" t="s">
        <v>48</v>
      </c>
      <c r="B75" s="6">
        <v>726</v>
      </c>
      <c r="C75" s="5">
        <f t="shared" si="4"/>
        <v>9.1137333668089376E-2</v>
      </c>
    </row>
    <row r="76" spans="1:3" x14ac:dyDescent="0.25">
      <c r="A76" s="214" t="s">
        <v>49</v>
      </c>
      <c r="B76" s="6">
        <v>979</v>
      </c>
      <c r="C76" s="5">
        <f t="shared" si="4"/>
        <v>0.12289731358272658</v>
      </c>
    </row>
    <row r="77" spans="1:3" x14ac:dyDescent="0.25">
      <c r="A77" s="214" t="s">
        <v>50</v>
      </c>
      <c r="B77" s="6">
        <v>1784</v>
      </c>
      <c r="C77" s="5">
        <f t="shared" si="4"/>
        <v>0.22395179512929952</v>
      </c>
    </row>
    <row r="78" spans="1:3" x14ac:dyDescent="0.25">
      <c r="A78" s="214" t="s">
        <v>51</v>
      </c>
      <c r="B78" s="6">
        <v>1676</v>
      </c>
      <c r="C78" s="5">
        <f t="shared" si="4"/>
        <v>0.21039417524479037</v>
      </c>
    </row>
    <row r="79" spans="1:3" x14ac:dyDescent="0.25">
      <c r="A79" s="15" t="s">
        <v>52</v>
      </c>
      <c r="B79" s="16">
        <v>2052</v>
      </c>
      <c r="C79" s="17">
        <f t="shared" si="4"/>
        <v>0.25759477780567414</v>
      </c>
    </row>
    <row r="80" spans="1:3" ht="15.75" thickBot="1" x14ac:dyDescent="0.3">
      <c r="A80" s="215" t="s">
        <v>5</v>
      </c>
      <c r="B80" s="3">
        <f>SUM(B73:B79)</f>
        <v>7966</v>
      </c>
      <c r="C80" s="2"/>
    </row>
    <row r="81" spans="1:22" ht="15.75" thickBot="1" x14ac:dyDescent="0.3"/>
    <row r="82" spans="1:22" ht="31.5" customHeight="1" thickBot="1" x14ac:dyDescent="0.35">
      <c r="A82" s="285" t="s">
        <v>53</v>
      </c>
      <c r="B82" s="286"/>
      <c r="C82" s="287"/>
    </row>
    <row r="83" spans="1:22" x14ac:dyDescent="0.25">
      <c r="A83" s="14" t="s">
        <v>45</v>
      </c>
      <c r="B83" s="4" t="s">
        <v>7</v>
      </c>
      <c r="C83" s="13" t="s">
        <v>2</v>
      </c>
    </row>
    <row r="84" spans="1:22" x14ac:dyDescent="0.25">
      <c r="A84" s="214" t="s">
        <v>46</v>
      </c>
      <c r="B84" s="6">
        <v>124</v>
      </c>
      <c r="C84" s="5">
        <f>B84/$B$91</f>
        <v>3.3613445378151259E-2</v>
      </c>
    </row>
    <row r="85" spans="1:22" x14ac:dyDescent="0.25">
      <c r="A85" s="214" t="s">
        <v>47</v>
      </c>
      <c r="B85" s="6">
        <v>237</v>
      </c>
      <c r="C85" s="5">
        <f t="shared" ref="C85:C90" si="5">B85/$B$91</f>
        <v>6.4245052859853616E-2</v>
      </c>
    </row>
    <row r="86" spans="1:22" x14ac:dyDescent="0.25">
      <c r="A86" s="214" t="s">
        <v>48</v>
      </c>
      <c r="B86" s="6">
        <v>366</v>
      </c>
      <c r="C86" s="5">
        <f t="shared" si="5"/>
        <v>9.9213879100027103E-2</v>
      </c>
    </row>
    <row r="87" spans="1:22" x14ac:dyDescent="0.25">
      <c r="A87" s="214" t="s">
        <v>49</v>
      </c>
      <c r="B87" s="6">
        <v>474</v>
      </c>
      <c r="C87" s="5">
        <f t="shared" si="5"/>
        <v>0.12849010571970723</v>
      </c>
    </row>
    <row r="88" spans="1:22" x14ac:dyDescent="0.25">
      <c r="A88" s="214" t="s">
        <v>50</v>
      </c>
      <c r="B88" s="6">
        <v>823</v>
      </c>
      <c r="C88" s="5">
        <f t="shared" si="5"/>
        <v>0.22309568988885878</v>
      </c>
    </row>
    <row r="89" spans="1:22" x14ac:dyDescent="0.25">
      <c r="A89" s="214" t="s">
        <v>51</v>
      </c>
      <c r="B89" s="6">
        <v>610</v>
      </c>
      <c r="C89" s="5">
        <f t="shared" si="5"/>
        <v>0.16535646516671185</v>
      </c>
    </row>
    <row r="90" spans="1:22" x14ac:dyDescent="0.25">
      <c r="A90" s="15" t="s">
        <v>52</v>
      </c>
      <c r="B90" s="16">
        <v>1055</v>
      </c>
      <c r="C90" s="17">
        <f t="shared" si="5"/>
        <v>0.28598536188669016</v>
      </c>
    </row>
    <row r="91" spans="1:22" ht="15.75" thickBot="1" x14ac:dyDescent="0.3">
      <c r="A91" s="215" t="s">
        <v>5</v>
      </c>
      <c r="B91" s="3">
        <f>SUM(B84:B90)</f>
        <v>3689</v>
      </c>
      <c r="C91" s="2"/>
    </row>
    <row r="92" spans="1:22" x14ac:dyDescent="0.25">
      <c r="A92" s="256"/>
      <c r="B92" s="258"/>
      <c r="C92" s="259"/>
      <c r="D92" s="212"/>
      <c r="E92" s="212"/>
      <c r="F92" s="212"/>
      <c r="G92" s="212"/>
      <c r="H92" s="212"/>
      <c r="I92" s="212"/>
      <c r="J92" s="212"/>
      <c r="K92" s="212"/>
      <c r="L92" s="212"/>
      <c r="M92" s="212"/>
      <c r="N92" s="212"/>
      <c r="O92" s="212"/>
      <c r="P92" s="212"/>
      <c r="Q92" s="212"/>
      <c r="R92" s="212"/>
      <c r="S92" s="212"/>
      <c r="T92" s="212"/>
      <c r="U92" s="212"/>
      <c r="V92" s="212"/>
    </row>
    <row r="93" spans="1:22" x14ac:dyDescent="0.25">
      <c r="A93" s="257" t="s">
        <v>831</v>
      </c>
      <c r="B93" s="258"/>
      <c r="C93" s="259"/>
      <c r="D93" s="212"/>
      <c r="E93" s="212"/>
      <c r="F93" s="212"/>
      <c r="G93" s="212"/>
      <c r="H93" s="212"/>
      <c r="I93" s="212"/>
      <c r="J93" s="212"/>
      <c r="K93" s="212"/>
      <c r="L93" s="212"/>
      <c r="M93" s="212"/>
      <c r="N93" s="212"/>
      <c r="O93" s="212"/>
      <c r="P93" s="212"/>
      <c r="Q93" s="212"/>
      <c r="R93" s="212"/>
      <c r="S93" s="212"/>
      <c r="T93" s="212"/>
      <c r="U93" s="212"/>
      <c r="V93" s="212"/>
    </row>
    <row r="94" spans="1:22" x14ac:dyDescent="0.25">
      <c r="A94" s="260" t="s">
        <v>832</v>
      </c>
      <c r="B94" s="258"/>
      <c r="C94" s="259"/>
      <c r="D94" s="212"/>
      <c r="E94" s="212"/>
      <c r="F94" s="212"/>
      <c r="G94" s="212"/>
      <c r="H94" s="212"/>
      <c r="I94" s="212"/>
      <c r="J94" s="212"/>
      <c r="K94" s="212"/>
      <c r="L94" s="212"/>
      <c r="M94" s="212"/>
      <c r="N94" s="212"/>
      <c r="O94" s="212"/>
      <c r="P94" s="212"/>
      <c r="Q94" s="212"/>
      <c r="R94" s="212"/>
      <c r="S94" s="212"/>
      <c r="T94" s="212"/>
      <c r="U94" s="212"/>
      <c r="V94" s="212"/>
    </row>
    <row r="95" spans="1:22" x14ac:dyDescent="0.25">
      <c r="A95" s="260" t="s">
        <v>833</v>
      </c>
      <c r="B95" s="258"/>
      <c r="C95" s="259"/>
      <c r="D95" s="212"/>
      <c r="E95" s="212"/>
      <c r="F95" s="212"/>
      <c r="G95" s="212"/>
      <c r="H95" s="212"/>
      <c r="I95" s="212"/>
      <c r="J95" s="212"/>
      <c r="K95" s="212"/>
      <c r="L95" s="212"/>
      <c r="M95" s="212"/>
      <c r="N95" s="212"/>
      <c r="O95" s="212"/>
      <c r="P95" s="212"/>
      <c r="Q95" s="212"/>
      <c r="R95" s="212"/>
      <c r="S95" s="212"/>
      <c r="T95" s="212"/>
      <c r="U95" s="212"/>
      <c r="V95" s="212"/>
    </row>
    <row r="96" spans="1:22" ht="15.75" thickBot="1" x14ac:dyDescent="0.3"/>
    <row r="97" spans="1:4" ht="18" thickBot="1" x14ac:dyDescent="0.35">
      <c r="A97" s="289" t="s">
        <v>804</v>
      </c>
      <c r="B97" s="290"/>
      <c r="C97" s="291"/>
    </row>
    <row r="98" spans="1:4" x14ac:dyDescent="0.25">
      <c r="A98" s="14" t="s">
        <v>54</v>
      </c>
      <c r="B98" s="4" t="s">
        <v>1</v>
      </c>
      <c r="C98" s="13" t="s">
        <v>2</v>
      </c>
    </row>
    <row r="99" spans="1:4" x14ac:dyDescent="0.25">
      <c r="A99" s="214" t="s">
        <v>55</v>
      </c>
      <c r="B99" s="6">
        <v>45524</v>
      </c>
      <c r="C99" s="5">
        <f>B99/$B$101</f>
        <v>0.93035232567644899</v>
      </c>
    </row>
    <row r="100" spans="1:4" x14ac:dyDescent="0.25">
      <c r="A100" s="15" t="s">
        <v>58</v>
      </c>
      <c r="B100" s="16">
        <v>3408</v>
      </c>
      <c r="C100" s="17">
        <f>B100/$B$101</f>
        <v>6.9647674323551054E-2</v>
      </c>
    </row>
    <row r="101" spans="1:4" ht="15.75" thickBot="1" x14ac:dyDescent="0.3">
      <c r="A101" s="215" t="s">
        <v>5</v>
      </c>
      <c r="B101" s="3">
        <f>SUM(B99:B100)</f>
        <v>48932</v>
      </c>
      <c r="C101" s="2"/>
    </row>
    <row r="102" spans="1:4" x14ac:dyDescent="0.25">
      <c r="A102" s="212" t="s">
        <v>838</v>
      </c>
      <c r="B102" s="212"/>
      <c r="C102" s="212"/>
      <c r="D102" s="212"/>
    </row>
    <row r="103" spans="1:4" ht="15.75" thickBot="1" x14ac:dyDescent="0.3"/>
    <row r="104" spans="1:4" ht="18" thickBot="1" x14ac:dyDescent="0.35">
      <c r="A104" s="285" t="s">
        <v>56</v>
      </c>
      <c r="B104" s="286"/>
      <c r="C104" s="287"/>
    </row>
    <row r="105" spans="1:4" ht="34.5" customHeight="1" x14ac:dyDescent="0.25">
      <c r="A105" s="14" t="s">
        <v>6</v>
      </c>
      <c r="B105" s="4" t="s">
        <v>7</v>
      </c>
      <c r="C105" s="13" t="s">
        <v>2</v>
      </c>
    </row>
    <row r="106" spans="1:4" x14ac:dyDescent="0.25">
      <c r="A106" s="214" t="s">
        <v>36</v>
      </c>
      <c r="B106" s="6">
        <v>1863</v>
      </c>
      <c r="C106" s="5">
        <f>B106/$B$112</f>
        <v>6.7120622568093383E-2</v>
      </c>
    </row>
    <row r="107" spans="1:4" x14ac:dyDescent="0.25">
      <c r="A107" s="214" t="s">
        <v>37</v>
      </c>
      <c r="B107" s="6">
        <v>3260</v>
      </c>
      <c r="C107" s="5">
        <f t="shared" ref="C107:C111" si="6">B107/$B$112</f>
        <v>0.11745208243262718</v>
      </c>
    </row>
    <row r="108" spans="1:4" x14ac:dyDescent="0.25">
      <c r="A108" s="214" t="s">
        <v>38</v>
      </c>
      <c r="B108" s="6">
        <v>3288</v>
      </c>
      <c r="C108" s="5">
        <f t="shared" si="6"/>
        <v>0.11846087332468655</v>
      </c>
    </row>
    <row r="109" spans="1:4" x14ac:dyDescent="0.25">
      <c r="A109" s="214" t="s">
        <v>39</v>
      </c>
      <c r="B109" s="6">
        <v>3515</v>
      </c>
      <c r="C109" s="5">
        <f t="shared" si="6"/>
        <v>0.1266392851995965</v>
      </c>
    </row>
    <row r="110" spans="1:4" x14ac:dyDescent="0.25">
      <c r="A110" s="214" t="s">
        <v>40</v>
      </c>
      <c r="B110" s="6">
        <v>3158</v>
      </c>
      <c r="C110" s="5">
        <f t="shared" si="6"/>
        <v>0.11377720132583946</v>
      </c>
    </row>
    <row r="111" spans="1:4" x14ac:dyDescent="0.25">
      <c r="A111" s="15" t="s">
        <v>8</v>
      </c>
      <c r="B111" s="16">
        <v>12672</v>
      </c>
      <c r="C111" s="17">
        <f t="shared" si="6"/>
        <v>0.45654993514915693</v>
      </c>
    </row>
    <row r="112" spans="1:4" ht="15.75" thickBot="1" x14ac:dyDescent="0.3">
      <c r="A112" s="215" t="s">
        <v>5</v>
      </c>
      <c r="B112" s="3">
        <f>SUM(B106:B111)</f>
        <v>27756</v>
      </c>
      <c r="C112" s="2"/>
    </row>
    <row r="113" spans="1:14" x14ac:dyDescent="0.25">
      <c r="A113" s="261" t="s">
        <v>834</v>
      </c>
      <c r="B113" s="274"/>
      <c r="C113" s="274"/>
      <c r="D113" s="212"/>
      <c r="E113" s="212"/>
      <c r="F113" s="212"/>
      <c r="G113" s="212"/>
      <c r="H113" s="212"/>
      <c r="I113" s="212"/>
      <c r="J113" s="212"/>
      <c r="K113" s="212"/>
      <c r="L113" s="212"/>
      <c r="M113" s="212"/>
      <c r="N113" s="212"/>
    </row>
    <row r="114" spans="1:14" ht="15.75" thickBot="1" x14ac:dyDescent="0.3"/>
    <row r="115" spans="1:14" ht="34.5" customHeight="1" thickBot="1" x14ac:dyDescent="0.35">
      <c r="A115" s="285" t="s">
        <v>57</v>
      </c>
      <c r="B115" s="286"/>
      <c r="C115" s="287"/>
    </row>
    <row r="116" spans="1:14" x14ac:dyDescent="0.25">
      <c r="A116" s="14" t="s">
        <v>6</v>
      </c>
      <c r="B116" s="4" t="s">
        <v>7</v>
      </c>
      <c r="C116" s="13" t="s">
        <v>2</v>
      </c>
    </row>
    <row r="117" spans="1:14" x14ac:dyDescent="0.25">
      <c r="A117" s="214" t="s">
        <v>36</v>
      </c>
      <c r="B117" s="6">
        <v>388</v>
      </c>
      <c r="C117" s="5">
        <f>B117/$B$123</f>
        <v>0.14803510110644791</v>
      </c>
    </row>
    <row r="118" spans="1:14" x14ac:dyDescent="0.25">
      <c r="A118" s="214" t="s">
        <v>37</v>
      </c>
      <c r="B118" s="6">
        <v>812</v>
      </c>
      <c r="C118" s="5">
        <f t="shared" ref="C118:C122" si="7">B118/$B$123</f>
        <v>0.30980541777947346</v>
      </c>
    </row>
    <row r="119" spans="1:14" x14ac:dyDescent="0.25">
      <c r="A119" s="214" t="s">
        <v>38</v>
      </c>
      <c r="B119" s="6">
        <v>360</v>
      </c>
      <c r="C119" s="5">
        <f t="shared" si="7"/>
        <v>0.13735215566577641</v>
      </c>
    </row>
    <row r="120" spans="1:14" x14ac:dyDescent="0.25">
      <c r="A120" s="214" t="s">
        <v>39</v>
      </c>
      <c r="B120" s="6">
        <v>322</v>
      </c>
      <c r="C120" s="5">
        <f t="shared" si="7"/>
        <v>0.12285387256772225</v>
      </c>
    </row>
    <row r="121" spans="1:14" x14ac:dyDescent="0.25">
      <c r="A121" s="214" t="s">
        <v>40</v>
      </c>
      <c r="B121" s="6">
        <v>251</v>
      </c>
      <c r="C121" s="5">
        <f t="shared" si="7"/>
        <v>9.5764975200305233E-2</v>
      </c>
    </row>
    <row r="122" spans="1:14" x14ac:dyDescent="0.25">
      <c r="A122" s="15" t="s">
        <v>8</v>
      </c>
      <c r="B122" s="16">
        <v>488</v>
      </c>
      <c r="C122" s="17">
        <f t="shared" si="7"/>
        <v>0.18618847768027472</v>
      </c>
    </row>
    <row r="123" spans="1:14" ht="15.75" thickBot="1" x14ac:dyDescent="0.3">
      <c r="A123" s="215" t="s">
        <v>5</v>
      </c>
      <c r="B123" s="3">
        <f>SUM(B117:B122)</f>
        <v>2621</v>
      </c>
      <c r="C123" s="2"/>
    </row>
    <row r="124" spans="1:14" ht="15.75" thickBot="1" x14ac:dyDescent="0.3"/>
    <row r="125" spans="1:14" ht="18" thickBot="1" x14ac:dyDescent="0.35">
      <c r="A125" s="285" t="s">
        <v>59</v>
      </c>
      <c r="B125" s="286"/>
      <c r="C125" s="287"/>
    </row>
    <row r="126" spans="1:14" x14ac:dyDescent="0.25">
      <c r="A126" s="14" t="s">
        <v>6</v>
      </c>
      <c r="B126" s="4" t="s">
        <v>7</v>
      </c>
      <c r="C126" s="13" t="s">
        <v>2</v>
      </c>
    </row>
    <row r="127" spans="1:14" x14ac:dyDescent="0.25">
      <c r="A127" s="214" t="s">
        <v>36</v>
      </c>
      <c r="B127" s="6">
        <f>B117</f>
        <v>388</v>
      </c>
      <c r="C127" s="5">
        <f>B127/$B$129</f>
        <v>0.32333333333333331</v>
      </c>
    </row>
    <row r="128" spans="1:14" x14ac:dyDescent="0.25">
      <c r="A128" s="15" t="s">
        <v>37</v>
      </c>
      <c r="B128" s="16">
        <f>B118</f>
        <v>812</v>
      </c>
      <c r="C128" s="17">
        <f>B128/$B$129</f>
        <v>0.67666666666666664</v>
      </c>
    </row>
    <row r="129" spans="1:14" ht="15.75" thickBot="1" x14ac:dyDescent="0.3">
      <c r="A129" s="215" t="s">
        <v>5</v>
      </c>
      <c r="B129" s="3">
        <f>SUM(B127:B128)</f>
        <v>1200</v>
      </c>
      <c r="C129" s="2"/>
    </row>
    <row r="130" spans="1:14" x14ac:dyDescent="0.25">
      <c r="A130" s="212" t="s">
        <v>850</v>
      </c>
      <c r="B130" s="212"/>
      <c r="C130" s="212"/>
      <c r="D130" s="212"/>
      <c r="E130" s="212"/>
      <c r="F130" s="212"/>
      <c r="G130" s="212"/>
      <c r="H130" s="212"/>
      <c r="I130" s="212"/>
      <c r="J130" s="212"/>
      <c r="K130" s="212"/>
      <c r="L130" s="212"/>
      <c r="M130" s="212"/>
      <c r="N130" s="212"/>
    </row>
    <row r="131" spans="1:14" ht="15.75" thickBot="1" x14ac:dyDescent="0.3"/>
    <row r="132" spans="1:14" ht="18" thickBot="1" x14ac:dyDescent="0.35">
      <c r="A132" s="285" t="s">
        <v>60</v>
      </c>
      <c r="B132" s="286"/>
      <c r="C132" s="287"/>
    </row>
    <row r="133" spans="1:14" x14ac:dyDescent="0.25">
      <c r="A133" s="14" t="s">
        <v>12</v>
      </c>
      <c r="B133" s="4" t="s">
        <v>1</v>
      </c>
      <c r="C133" s="13" t="s">
        <v>2</v>
      </c>
    </row>
    <row r="134" spans="1:14" x14ac:dyDescent="0.25">
      <c r="A134" s="214" t="s">
        <v>15</v>
      </c>
      <c r="B134" s="6">
        <v>1026</v>
      </c>
      <c r="C134" s="5">
        <f t="shared" ref="C134:C144" si="8">B134/$B$145</f>
        <v>0.39145364364746282</v>
      </c>
    </row>
    <row r="135" spans="1:14" x14ac:dyDescent="0.25">
      <c r="A135" s="214" t="s">
        <v>22</v>
      </c>
      <c r="B135" s="6">
        <v>548</v>
      </c>
      <c r="C135" s="5">
        <f t="shared" si="8"/>
        <v>0.20908050362457078</v>
      </c>
    </row>
    <row r="136" spans="1:14" ht="34.5" customHeight="1" x14ac:dyDescent="0.25">
      <c r="A136" s="214" t="s">
        <v>17</v>
      </c>
      <c r="B136" s="6">
        <v>275</v>
      </c>
      <c r="C136" s="5">
        <f t="shared" si="8"/>
        <v>0.10492178557802366</v>
      </c>
    </row>
    <row r="137" spans="1:14" x14ac:dyDescent="0.25">
      <c r="A137" s="214" t="s">
        <v>14</v>
      </c>
      <c r="B137" s="6">
        <v>152</v>
      </c>
      <c r="C137" s="5">
        <f t="shared" si="8"/>
        <v>5.7993132392216713E-2</v>
      </c>
    </row>
    <row r="138" spans="1:14" x14ac:dyDescent="0.25">
      <c r="A138" s="214" t="s">
        <v>18</v>
      </c>
      <c r="B138" s="6">
        <v>86</v>
      </c>
      <c r="C138" s="5">
        <f t="shared" si="8"/>
        <v>3.2811903853491031E-2</v>
      </c>
    </row>
    <row r="139" spans="1:14" x14ac:dyDescent="0.25">
      <c r="A139" s="214" t="s">
        <v>19</v>
      </c>
      <c r="B139" s="6">
        <v>83</v>
      </c>
      <c r="C139" s="5">
        <f t="shared" si="8"/>
        <v>3.1667302556276228E-2</v>
      </c>
    </row>
    <row r="140" spans="1:14" x14ac:dyDescent="0.25">
      <c r="A140" s="214" t="s">
        <v>27</v>
      </c>
      <c r="B140" s="6">
        <v>77</v>
      </c>
      <c r="C140" s="5">
        <f t="shared" si="8"/>
        <v>2.9378099961846624E-2</v>
      </c>
    </row>
    <row r="141" spans="1:14" x14ac:dyDescent="0.25">
      <c r="A141" s="214" t="s">
        <v>28</v>
      </c>
      <c r="B141" s="6">
        <v>76</v>
      </c>
      <c r="C141" s="5">
        <f t="shared" si="8"/>
        <v>2.8996566196108357E-2</v>
      </c>
    </row>
    <row r="142" spans="1:14" x14ac:dyDescent="0.25">
      <c r="A142" s="214" t="s">
        <v>508</v>
      </c>
      <c r="B142" s="6">
        <v>76</v>
      </c>
      <c r="C142" s="5">
        <f t="shared" si="8"/>
        <v>2.8996566196108357E-2</v>
      </c>
    </row>
    <row r="143" spans="1:14" x14ac:dyDescent="0.25">
      <c r="A143" s="214" t="s">
        <v>23</v>
      </c>
      <c r="B143" s="6">
        <v>67</v>
      </c>
      <c r="C143" s="5">
        <f t="shared" si="8"/>
        <v>2.5562762304463946E-2</v>
      </c>
    </row>
    <row r="144" spans="1:14" x14ac:dyDescent="0.25">
      <c r="A144" s="15" t="s">
        <v>33</v>
      </c>
      <c r="B144" s="16">
        <v>155</v>
      </c>
      <c r="C144" s="17">
        <f t="shared" si="8"/>
        <v>5.9137733689431517E-2</v>
      </c>
    </row>
    <row r="145" spans="1:6" ht="15.75" thickBot="1" x14ac:dyDescent="0.3">
      <c r="A145" s="215" t="s">
        <v>5</v>
      </c>
      <c r="B145" s="3">
        <f>SUM(B134:B144)</f>
        <v>2621</v>
      </c>
      <c r="C145" s="2"/>
    </row>
    <row r="146" spans="1:6" x14ac:dyDescent="0.25">
      <c r="A146" s="262" t="s">
        <v>835</v>
      </c>
      <c r="B146" s="212"/>
      <c r="C146" s="212"/>
      <c r="D146" s="212"/>
      <c r="E146" s="212"/>
      <c r="F146" s="212"/>
    </row>
    <row r="147" spans="1:6" ht="15.75" thickBot="1" x14ac:dyDescent="0.3"/>
    <row r="148" spans="1:6" ht="18" thickBot="1" x14ac:dyDescent="0.35">
      <c r="A148" s="285" t="s">
        <v>61</v>
      </c>
      <c r="B148" s="286"/>
      <c r="C148" s="287"/>
    </row>
    <row r="149" spans="1:6" x14ac:dyDescent="0.25">
      <c r="A149" s="14" t="s">
        <v>12</v>
      </c>
      <c r="B149" s="4" t="s">
        <v>1</v>
      </c>
      <c r="C149" s="13" t="s">
        <v>2</v>
      </c>
    </row>
    <row r="150" spans="1:6" x14ac:dyDescent="0.25">
      <c r="A150" s="214" t="s">
        <v>15</v>
      </c>
      <c r="B150" s="6">
        <v>408</v>
      </c>
      <c r="C150" s="5">
        <f t="shared" ref="C150:C160" si="9">B150/$B$161</f>
        <v>0.34</v>
      </c>
    </row>
    <row r="151" spans="1:6" x14ac:dyDescent="0.25">
      <c r="A151" s="214" t="s">
        <v>22</v>
      </c>
      <c r="B151" s="6">
        <v>351</v>
      </c>
      <c r="C151" s="5">
        <f t="shared" si="9"/>
        <v>0.29249999999999998</v>
      </c>
    </row>
    <row r="152" spans="1:6" x14ac:dyDescent="0.25">
      <c r="A152" s="214" t="s">
        <v>14</v>
      </c>
      <c r="B152" s="6">
        <v>132</v>
      </c>
      <c r="C152" s="5">
        <f t="shared" si="9"/>
        <v>0.11</v>
      </c>
    </row>
    <row r="153" spans="1:6" x14ac:dyDescent="0.25">
      <c r="A153" s="214" t="s">
        <v>17</v>
      </c>
      <c r="B153" s="6">
        <v>70</v>
      </c>
      <c r="C153" s="5">
        <f t="shared" si="9"/>
        <v>5.8333333333333334E-2</v>
      </c>
    </row>
    <row r="154" spans="1:6" x14ac:dyDescent="0.25">
      <c r="A154" s="214" t="s">
        <v>23</v>
      </c>
      <c r="B154" s="6">
        <v>67</v>
      </c>
      <c r="C154" s="5">
        <f t="shared" si="9"/>
        <v>5.5833333333333332E-2</v>
      </c>
    </row>
    <row r="155" spans="1:6" x14ac:dyDescent="0.25">
      <c r="A155" s="214" t="s">
        <v>28</v>
      </c>
      <c r="B155" s="6">
        <v>58</v>
      </c>
      <c r="C155" s="5">
        <f t="shared" si="9"/>
        <v>4.8333333333333332E-2</v>
      </c>
    </row>
    <row r="156" spans="1:6" x14ac:dyDescent="0.25">
      <c r="A156" s="214" t="s">
        <v>13</v>
      </c>
      <c r="B156" s="6">
        <v>29</v>
      </c>
      <c r="C156" s="5">
        <f t="shared" si="9"/>
        <v>2.4166666666666666E-2</v>
      </c>
    </row>
    <row r="157" spans="1:6" x14ac:dyDescent="0.25">
      <c r="A157" s="214" t="s">
        <v>18</v>
      </c>
      <c r="B157" s="6">
        <v>26</v>
      </c>
      <c r="C157" s="5">
        <f t="shared" si="9"/>
        <v>2.1666666666666667E-2</v>
      </c>
    </row>
    <row r="158" spans="1:6" x14ac:dyDescent="0.25">
      <c r="A158" s="214" t="s">
        <v>24</v>
      </c>
      <c r="B158" s="6">
        <v>25</v>
      </c>
      <c r="C158" s="5">
        <f t="shared" si="9"/>
        <v>2.0833333333333332E-2</v>
      </c>
    </row>
    <row r="159" spans="1:6" x14ac:dyDescent="0.25">
      <c r="A159" s="214" t="s">
        <v>27</v>
      </c>
      <c r="B159" s="6">
        <v>18</v>
      </c>
      <c r="C159" s="5">
        <f t="shared" si="9"/>
        <v>1.4999999999999999E-2</v>
      </c>
    </row>
    <row r="160" spans="1:6" x14ac:dyDescent="0.25">
      <c r="A160" s="15" t="s">
        <v>404</v>
      </c>
      <c r="B160" s="16">
        <v>16</v>
      </c>
      <c r="C160" s="17">
        <f t="shared" si="9"/>
        <v>1.3333333333333334E-2</v>
      </c>
    </row>
    <row r="161" spans="1:9" ht="15.75" thickBot="1" x14ac:dyDescent="0.3">
      <c r="A161" s="215" t="s">
        <v>5</v>
      </c>
      <c r="B161" s="3">
        <f>SUM(B150:B160)</f>
        <v>1200</v>
      </c>
      <c r="C161" s="2"/>
    </row>
    <row r="163" spans="1:9" x14ac:dyDescent="0.25">
      <c r="A163" s="212" t="s">
        <v>825</v>
      </c>
      <c r="B163" s="212"/>
      <c r="C163" s="212"/>
      <c r="D163" s="212"/>
      <c r="E163" s="212"/>
      <c r="F163" s="212"/>
      <c r="G163" s="212"/>
      <c r="H163" s="212"/>
      <c r="I163" s="212"/>
    </row>
  </sheetData>
  <mergeCells count="17">
    <mergeCell ref="A35:C35"/>
    <mergeCell ref="A148:C148"/>
    <mergeCell ref="A41:C41"/>
    <mergeCell ref="A56:C56"/>
    <mergeCell ref="A71:C71"/>
    <mergeCell ref="A82:C82"/>
    <mergeCell ref="A97:C97"/>
    <mergeCell ref="A104:C104"/>
    <mergeCell ref="A115:C115"/>
    <mergeCell ref="A125:C125"/>
    <mergeCell ref="A132:C132"/>
    <mergeCell ref="A1:F1"/>
    <mergeCell ref="A5:C5"/>
    <mergeCell ref="I3:J3"/>
    <mergeCell ref="A12:C12"/>
    <mergeCell ref="A24:C24"/>
    <mergeCell ref="E18:G18"/>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9"/>
  <sheetViews>
    <sheetView topLeftCell="A7" workbookViewId="0">
      <selection activeCell="A66" sqref="A66:XFD66"/>
    </sheetView>
  </sheetViews>
  <sheetFormatPr defaultRowHeight="15" x14ac:dyDescent="0.25"/>
  <cols>
    <col min="1" max="1" width="26.7109375" style="212" customWidth="1"/>
    <col min="2" max="2" width="10.7109375" style="212" bestFit="1" customWidth="1"/>
    <col min="3" max="3" width="7.85546875" style="212" customWidth="1"/>
    <col min="4" max="4" width="9.140625" style="212"/>
    <col min="5" max="5" width="33.85546875" style="212" bestFit="1" customWidth="1"/>
    <col min="6" max="6" width="18.5703125" style="212" bestFit="1" customWidth="1"/>
    <col min="7" max="7" width="20.85546875" style="212" customWidth="1"/>
    <col min="8" max="8" width="9.140625" style="212"/>
    <col min="9" max="9" width="26.85546875" style="212" bestFit="1" customWidth="1"/>
    <col min="10" max="16384" width="9.140625" style="212"/>
  </cols>
  <sheetData>
    <row r="1" spans="1:10" ht="21" x14ac:dyDescent="0.35">
      <c r="A1" s="288" t="s">
        <v>592</v>
      </c>
      <c r="B1" s="288"/>
      <c r="C1" s="288"/>
      <c r="D1" s="288"/>
      <c r="E1" s="288"/>
      <c r="F1" s="288"/>
    </row>
    <row r="2" spans="1:10" ht="15.75" thickBot="1" x14ac:dyDescent="0.3">
      <c r="A2" s="252" t="s">
        <v>827</v>
      </c>
    </row>
    <row r="3" spans="1:10" ht="18" thickBot="1" x14ac:dyDescent="0.35">
      <c r="A3" s="212" t="s">
        <v>828</v>
      </c>
      <c r="I3" s="289" t="s">
        <v>63</v>
      </c>
      <c r="J3" s="291"/>
    </row>
    <row r="4" spans="1:10" ht="15.75" thickBot="1" x14ac:dyDescent="0.3">
      <c r="I4" s="19" t="s">
        <v>594</v>
      </c>
      <c r="J4" s="216"/>
    </row>
    <row r="5" spans="1:10" ht="18" thickBot="1" x14ac:dyDescent="0.35">
      <c r="A5" s="289" t="s">
        <v>34</v>
      </c>
      <c r="B5" s="290"/>
      <c r="C5" s="291"/>
      <c r="I5" s="214" t="s">
        <v>595</v>
      </c>
      <c r="J5" s="216"/>
    </row>
    <row r="6" spans="1:10" x14ac:dyDescent="0.25">
      <c r="A6" s="14" t="s">
        <v>0</v>
      </c>
      <c r="B6" s="4" t="s">
        <v>1</v>
      </c>
      <c r="C6" s="13" t="s">
        <v>2</v>
      </c>
      <c r="I6" s="214" t="s">
        <v>596</v>
      </c>
      <c r="J6" s="216"/>
    </row>
    <row r="7" spans="1:10" x14ac:dyDescent="0.25">
      <c r="A7" s="214" t="s">
        <v>3</v>
      </c>
      <c r="B7" s="6">
        <v>143402</v>
      </c>
      <c r="C7" s="5">
        <f>B7/$B$9</f>
        <v>0.99223658354321775</v>
      </c>
      <c r="I7" s="214" t="s">
        <v>597</v>
      </c>
      <c r="J7" s="216"/>
    </row>
    <row r="8" spans="1:10" x14ac:dyDescent="0.25">
      <c r="A8" s="15" t="s">
        <v>4</v>
      </c>
      <c r="B8" s="16">
        <v>1122</v>
      </c>
      <c r="C8" s="17">
        <f>B8/$B$9</f>
        <v>7.7634164567822643E-3</v>
      </c>
      <c r="I8" s="214" t="s">
        <v>598</v>
      </c>
      <c r="J8" s="216"/>
    </row>
    <row r="9" spans="1:10" ht="15.75" thickBot="1" x14ac:dyDescent="0.3">
      <c r="A9" s="215" t="s">
        <v>5</v>
      </c>
      <c r="B9" s="3">
        <f>SUM(B7:B8)</f>
        <v>144524</v>
      </c>
      <c r="C9" s="2"/>
      <c r="I9" s="214" t="s">
        <v>599</v>
      </c>
      <c r="J9" s="216"/>
    </row>
    <row r="10" spans="1:10" x14ac:dyDescent="0.25">
      <c r="A10" s="212" t="s">
        <v>876</v>
      </c>
      <c r="B10" s="264"/>
      <c r="C10" s="264"/>
      <c r="I10" s="214" t="s">
        <v>600</v>
      </c>
      <c r="J10" s="216"/>
    </row>
    <row r="11" spans="1:10" ht="15.75" thickBot="1" x14ac:dyDescent="0.3">
      <c r="I11" s="214" t="s">
        <v>601</v>
      </c>
      <c r="J11" s="216"/>
    </row>
    <row r="12" spans="1:10" ht="18" thickBot="1" x14ac:dyDescent="0.35">
      <c r="A12" s="289" t="s">
        <v>35</v>
      </c>
      <c r="B12" s="290"/>
      <c r="C12" s="291"/>
      <c r="E12" s="253" t="s">
        <v>818</v>
      </c>
      <c r="F12" s="254"/>
      <c r="G12" s="255"/>
      <c r="I12" s="214" t="s">
        <v>602</v>
      </c>
      <c r="J12" s="216"/>
    </row>
    <row r="13" spans="1:10" x14ac:dyDescent="0.25">
      <c r="A13" s="14" t="s">
        <v>6</v>
      </c>
      <c r="B13" s="4" t="s">
        <v>7</v>
      </c>
      <c r="C13" s="13" t="s">
        <v>2</v>
      </c>
      <c r="E13" s="14" t="s">
        <v>0</v>
      </c>
      <c r="F13" s="4" t="s">
        <v>1</v>
      </c>
      <c r="G13" s="13" t="s">
        <v>2</v>
      </c>
      <c r="I13" s="214" t="s">
        <v>603</v>
      </c>
      <c r="J13" s="216"/>
    </row>
    <row r="14" spans="1:10" x14ac:dyDescent="0.25">
      <c r="A14" s="214" t="s">
        <v>36</v>
      </c>
      <c r="B14" s="6">
        <v>6844</v>
      </c>
      <c r="C14" s="5">
        <f>B14/$B$21</f>
        <v>4.7355456533170963E-2</v>
      </c>
      <c r="E14" s="214" t="s">
        <v>3</v>
      </c>
      <c r="F14" s="6">
        <v>6562</v>
      </c>
      <c r="G14" s="5">
        <f>F14/F16</f>
        <v>0.95879602571595557</v>
      </c>
      <c r="I14" s="214" t="s">
        <v>604</v>
      </c>
      <c r="J14" s="216"/>
    </row>
    <row r="15" spans="1:10" x14ac:dyDescent="0.25">
      <c r="A15" s="214" t="s">
        <v>37</v>
      </c>
      <c r="B15" s="6">
        <v>13257</v>
      </c>
      <c r="C15" s="5">
        <f t="shared" ref="C15:C20" si="0">B15/$B$21</f>
        <v>9.1728709418504889E-2</v>
      </c>
      <c r="E15" s="15" t="s">
        <v>4</v>
      </c>
      <c r="F15" s="16">
        <v>282</v>
      </c>
      <c r="G15" s="17">
        <f>F15/F16</f>
        <v>4.1203974284044417E-2</v>
      </c>
      <c r="I15" s="214" t="s">
        <v>605</v>
      </c>
      <c r="J15" s="216"/>
    </row>
    <row r="16" spans="1:10" ht="15.75" thickBot="1" x14ac:dyDescent="0.3">
      <c r="A16" s="214" t="s">
        <v>38</v>
      </c>
      <c r="B16" s="6">
        <v>17873</v>
      </c>
      <c r="C16" s="5">
        <f t="shared" si="0"/>
        <v>0.12366804129417951</v>
      </c>
      <c r="E16" s="215" t="s">
        <v>5</v>
      </c>
      <c r="F16" s="3">
        <f>F14+F15</f>
        <v>6844</v>
      </c>
      <c r="G16" s="2"/>
      <c r="I16" s="214" t="s">
        <v>606</v>
      </c>
      <c r="J16" s="216"/>
    </row>
    <row r="17" spans="1:10" ht="15.75" thickBot="1" x14ac:dyDescent="0.3">
      <c r="A17" s="214" t="s">
        <v>39</v>
      </c>
      <c r="B17" s="6">
        <v>18949</v>
      </c>
      <c r="C17" s="5">
        <f t="shared" si="0"/>
        <v>0.1311131715147657</v>
      </c>
      <c r="I17" s="214" t="s">
        <v>607</v>
      </c>
      <c r="J17" s="216"/>
    </row>
    <row r="18" spans="1:10" ht="18" thickBot="1" x14ac:dyDescent="0.35">
      <c r="A18" s="214" t="s">
        <v>40</v>
      </c>
      <c r="B18" s="6">
        <v>17611</v>
      </c>
      <c r="C18" s="5">
        <f t="shared" si="0"/>
        <v>0.1218551936010628</v>
      </c>
      <c r="E18" s="282" t="s">
        <v>829</v>
      </c>
      <c r="F18" s="283"/>
      <c r="G18" s="284"/>
      <c r="I18" s="214" t="s">
        <v>608</v>
      </c>
      <c r="J18" s="216"/>
    </row>
    <row r="19" spans="1:10" x14ac:dyDescent="0.25">
      <c r="A19" s="214" t="s">
        <v>8</v>
      </c>
      <c r="B19" s="6">
        <v>68448</v>
      </c>
      <c r="C19" s="5">
        <f t="shared" si="0"/>
        <v>0.47360991945974373</v>
      </c>
      <c r="E19" s="14" t="s">
        <v>0</v>
      </c>
      <c r="F19" s="4" t="s">
        <v>1</v>
      </c>
      <c r="G19" s="13" t="s">
        <v>2</v>
      </c>
      <c r="I19" s="214"/>
      <c r="J19" s="216"/>
    </row>
    <row r="20" spans="1:10" x14ac:dyDescent="0.25">
      <c r="A20" s="15" t="s">
        <v>9</v>
      </c>
      <c r="B20" s="16">
        <v>1542</v>
      </c>
      <c r="C20" s="17">
        <f t="shared" si="0"/>
        <v>1.0669508178572417E-2</v>
      </c>
      <c r="E20" s="214" t="s">
        <v>3</v>
      </c>
      <c r="F20" s="6">
        <v>12978</v>
      </c>
      <c r="G20" s="5">
        <f>F20/F22</f>
        <v>0.97895451459606242</v>
      </c>
      <c r="I20" s="214"/>
      <c r="J20" s="216"/>
    </row>
    <row r="21" spans="1:10" ht="15.75" thickBot="1" x14ac:dyDescent="0.3">
      <c r="A21" s="215" t="s">
        <v>5</v>
      </c>
      <c r="B21" s="3">
        <f>SUM(B14:B20)</f>
        <v>144524</v>
      </c>
      <c r="C21" s="2"/>
      <c r="E21" s="15" t="s">
        <v>4</v>
      </c>
      <c r="F21" s="16">
        <v>279</v>
      </c>
      <c r="G21" s="17">
        <f>F21/F22</f>
        <v>2.1045485403937542E-2</v>
      </c>
      <c r="I21" s="214"/>
      <c r="J21" s="216"/>
    </row>
    <row r="22" spans="1:10" ht="15.75" thickBot="1" x14ac:dyDescent="0.3">
      <c r="A22" s="212" t="s">
        <v>876</v>
      </c>
      <c r="B22" s="264"/>
      <c r="C22" s="264"/>
      <c r="E22" s="215" t="s">
        <v>5</v>
      </c>
      <c r="F22" s="3">
        <f>SUM(F20:F21)</f>
        <v>13257</v>
      </c>
      <c r="G22" s="2"/>
      <c r="I22" s="214"/>
      <c r="J22" s="216"/>
    </row>
    <row r="23" spans="1:10" ht="15.75" thickBot="1" x14ac:dyDescent="0.3">
      <c r="I23" s="214"/>
      <c r="J23" s="216"/>
    </row>
    <row r="24" spans="1:10" ht="18" thickBot="1" x14ac:dyDescent="0.35">
      <c r="A24" s="289" t="s">
        <v>10</v>
      </c>
      <c r="B24" s="290"/>
      <c r="C24" s="291"/>
      <c r="I24" s="214"/>
      <c r="J24" s="216"/>
    </row>
    <row r="25" spans="1:10" x14ac:dyDescent="0.25">
      <c r="A25" s="14" t="s">
        <v>6</v>
      </c>
      <c r="B25" s="4" t="s">
        <v>7</v>
      </c>
      <c r="C25" s="13" t="s">
        <v>2</v>
      </c>
      <c r="I25" s="214"/>
      <c r="J25" s="216"/>
    </row>
    <row r="26" spans="1:10" x14ac:dyDescent="0.25">
      <c r="A26" s="214" t="s">
        <v>36</v>
      </c>
      <c r="B26" s="6">
        <v>282</v>
      </c>
      <c r="C26" s="5">
        <f>B26/$B$33</f>
        <v>0.25133689839572193</v>
      </c>
      <c r="I26" s="214"/>
      <c r="J26" s="216"/>
    </row>
    <row r="27" spans="1:10" x14ac:dyDescent="0.25">
      <c r="A27" s="214" t="s">
        <v>37</v>
      </c>
      <c r="B27" s="6">
        <v>279</v>
      </c>
      <c r="C27" s="5">
        <f t="shared" ref="C27:C32" si="1">B27/$B$33</f>
        <v>0.24866310160427807</v>
      </c>
      <c r="I27" s="214"/>
      <c r="J27" s="216"/>
    </row>
    <row r="28" spans="1:10" x14ac:dyDescent="0.25">
      <c r="A28" s="214" t="s">
        <v>38</v>
      </c>
      <c r="B28" s="6">
        <v>51</v>
      </c>
      <c r="C28" s="5">
        <f t="shared" si="1"/>
        <v>4.5454545454545456E-2</v>
      </c>
      <c r="I28" s="214"/>
      <c r="J28" s="216"/>
    </row>
    <row r="29" spans="1:10" ht="15.75" thickBot="1" x14ac:dyDescent="0.3">
      <c r="A29" s="214" t="s">
        <v>39</v>
      </c>
      <c r="B29" s="6">
        <v>117</v>
      </c>
      <c r="C29" s="5">
        <f t="shared" si="1"/>
        <v>0.10427807486631016</v>
      </c>
      <c r="I29" s="215"/>
      <c r="J29" s="2"/>
    </row>
    <row r="30" spans="1:10" x14ac:dyDescent="0.25">
      <c r="A30" s="214" t="s">
        <v>40</v>
      </c>
      <c r="B30" s="6">
        <v>143</v>
      </c>
      <c r="C30" s="5">
        <f t="shared" si="1"/>
        <v>0.12745098039215685</v>
      </c>
    </row>
    <row r="31" spans="1:10" x14ac:dyDescent="0.25">
      <c r="A31" s="214" t="s">
        <v>8</v>
      </c>
      <c r="B31" s="6">
        <v>210</v>
      </c>
      <c r="C31" s="5">
        <f t="shared" si="1"/>
        <v>0.18716577540106952</v>
      </c>
    </row>
    <row r="32" spans="1:10" x14ac:dyDescent="0.25">
      <c r="A32" s="15" t="s">
        <v>9</v>
      </c>
      <c r="B32" s="16">
        <v>40</v>
      </c>
      <c r="C32" s="17">
        <f t="shared" si="1"/>
        <v>3.5650623885918005E-2</v>
      </c>
    </row>
    <row r="33" spans="1:3" ht="15.75" thickBot="1" x14ac:dyDescent="0.3">
      <c r="A33" s="215" t="s">
        <v>5</v>
      </c>
      <c r="B33" s="3">
        <f>SUM(B26:B32)</f>
        <v>1122</v>
      </c>
      <c r="C33" s="2"/>
    </row>
    <row r="34" spans="1:3" ht="15.75" thickBot="1" x14ac:dyDescent="0.3"/>
    <row r="35" spans="1:3" ht="36" customHeight="1" thickBot="1" x14ac:dyDescent="0.35">
      <c r="A35" s="285" t="s">
        <v>41</v>
      </c>
      <c r="B35" s="286"/>
      <c r="C35" s="287"/>
    </row>
    <row r="36" spans="1:3" x14ac:dyDescent="0.25">
      <c r="A36" s="14" t="s">
        <v>6</v>
      </c>
      <c r="B36" s="4" t="s">
        <v>7</v>
      </c>
      <c r="C36" s="13" t="s">
        <v>2</v>
      </c>
    </row>
    <row r="37" spans="1:3" x14ac:dyDescent="0.25">
      <c r="A37" s="214" t="s">
        <v>36</v>
      </c>
      <c r="B37" s="6">
        <f>B26</f>
        <v>282</v>
      </c>
      <c r="C37" s="5">
        <f>B37/$B$39</f>
        <v>0.50267379679144386</v>
      </c>
    </row>
    <row r="38" spans="1:3" x14ac:dyDescent="0.25">
      <c r="A38" s="15" t="s">
        <v>37</v>
      </c>
      <c r="B38" s="16">
        <f>B27</f>
        <v>279</v>
      </c>
      <c r="C38" s="17">
        <f>B38/$B$39</f>
        <v>0.49732620320855614</v>
      </c>
    </row>
    <row r="39" spans="1:3" ht="15.75" thickBot="1" x14ac:dyDescent="0.3">
      <c r="A39" s="215" t="s">
        <v>5</v>
      </c>
      <c r="B39" s="3">
        <f>SUM(B37:B38)</f>
        <v>561</v>
      </c>
      <c r="C39" s="2"/>
    </row>
    <row r="40" spans="1:3" ht="15.75" thickBot="1" x14ac:dyDescent="0.3"/>
    <row r="41" spans="1:3" ht="18" thickBot="1" x14ac:dyDescent="0.35">
      <c r="A41" s="289" t="s">
        <v>11</v>
      </c>
      <c r="B41" s="290"/>
      <c r="C41" s="291"/>
    </row>
    <row r="42" spans="1:3" x14ac:dyDescent="0.25">
      <c r="A42" s="14" t="s">
        <v>12</v>
      </c>
      <c r="B42" s="4" t="s">
        <v>1</v>
      </c>
      <c r="C42" s="13" t="s">
        <v>2</v>
      </c>
    </row>
    <row r="43" spans="1:3" x14ac:dyDescent="0.25">
      <c r="A43" s="23" t="s">
        <v>14</v>
      </c>
      <c r="B43" s="6">
        <v>482</v>
      </c>
      <c r="C43" s="5">
        <f t="shared" ref="C43:C53" si="2">B43/$B$54</f>
        <v>0.42959001782531192</v>
      </c>
    </row>
    <row r="44" spans="1:3" x14ac:dyDescent="0.25">
      <c r="A44" s="23" t="s">
        <v>17</v>
      </c>
      <c r="B44" s="6">
        <v>114</v>
      </c>
      <c r="C44" s="5">
        <f t="shared" si="2"/>
        <v>0.10160427807486631</v>
      </c>
    </row>
    <row r="45" spans="1:3" x14ac:dyDescent="0.25">
      <c r="A45" s="23" t="s">
        <v>20</v>
      </c>
      <c r="B45" s="6">
        <v>110</v>
      </c>
      <c r="C45" s="5">
        <f t="shared" si="2"/>
        <v>9.8039215686274508E-2</v>
      </c>
    </row>
    <row r="46" spans="1:3" x14ac:dyDescent="0.25">
      <c r="A46" s="23" t="s">
        <v>13</v>
      </c>
      <c r="B46" s="6">
        <v>80</v>
      </c>
      <c r="C46" s="5">
        <f t="shared" si="2"/>
        <v>7.130124777183601E-2</v>
      </c>
    </row>
    <row r="47" spans="1:3" x14ac:dyDescent="0.25">
      <c r="A47" s="23" t="s">
        <v>26</v>
      </c>
      <c r="B47" s="6">
        <v>52</v>
      </c>
      <c r="C47" s="5">
        <f t="shared" si="2"/>
        <v>4.6345811051693407E-2</v>
      </c>
    </row>
    <row r="48" spans="1:3" x14ac:dyDescent="0.25">
      <c r="A48" s="23" t="s">
        <v>228</v>
      </c>
      <c r="B48" s="6">
        <v>50</v>
      </c>
      <c r="C48" s="5">
        <f t="shared" si="2"/>
        <v>4.4563279857397504E-2</v>
      </c>
    </row>
    <row r="49" spans="1:18" x14ac:dyDescent="0.25">
      <c r="A49" s="23" t="s">
        <v>15</v>
      </c>
      <c r="B49" s="6">
        <v>48</v>
      </c>
      <c r="C49" s="5">
        <f t="shared" si="2"/>
        <v>4.2780748663101602E-2</v>
      </c>
    </row>
    <row r="50" spans="1:18" x14ac:dyDescent="0.25">
      <c r="A50" s="23" t="s">
        <v>27</v>
      </c>
      <c r="B50" s="6">
        <v>38</v>
      </c>
      <c r="C50" s="5">
        <f t="shared" si="2"/>
        <v>3.3868092691622102E-2</v>
      </c>
    </row>
    <row r="51" spans="1:18" x14ac:dyDescent="0.25">
      <c r="A51" s="23" t="s">
        <v>16</v>
      </c>
      <c r="B51" s="6">
        <v>32</v>
      </c>
      <c r="C51" s="5">
        <f t="shared" si="2"/>
        <v>2.8520499108734401E-2</v>
      </c>
    </row>
    <row r="52" spans="1:18" s="213" customFormat="1" x14ac:dyDescent="0.25">
      <c r="A52" s="23" t="s">
        <v>22</v>
      </c>
      <c r="B52" s="6">
        <v>30</v>
      </c>
      <c r="C52" s="5">
        <f t="shared" si="2"/>
        <v>2.6737967914438502E-2</v>
      </c>
      <c r="D52" s="212"/>
      <c r="E52" s="212"/>
      <c r="F52" s="212"/>
      <c r="G52" s="212"/>
      <c r="H52" s="212"/>
      <c r="I52" s="212"/>
      <c r="J52" s="212"/>
      <c r="K52" s="212"/>
      <c r="L52" s="212"/>
      <c r="M52" s="212"/>
      <c r="N52" s="212"/>
      <c r="O52" s="212"/>
      <c r="P52" s="212"/>
      <c r="Q52" s="212"/>
      <c r="R52" s="212"/>
    </row>
    <row r="53" spans="1:18" x14ac:dyDescent="0.25">
      <c r="A53" s="24" t="s">
        <v>33</v>
      </c>
      <c r="B53" s="16">
        <v>86</v>
      </c>
      <c r="C53" s="17">
        <f t="shared" si="2"/>
        <v>7.6648841354723704E-2</v>
      </c>
    </row>
    <row r="54" spans="1:18" ht="15.75" thickBot="1" x14ac:dyDescent="0.3">
      <c r="A54" s="215" t="s">
        <v>5</v>
      </c>
      <c r="B54" s="3">
        <f>SUM(B43:B53)</f>
        <v>1122</v>
      </c>
      <c r="C54" s="2"/>
    </row>
    <row r="55" spans="1:18" ht="15.75" thickBot="1" x14ac:dyDescent="0.3"/>
    <row r="56" spans="1:18" ht="32.25" customHeight="1" thickBot="1" x14ac:dyDescent="0.35">
      <c r="A56" s="285" t="s">
        <v>42</v>
      </c>
      <c r="B56" s="286"/>
      <c r="C56" s="287"/>
      <c r="D56" s="213"/>
    </row>
    <row r="57" spans="1:18" x14ac:dyDescent="0.25">
      <c r="A57" s="14" t="s">
        <v>12</v>
      </c>
      <c r="B57" s="4" t="s">
        <v>1</v>
      </c>
      <c r="C57" s="13" t="s">
        <v>2</v>
      </c>
    </row>
    <row r="58" spans="1:18" x14ac:dyDescent="0.25">
      <c r="A58" s="214" t="s">
        <v>14</v>
      </c>
      <c r="B58" s="6">
        <v>375</v>
      </c>
      <c r="C58" s="5">
        <f>B58/$B$63</f>
        <v>0.66844919786096257</v>
      </c>
    </row>
    <row r="59" spans="1:18" x14ac:dyDescent="0.25">
      <c r="A59" s="214" t="s">
        <v>17</v>
      </c>
      <c r="B59" s="6">
        <v>71</v>
      </c>
      <c r="C59" s="5">
        <f>B59/$B$63</f>
        <v>0.12655971479500891</v>
      </c>
    </row>
    <row r="60" spans="1:18" x14ac:dyDescent="0.25">
      <c r="A60" s="214" t="s">
        <v>20</v>
      </c>
      <c r="B60" s="6">
        <v>66</v>
      </c>
      <c r="C60" s="5">
        <f>B60/$B$63</f>
        <v>0.11764705882352941</v>
      </c>
    </row>
    <row r="61" spans="1:18" x14ac:dyDescent="0.25">
      <c r="A61" s="214" t="s">
        <v>13</v>
      </c>
      <c r="B61" s="6">
        <v>36</v>
      </c>
      <c r="C61" s="5">
        <f>B61/$B$63</f>
        <v>6.4171122994652413E-2</v>
      </c>
    </row>
    <row r="62" spans="1:18" x14ac:dyDescent="0.25">
      <c r="A62" s="15" t="s">
        <v>26</v>
      </c>
      <c r="B62" s="16">
        <v>13</v>
      </c>
      <c r="C62" s="17">
        <f>B62/$B$63</f>
        <v>2.3172905525846704E-2</v>
      </c>
    </row>
    <row r="63" spans="1:18" ht="15.75" thickBot="1" x14ac:dyDescent="0.3">
      <c r="A63" s="215" t="s">
        <v>5</v>
      </c>
      <c r="B63" s="3">
        <f>SUM(B58:B62)</f>
        <v>561</v>
      </c>
      <c r="C63" s="2"/>
    </row>
    <row r="64" spans="1:18" ht="15.75" thickBot="1" x14ac:dyDescent="0.3"/>
    <row r="65" spans="1:3" ht="18" thickBot="1" x14ac:dyDescent="0.35">
      <c r="A65" s="289" t="s">
        <v>44</v>
      </c>
      <c r="B65" s="290"/>
      <c r="C65" s="291"/>
    </row>
    <row r="66" spans="1:3" x14ac:dyDescent="0.25">
      <c r="A66" s="14" t="s">
        <v>45</v>
      </c>
      <c r="B66" s="4" t="s">
        <v>7</v>
      </c>
      <c r="C66" s="13" t="s">
        <v>2</v>
      </c>
    </row>
    <row r="67" spans="1:3" x14ac:dyDescent="0.25">
      <c r="A67" s="214" t="s">
        <v>46</v>
      </c>
      <c r="B67" s="6">
        <v>75</v>
      </c>
      <c r="C67" s="5">
        <f>B67/$B$74</f>
        <v>6.684491978609626E-2</v>
      </c>
    </row>
    <row r="68" spans="1:3" x14ac:dyDescent="0.25">
      <c r="A68" s="214" t="s">
        <v>47</v>
      </c>
      <c r="B68" s="6">
        <v>78</v>
      </c>
      <c r="C68" s="5">
        <f t="shared" ref="C68:C73" si="3">B68/$B$74</f>
        <v>6.9518716577540107E-2</v>
      </c>
    </row>
    <row r="69" spans="1:3" x14ac:dyDescent="0.25">
      <c r="A69" s="214" t="s">
        <v>48</v>
      </c>
      <c r="B69" s="6">
        <v>223</v>
      </c>
      <c r="C69" s="5">
        <f t="shared" si="3"/>
        <v>0.19875222816399288</v>
      </c>
    </row>
    <row r="70" spans="1:3" x14ac:dyDescent="0.25">
      <c r="A70" s="214" t="s">
        <v>49</v>
      </c>
      <c r="B70" s="6">
        <v>259</v>
      </c>
      <c r="C70" s="5">
        <f t="shared" si="3"/>
        <v>0.23083778966131907</v>
      </c>
    </row>
    <row r="71" spans="1:3" x14ac:dyDescent="0.25">
      <c r="A71" s="214" t="s">
        <v>50</v>
      </c>
      <c r="B71" s="6">
        <v>82</v>
      </c>
      <c r="C71" s="5">
        <f t="shared" si="3"/>
        <v>7.3083778966131913E-2</v>
      </c>
    </row>
    <row r="72" spans="1:3" x14ac:dyDescent="0.25">
      <c r="A72" s="214" t="s">
        <v>51</v>
      </c>
      <c r="B72" s="6">
        <v>243</v>
      </c>
      <c r="C72" s="5">
        <f t="shared" si="3"/>
        <v>0.21657754010695188</v>
      </c>
    </row>
    <row r="73" spans="1:3" x14ac:dyDescent="0.25">
      <c r="A73" s="15" t="s">
        <v>52</v>
      </c>
      <c r="B73" s="16">
        <v>162</v>
      </c>
      <c r="C73" s="17">
        <f t="shared" si="3"/>
        <v>0.14438502673796791</v>
      </c>
    </row>
    <row r="74" spans="1:3" ht="15.75" thickBot="1" x14ac:dyDescent="0.3">
      <c r="A74" s="215" t="s">
        <v>5</v>
      </c>
      <c r="B74" s="3">
        <f>SUM(B67:B73)</f>
        <v>1122</v>
      </c>
      <c r="C74" s="2"/>
    </row>
    <row r="75" spans="1:3" ht="15.75" thickBot="1" x14ac:dyDescent="0.3"/>
    <row r="76" spans="1:3" ht="34.5" customHeight="1" thickBot="1" x14ac:dyDescent="0.35">
      <c r="A76" s="285" t="s">
        <v>53</v>
      </c>
      <c r="B76" s="286"/>
      <c r="C76" s="287"/>
    </row>
    <row r="77" spans="1:3" x14ac:dyDescent="0.25">
      <c r="A77" s="14" t="s">
        <v>45</v>
      </c>
      <c r="B77" s="4" t="s">
        <v>7</v>
      </c>
      <c r="C77" s="13" t="s">
        <v>2</v>
      </c>
    </row>
    <row r="78" spans="1:3" x14ac:dyDescent="0.25">
      <c r="A78" s="214" t="s">
        <v>46</v>
      </c>
      <c r="B78" s="6">
        <v>22</v>
      </c>
      <c r="C78" s="5">
        <f>B78/$B$85</f>
        <v>3.9215686274509803E-2</v>
      </c>
    </row>
    <row r="79" spans="1:3" x14ac:dyDescent="0.25">
      <c r="A79" s="214" t="s">
        <v>47</v>
      </c>
      <c r="B79" s="6">
        <v>39</v>
      </c>
      <c r="C79" s="5">
        <f t="shared" ref="C79:C84" si="4">B79/$B$85</f>
        <v>6.9518716577540107E-2</v>
      </c>
    </row>
    <row r="80" spans="1:3" x14ac:dyDescent="0.25">
      <c r="A80" s="214" t="s">
        <v>48</v>
      </c>
      <c r="B80" s="6">
        <v>204</v>
      </c>
      <c r="C80" s="5">
        <f t="shared" si="4"/>
        <v>0.36363636363636365</v>
      </c>
    </row>
    <row r="81" spans="1:3" x14ac:dyDescent="0.25">
      <c r="A81" s="214" t="s">
        <v>49</v>
      </c>
      <c r="B81" s="6">
        <v>151</v>
      </c>
      <c r="C81" s="5">
        <f t="shared" si="4"/>
        <v>0.26916221033868093</v>
      </c>
    </row>
    <row r="82" spans="1:3" x14ac:dyDescent="0.25">
      <c r="A82" s="214" t="s">
        <v>50</v>
      </c>
      <c r="B82" s="6">
        <v>24</v>
      </c>
      <c r="C82" s="5">
        <f t="shared" si="4"/>
        <v>4.2780748663101602E-2</v>
      </c>
    </row>
    <row r="83" spans="1:3" x14ac:dyDescent="0.25">
      <c r="A83" s="214" t="s">
        <v>51</v>
      </c>
      <c r="B83" s="6">
        <v>75</v>
      </c>
      <c r="C83" s="5">
        <f t="shared" si="4"/>
        <v>0.13368983957219252</v>
      </c>
    </row>
    <row r="84" spans="1:3" x14ac:dyDescent="0.25">
      <c r="A84" s="15" t="s">
        <v>52</v>
      </c>
      <c r="B84" s="16">
        <v>46</v>
      </c>
      <c r="C84" s="17">
        <f t="shared" si="4"/>
        <v>8.1996434937611412E-2</v>
      </c>
    </row>
    <row r="85" spans="1:3" ht="15.75" thickBot="1" x14ac:dyDescent="0.3">
      <c r="A85" s="215" t="s">
        <v>5</v>
      </c>
      <c r="B85" s="3">
        <f>SUM(B78:B84)</f>
        <v>561</v>
      </c>
      <c r="C85" s="2"/>
    </row>
    <row r="87" spans="1:3" x14ac:dyDescent="0.25">
      <c r="A87" s="257" t="s">
        <v>831</v>
      </c>
    </row>
    <row r="88" spans="1:3" x14ac:dyDescent="0.25">
      <c r="A88" s="260" t="s">
        <v>832</v>
      </c>
    </row>
    <row r="89" spans="1:3" x14ac:dyDescent="0.25">
      <c r="A89" s="260" t="s">
        <v>833</v>
      </c>
    </row>
    <row r="90" spans="1:3" ht="15.75" thickBot="1" x14ac:dyDescent="0.3"/>
    <row r="91" spans="1:3" ht="18" thickBot="1" x14ac:dyDescent="0.35">
      <c r="A91" s="289" t="s">
        <v>804</v>
      </c>
      <c r="B91" s="290"/>
      <c r="C91" s="291"/>
    </row>
    <row r="92" spans="1:3" x14ac:dyDescent="0.25">
      <c r="A92" s="14" t="s">
        <v>54</v>
      </c>
      <c r="B92" s="4" t="s">
        <v>1</v>
      </c>
      <c r="C92" s="13" t="s">
        <v>2</v>
      </c>
    </row>
    <row r="93" spans="1:3" x14ac:dyDescent="0.25">
      <c r="A93" s="214" t="s">
        <v>55</v>
      </c>
      <c r="B93" s="6">
        <v>59264</v>
      </c>
      <c r="C93" s="5">
        <f>B93/$B$95</f>
        <v>0.98791445098268016</v>
      </c>
    </row>
    <row r="94" spans="1:3" x14ac:dyDescent="0.25">
      <c r="A94" s="15" t="s">
        <v>58</v>
      </c>
      <c r="B94" s="16">
        <v>725</v>
      </c>
      <c r="C94" s="17">
        <f>B94/$B$95</f>
        <v>1.2085549017319843E-2</v>
      </c>
    </row>
    <row r="95" spans="1:3" ht="15.75" thickBot="1" x14ac:dyDescent="0.3">
      <c r="A95" s="215" t="s">
        <v>5</v>
      </c>
      <c r="B95" s="3">
        <f>SUM(B93:B94)</f>
        <v>59989</v>
      </c>
      <c r="C95" s="2"/>
    </row>
    <row r="96" spans="1:3" x14ac:dyDescent="0.25">
      <c r="A96" s="212" t="s">
        <v>838</v>
      </c>
    </row>
    <row r="97" spans="1:7" ht="15.75" thickBot="1" x14ac:dyDescent="0.3"/>
    <row r="98" spans="1:7" ht="36.75" customHeight="1" thickBot="1" x14ac:dyDescent="0.35">
      <c r="A98" s="285" t="s">
        <v>56</v>
      </c>
      <c r="B98" s="286"/>
      <c r="C98" s="287"/>
    </row>
    <row r="99" spans="1:7" x14ac:dyDescent="0.25">
      <c r="A99" s="14" t="s">
        <v>6</v>
      </c>
      <c r="B99" s="4" t="s">
        <v>7</v>
      </c>
      <c r="C99" s="13" t="s">
        <v>2</v>
      </c>
    </row>
    <row r="100" spans="1:7" x14ac:dyDescent="0.25">
      <c r="A100" s="214" t="s">
        <v>36</v>
      </c>
      <c r="B100" s="6">
        <v>1268</v>
      </c>
      <c r="C100" s="5">
        <f>B100/$B$106</f>
        <v>3.1777855746579119E-2</v>
      </c>
    </row>
    <row r="101" spans="1:7" x14ac:dyDescent="0.25">
      <c r="A101" s="214" t="s">
        <v>37</v>
      </c>
      <c r="B101" s="6">
        <v>3038</v>
      </c>
      <c r="C101" s="5">
        <f t="shared" ref="C101:C105" si="5">B101/$B$106</f>
        <v>7.6136534509548395E-2</v>
      </c>
    </row>
    <row r="102" spans="1:7" x14ac:dyDescent="0.25">
      <c r="A102" s="214" t="s">
        <v>38</v>
      </c>
      <c r="B102" s="6">
        <v>4474</v>
      </c>
      <c r="C102" s="5">
        <f t="shared" si="5"/>
        <v>0.11212470552854494</v>
      </c>
    </row>
    <row r="103" spans="1:7" x14ac:dyDescent="0.25">
      <c r="A103" s="214" t="s">
        <v>39</v>
      </c>
      <c r="B103" s="6">
        <v>5120</v>
      </c>
      <c r="C103" s="5">
        <f t="shared" si="5"/>
        <v>0.12831437020700717</v>
      </c>
    </row>
    <row r="104" spans="1:7" x14ac:dyDescent="0.25">
      <c r="A104" s="214" t="s">
        <v>40</v>
      </c>
      <c r="B104" s="6">
        <v>4804</v>
      </c>
      <c r="C104" s="5">
        <f t="shared" si="5"/>
        <v>0.12039496767079344</v>
      </c>
    </row>
    <row r="105" spans="1:7" x14ac:dyDescent="0.25">
      <c r="A105" s="15" t="s">
        <v>8</v>
      </c>
      <c r="B105" s="16">
        <v>21198</v>
      </c>
      <c r="C105" s="17">
        <f t="shared" si="5"/>
        <v>0.5312515663375269</v>
      </c>
    </row>
    <row r="106" spans="1:7" ht="15.75" thickBot="1" x14ac:dyDescent="0.3">
      <c r="A106" s="215" t="s">
        <v>5</v>
      </c>
      <c r="B106" s="3">
        <f>SUM(B100:B105)</f>
        <v>39902</v>
      </c>
      <c r="C106" s="2"/>
    </row>
    <row r="107" spans="1:7" x14ac:dyDescent="0.25">
      <c r="A107" s="261" t="s">
        <v>834</v>
      </c>
      <c r="B107" s="274"/>
      <c r="C107" s="274"/>
    </row>
    <row r="108" spans="1:7" ht="15.75" thickBot="1" x14ac:dyDescent="0.3"/>
    <row r="109" spans="1:7" ht="34.5" customHeight="1" thickBot="1" x14ac:dyDescent="0.35">
      <c r="A109" s="285" t="s">
        <v>57</v>
      </c>
      <c r="B109" s="286"/>
      <c r="C109" s="287"/>
    </row>
    <row r="110" spans="1:7" x14ac:dyDescent="0.25">
      <c r="A110" s="14" t="s">
        <v>6</v>
      </c>
      <c r="B110" s="4" t="s">
        <v>7</v>
      </c>
      <c r="C110" s="13" t="s">
        <v>2</v>
      </c>
    </row>
    <row r="111" spans="1:7" x14ac:dyDescent="0.25">
      <c r="A111" s="214" t="s">
        <v>36</v>
      </c>
      <c r="B111" s="6">
        <v>67</v>
      </c>
      <c r="C111" s="5">
        <f>B111/$B$117</f>
        <v>0.13009708737864079</v>
      </c>
      <c r="G111" s="242"/>
    </row>
    <row r="112" spans="1:7" x14ac:dyDescent="0.25">
      <c r="A112" s="214" t="s">
        <v>37</v>
      </c>
      <c r="B112" s="6">
        <v>234</v>
      </c>
      <c r="C112" s="5">
        <f t="shared" ref="C112:C116" si="6">B112/$B$117</f>
        <v>0.45436893203883494</v>
      </c>
      <c r="G112" s="242"/>
    </row>
    <row r="113" spans="1:7" x14ac:dyDescent="0.25">
      <c r="A113" s="214" t="s">
        <v>38</v>
      </c>
      <c r="B113" s="6">
        <v>0</v>
      </c>
      <c r="C113" s="5">
        <f t="shared" si="6"/>
        <v>0</v>
      </c>
      <c r="G113" s="242"/>
    </row>
    <row r="114" spans="1:7" x14ac:dyDescent="0.25">
      <c r="A114" s="214" t="s">
        <v>39</v>
      </c>
      <c r="B114" s="6">
        <v>102</v>
      </c>
      <c r="C114" s="5">
        <f t="shared" si="6"/>
        <v>0.19805825242718447</v>
      </c>
      <c r="G114" s="242"/>
    </row>
    <row r="115" spans="1:7" x14ac:dyDescent="0.25">
      <c r="A115" s="214" t="s">
        <v>40</v>
      </c>
      <c r="B115" s="6">
        <v>26</v>
      </c>
      <c r="C115" s="5">
        <f t="shared" si="6"/>
        <v>5.0485436893203881E-2</v>
      </c>
      <c r="G115" s="242"/>
    </row>
    <row r="116" spans="1:7" x14ac:dyDescent="0.25">
      <c r="A116" s="15" t="s">
        <v>8</v>
      </c>
      <c r="B116" s="16">
        <v>86</v>
      </c>
      <c r="C116" s="17">
        <f t="shared" si="6"/>
        <v>0.16699029126213591</v>
      </c>
      <c r="G116" s="242"/>
    </row>
    <row r="117" spans="1:7" ht="15.75" thickBot="1" x14ac:dyDescent="0.3">
      <c r="A117" s="215" t="s">
        <v>5</v>
      </c>
      <c r="B117" s="3">
        <f>SUM(B111:B116)</f>
        <v>515</v>
      </c>
      <c r="C117" s="2"/>
      <c r="G117" s="242"/>
    </row>
    <row r="118" spans="1:7" ht="15.75" thickBot="1" x14ac:dyDescent="0.3">
      <c r="G118" s="242"/>
    </row>
    <row r="119" spans="1:7" ht="36.75" customHeight="1" thickBot="1" x14ac:dyDescent="0.35">
      <c r="A119" s="285" t="s">
        <v>59</v>
      </c>
      <c r="B119" s="286"/>
      <c r="C119" s="287"/>
      <c r="G119" s="242"/>
    </row>
    <row r="120" spans="1:7" x14ac:dyDescent="0.25">
      <c r="A120" s="14" t="s">
        <v>6</v>
      </c>
      <c r="B120" s="4" t="s">
        <v>7</v>
      </c>
      <c r="C120" s="13" t="s">
        <v>2</v>
      </c>
    </row>
    <row r="121" spans="1:7" x14ac:dyDescent="0.25">
      <c r="A121" s="214" t="s">
        <v>36</v>
      </c>
      <c r="B121" s="6">
        <f>B111</f>
        <v>67</v>
      </c>
      <c r="C121" s="5">
        <f>B121/$B$123</f>
        <v>0.22259136212624583</v>
      </c>
    </row>
    <row r="122" spans="1:7" x14ac:dyDescent="0.25">
      <c r="A122" s="15" t="s">
        <v>37</v>
      </c>
      <c r="B122" s="16">
        <f>B112</f>
        <v>234</v>
      </c>
      <c r="C122" s="17">
        <f>B122/$B$123</f>
        <v>0.77740863787375414</v>
      </c>
    </row>
    <row r="123" spans="1:7" ht="15.75" thickBot="1" x14ac:dyDescent="0.3">
      <c r="A123" s="215" t="s">
        <v>5</v>
      </c>
      <c r="B123" s="3">
        <f>SUM(B121:B122)</f>
        <v>301</v>
      </c>
      <c r="C123" s="2"/>
    </row>
    <row r="124" spans="1:7" x14ac:dyDescent="0.25">
      <c r="A124" s="212" t="s">
        <v>850</v>
      </c>
    </row>
    <row r="125" spans="1:7" ht="15.75" thickBot="1" x14ac:dyDescent="0.3"/>
    <row r="126" spans="1:7" ht="37.5" customHeight="1" thickBot="1" x14ac:dyDescent="0.35">
      <c r="A126" s="285" t="s">
        <v>60</v>
      </c>
      <c r="B126" s="286"/>
      <c r="C126" s="287"/>
    </row>
    <row r="127" spans="1:7" x14ac:dyDescent="0.25">
      <c r="A127" s="14" t="s">
        <v>12</v>
      </c>
      <c r="B127" s="4" t="s">
        <v>1</v>
      </c>
      <c r="C127" s="13" t="s">
        <v>2</v>
      </c>
    </row>
    <row r="128" spans="1:7" x14ac:dyDescent="0.25">
      <c r="A128" s="214" t="s">
        <v>15</v>
      </c>
      <c r="B128" s="6">
        <v>279</v>
      </c>
      <c r="C128" s="5">
        <f>B128/$B$137</f>
        <v>0.54174757281553398</v>
      </c>
    </row>
    <row r="129" spans="1:3" x14ac:dyDescent="0.25">
      <c r="A129" s="214" t="s">
        <v>22</v>
      </c>
      <c r="B129" s="6">
        <v>66</v>
      </c>
      <c r="C129" s="5">
        <f t="shared" ref="C129:C136" si="7">B129/$B$137</f>
        <v>0.12815533980582525</v>
      </c>
    </row>
    <row r="130" spans="1:3" x14ac:dyDescent="0.25">
      <c r="A130" s="214" t="s">
        <v>17</v>
      </c>
      <c r="B130" s="6">
        <v>62</v>
      </c>
      <c r="C130" s="5">
        <f t="shared" si="7"/>
        <v>0.12038834951456311</v>
      </c>
    </row>
    <row r="131" spans="1:3" x14ac:dyDescent="0.25">
      <c r="A131" s="214" t="s">
        <v>16</v>
      </c>
      <c r="B131" s="6">
        <v>29</v>
      </c>
      <c r="C131" s="5">
        <f t="shared" si="7"/>
        <v>5.6310679611650483E-2</v>
      </c>
    </row>
    <row r="132" spans="1:3" x14ac:dyDescent="0.25">
      <c r="A132" s="214" t="s">
        <v>14</v>
      </c>
      <c r="B132" s="6">
        <v>19</v>
      </c>
      <c r="C132" s="5">
        <f t="shared" si="7"/>
        <v>3.6893203883495145E-2</v>
      </c>
    </row>
    <row r="133" spans="1:3" x14ac:dyDescent="0.25">
      <c r="A133" s="214" t="s">
        <v>20</v>
      </c>
      <c r="B133" s="6">
        <v>17</v>
      </c>
      <c r="C133" s="5">
        <f t="shared" si="7"/>
        <v>3.3009708737864081E-2</v>
      </c>
    </row>
    <row r="134" spans="1:3" x14ac:dyDescent="0.25">
      <c r="A134" s="214" t="s">
        <v>211</v>
      </c>
      <c r="B134" s="6">
        <v>16</v>
      </c>
      <c r="C134" s="5">
        <f t="shared" si="7"/>
        <v>3.1067961165048542E-2</v>
      </c>
    </row>
    <row r="135" spans="1:3" x14ac:dyDescent="0.25">
      <c r="A135" s="214" t="s">
        <v>18</v>
      </c>
      <c r="B135" s="6">
        <v>15</v>
      </c>
      <c r="C135" s="5">
        <f t="shared" si="7"/>
        <v>2.9126213592233011E-2</v>
      </c>
    </row>
    <row r="136" spans="1:3" x14ac:dyDescent="0.25">
      <c r="A136" s="15" t="s">
        <v>19</v>
      </c>
      <c r="B136" s="16">
        <v>12</v>
      </c>
      <c r="C136" s="17">
        <f t="shared" si="7"/>
        <v>2.3300970873786409E-2</v>
      </c>
    </row>
    <row r="137" spans="1:3" ht="15.75" thickBot="1" x14ac:dyDescent="0.3">
      <c r="A137" s="215" t="s">
        <v>5</v>
      </c>
      <c r="B137" s="3">
        <f>SUM(B128:B136)</f>
        <v>515</v>
      </c>
      <c r="C137" s="2"/>
    </row>
    <row r="138" spans="1:3" x14ac:dyDescent="0.25">
      <c r="A138" s="262" t="s">
        <v>835</v>
      </c>
    </row>
    <row r="139" spans="1:3" ht="15.75" thickBot="1" x14ac:dyDescent="0.3"/>
    <row r="140" spans="1:3" ht="36" customHeight="1" thickBot="1" x14ac:dyDescent="0.35">
      <c r="A140" s="285" t="s">
        <v>61</v>
      </c>
      <c r="B140" s="286"/>
      <c r="C140" s="287"/>
    </row>
    <row r="141" spans="1:3" x14ac:dyDescent="0.25">
      <c r="A141" s="14" t="s">
        <v>12</v>
      </c>
      <c r="B141" s="4" t="s">
        <v>1</v>
      </c>
      <c r="C141" s="13" t="s">
        <v>2</v>
      </c>
    </row>
    <row r="142" spans="1:3" x14ac:dyDescent="0.25">
      <c r="A142" s="214" t="s">
        <v>14</v>
      </c>
      <c r="B142" s="6">
        <v>213</v>
      </c>
      <c r="C142" s="5">
        <f>B142/$B$147</f>
        <v>0.70764119601328901</v>
      </c>
    </row>
    <row r="143" spans="1:3" x14ac:dyDescent="0.25">
      <c r="A143" s="214" t="s">
        <v>17</v>
      </c>
      <c r="B143" s="6">
        <v>30</v>
      </c>
      <c r="C143" s="5">
        <f>B143/$B$147</f>
        <v>9.9667774086378738E-2</v>
      </c>
    </row>
    <row r="144" spans="1:3" x14ac:dyDescent="0.25">
      <c r="A144" s="214" t="s">
        <v>16</v>
      </c>
      <c r="B144" s="6">
        <v>29</v>
      </c>
      <c r="C144" s="5">
        <f>B144/$B$147</f>
        <v>9.634551495016612E-2</v>
      </c>
    </row>
    <row r="145" spans="1:3" x14ac:dyDescent="0.25">
      <c r="A145" s="214" t="s">
        <v>20</v>
      </c>
      <c r="B145" s="6">
        <v>17</v>
      </c>
      <c r="C145" s="5">
        <f>B145/$B$147</f>
        <v>5.647840531561462E-2</v>
      </c>
    </row>
    <row r="146" spans="1:3" x14ac:dyDescent="0.25">
      <c r="A146" s="15" t="s">
        <v>13</v>
      </c>
      <c r="B146" s="16">
        <v>12</v>
      </c>
      <c r="C146" s="17">
        <f>B146/$B$147</f>
        <v>3.9867109634551492E-2</v>
      </c>
    </row>
    <row r="147" spans="1:3" ht="15.75" thickBot="1" x14ac:dyDescent="0.3">
      <c r="A147" s="215" t="s">
        <v>5</v>
      </c>
      <c r="B147" s="3">
        <f>SUM(B142:B146)</f>
        <v>301</v>
      </c>
      <c r="C147" s="2"/>
    </row>
    <row r="149" spans="1:3" x14ac:dyDescent="0.25">
      <c r="A149" s="212" t="s">
        <v>825</v>
      </c>
    </row>
  </sheetData>
  <mergeCells count="17">
    <mergeCell ref="E18:G18"/>
    <mergeCell ref="A35:C35"/>
    <mergeCell ref="A1:F1"/>
    <mergeCell ref="A5:C5"/>
    <mergeCell ref="I3:J3"/>
    <mergeCell ref="A12:C12"/>
    <mergeCell ref="A24:C24"/>
    <mergeCell ref="A109:C109"/>
    <mergeCell ref="A119:C119"/>
    <mergeCell ref="A126:C126"/>
    <mergeCell ref="A140:C140"/>
    <mergeCell ref="A41:C41"/>
    <mergeCell ref="A56:C56"/>
    <mergeCell ref="A65:C65"/>
    <mergeCell ref="A76:C76"/>
    <mergeCell ref="A91:C91"/>
    <mergeCell ref="A98:C98"/>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6"/>
  <sheetViews>
    <sheetView workbookViewId="0">
      <selection activeCell="E18" sqref="E18:G18"/>
    </sheetView>
  </sheetViews>
  <sheetFormatPr defaultRowHeight="15" x14ac:dyDescent="0.25"/>
  <cols>
    <col min="1" max="1" width="26.7109375" style="212" customWidth="1"/>
    <col min="2" max="2" width="10.7109375" style="212" bestFit="1" customWidth="1"/>
    <col min="3" max="3" width="7.85546875" style="212" customWidth="1"/>
    <col min="4" max="4" width="9.140625" style="212"/>
    <col min="5" max="5" width="33.85546875" style="212" bestFit="1" customWidth="1"/>
    <col min="6" max="6" width="18.5703125" style="212" bestFit="1" customWidth="1"/>
    <col min="7" max="7" width="20.85546875" style="212" customWidth="1"/>
    <col min="8" max="8" width="9.140625" style="212"/>
    <col min="9" max="9" width="14.28515625" style="212" bestFit="1" customWidth="1"/>
    <col min="10" max="16384" width="9.140625" style="212"/>
  </cols>
  <sheetData>
    <row r="1" spans="1:10" ht="21" x14ac:dyDescent="0.35">
      <c r="A1" s="288" t="s">
        <v>613</v>
      </c>
      <c r="B1" s="288"/>
      <c r="C1" s="288"/>
      <c r="D1" s="288"/>
      <c r="E1" s="288"/>
      <c r="F1" s="288"/>
    </row>
    <row r="2" spans="1:10" ht="15.75" thickBot="1" x14ac:dyDescent="0.3">
      <c r="A2" s="252" t="s">
        <v>827</v>
      </c>
    </row>
    <row r="3" spans="1:10" ht="18" thickBot="1" x14ac:dyDescent="0.35">
      <c r="A3" s="212" t="s">
        <v>828</v>
      </c>
      <c r="I3" s="289" t="s">
        <v>63</v>
      </c>
      <c r="J3" s="291"/>
    </row>
    <row r="4" spans="1:10" ht="15.75" thickBot="1" x14ac:dyDescent="0.3">
      <c r="I4" s="19" t="s">
        <v>609</v>
      </c>
      <c r="J4" s="216"/>
    </row>
    <row r="5" spans="1:10" ht="18" thickBot="1" x14ac:dyDescent="0.35">
      <c r="A5" s="289" t="s">
        <v>34</v>
      </c>
      <c r="B5" s="290"/>
      <c r="C5" s="291"/>
      <c r="I5" s="214" t="s">
        <v>610</v>
      </c>
      <c r="J5" s="216"/>
    </row>
    <row r="6" spans="1:10" x14ac:dyDescent="0.25">
      <c r="A6" s="14" t="s">
        <v>0</v>
      </c>
      <c r="B6" s="4" t="s">
        <v>1</v>
      </c>
      <c r="C6" s="13" t="s">
        <v>2</v>
      </c>
      <c r="I6" s="214" t="s">
        <v>611</v>
      </c>
      <c r="J6" s="216"/>
    </row>
    <row r="7" spans="1:10" x14ac:dyDescent="0.25">
      <c r="A7" s="214" t="s">
        <v>3</v>
      </c>
      <c r="B7" s="6">
        <v>99239</v>
      </c>
      <c r="C7" s="5">
        <f>B7/$B$9</f>
        <v>0.93665880132137802</v>
      </c>
      <c r="I7" s="214" t="s">
        <v>612</v>
      </c>
      <c r="J7" s="216"/>
    </row>
    <row r="8" spans="1:10" x14ac:dyDescent="0.25">
      <c r="A8" s="15" t="s">
        <v>4</v>
      </c>
      <c r="B8" s="16">
        <v>6711</v>
      </c>
      <c r="C8" s="17">
        <f>B8/$B$9</f>
        <v>6.3341198678621993E-2</v>
      </c>
      <c r="I8" s="214"/>
      <c r="J8" s="216"/>
    </row>
    <row r="9" spans="1:10" ht="15.75" thickBot="1" x14ac:dyDescent="0.3">
      <c r="A9" s="215" t="s">
        <v>5</v>
      </c>
      <c r="B9" s="3">
        <f>SUM(B7:B8)</f>
        <v>105950</v>
      </c>
      <c r="C9" s="2"/>
      <c r="I9" s="214"/>
      <c r="J9" s="216"/>
    </row>
    <row r="10" spans="1:10" x14ac:dyDescent="0.25">
      <c r="A10" s="212" t="s">
        <v>877</v>
      </c>
      <c r="B10" s="264"/>
      <c r="C10" s="264"/>
      <c r="I10" s="214"/>
      <c r="J10" s="216"/>
    </row>
    <row r="11" spans="1:10" ht="15.75" thickBot="1" x14ac:dyDescent="0.3">
      <c r="I11" s="214"/>
      <c r="J11" s="216"/>
    </row>
    <row r="12" spans="1:10" ht="18" thickBot="1" x14ac:dyDescent="0.35">
      <c r="A12" s="289" t="s">
        <v>35</v>
      </c>
      <c r="B12" s="290"/>
      <c r="C12" s="291"/>
      <c r="E12" s="253" t="s">
        <v>818</v>
      </c>
      <c r="F12" s="254"/>
      <c r="G12" s="255"/>
      <c r="I12" s="214"/>
      <c r="J12" s="216"/>
    </row>
    <row r="13" spans="1:10" x14ac:dyDescent="0.25">
      <c r="A13" s="14" t="s">
        <v>6</v>
      </c>
      <c r="B13" s="4" t="s">
        <v>7</v>
      </c>
      <c r="C13" s="13" t="s">
        <v>2</v>
      </c>
      <c r="E13" s="14" t="s">
        <v>0</v>
      </c>
      <c r="F13" s="4" t="s">
        <v>1</v>
      </c>
      <c r="G13" s="13" t="s">
        <v>2</v>
      </c>
      <c r="I13" s="214"/>
      <c r="J13" s="216"/>
    </row>
    <row r="14" spans="1:10" x14ac:dyDescent="0.25">
      <c r="A14" s="214" t="s">
        <v>36</v>
      </c>
      <c r="B14" s="6">
        <v>14088</v>
      </c>
      <c r="C14" s="5">
        <f>B14/$B$21</f>
        <v>0.13296838131193958</v>
      </c>
      <c r="E14" s="214" t="s">
        <v>3</v>
      </c>
      <c r="F14" s="6">
        <v>12844</v>
      </c>
      <c r="G14" s="5">
        <f>F14/F16</f>
        <v>0.91169789892106756</v>
      </c>
      <c r="I14" s="214"/>
      <c r="J14" s="216"/>
    </row>
    <row r="15" spans="1:10" x14ac:dyDescent="0.25">
      <c r="A15" s="214" t="s">
        <v>37</v>
      </c>
      <c r="B15" s="6">
        <v>17531</v>
      </c>
      <c r="C15" s="5">
        <f t="shared" ref="C15:C20" si="0">B15/$B$21</f>
        <v>0.16546484190655969</v>
      </c>
      <c r="E15" s="15" t="s">
        <v>4</v>
      </c>
      <c r="F15" s="16">
        <v>1244</v>
      </c>
      <c r="G15" s="17">
        <f>F15/F16</f>
        <v>8.8302101078932424E-2</v>
      </c>
      <c r="I15" s="214"/>
      <c r="J15" s="216"/>
    </row>
    <row r="16" spans="1:10" ht="15.75" thickBot="1" x14ac:dyDescent="0.3">
      <c r="A16" s="214" t="s">
        <v>38</v>
      </c>
      <c r="B16" s="6">
        <v>20407</v>
      </c>
      <c r="C16" s="5">
        <f t="shared" si="0"/>
        <v>0.19260972156677678</v>
      </c>
      <c r="E16" s="215" t="s">
        <v>5</v>
      </c>
      <c r="F16" s="3">
        <f>F14+F15</f>
        <v>14088</v>
      </c>
      <c r="G16" s="2"/>
      <c r="I16" s="214"/>
      <c r="J16" s="216"/>
    </row>
    <row r="17" spans="1:10" ht="15.75" thickBot="1" x14ac:dyDescent="0.3">
      <c r="A17" s="214" t="s">
        <v>39</v>
      </c>
      <c r="B17" s="6">
        <v>14602</v>
      </c>
      <c r="C17" s="5">
        <f t="shared" si="0"/>
        <v>0.13781972628598396</v>
      </c>
      <c r="I17" s="214"/>
      <c r="J17" s="216"/>
    </row>
    <row r="18" spans="1:10" ht="18" thickBot="1" x14ac:dyDescent="0.35">
      <c r="A18" s="214" t="s">
        <v>40</v>
      </c>
      <c r="B18" s="6">
        <v>13964</v>
      </c>
      <c r="C18" s="5">
        <f t="shared" si="0"/>
        <v>0.13179801793298726</v>
      </c>
      <c r="E18" s="282" t="s">
        <v>829</v>
      </c>
      <c r="F18" s="283"/>
      <c r="G18" s="284"/>
      <c r="I18" s="214"/>
      <c r="J18" s="216"/>
    </row>
    <row r="19" spans="1:10" x14ac:dyDescent="0.25">
      <c r="A19" s="214" t="s">
        <v>8</v>
      </c>
      <c r="B19" s="6">
        <v>23869</v>
      </c>
      <c r="C19" s="5">
        <f t="shared" si="0"/>
        <v>0.22528551203397829</v>
      </c>
      <c r="E19" s="14" t="s">
        <v>0</v>
      </c>
      <c r="F19" s="4" t="s">
        <v>1</v>
      </c>
      <c r="G19" s="13" t="s">
        <v>2</v>
      </c>
      <c r="I19" s="214"/>
      <c r="J19" s="216"/>
    </row>
    <row r="20" spans="1:10" x14ac:dyDescent="0.25">
      <c r="A20" s="15" t="s">
        <v>9</v>
      </c>
      <c r="B20" s="16">
        <v>1489</v>
      </c>
      <c r="C20" s="17">
        <f t="shared" si="0"/>
        <v>1.4053798961774422E-2</v>
      </c>
      <c r="E20" s="214" t="s">
        <v>3</v>
      </c>
      <c r="F20" s="6">
        <v>15791</v>
      </c>
      <c r="G20" s="5">
        <f>F20/F22</f>
        <v>0.90074724773258796</v>
      </c>
      <c r="I20" s="214"/>
      <c r="J20" s="216"/>
    </row>
    <row r="21" spans="1:10" ht="15.75" thickBot="1" x14ac:dyDescent="0.3">
      <c r="A21" s="215" t="s">
        <v>5</v>
      </c>
      <c r="B21" s="3">
        <f>SUM(B14:B20)</f>
        <v>105950</v>
      </c>
      <c r="C21" s="2"/>
      <c r="E21" s="15" t="s">
        <v>4</v>
      </c>
      <c r="F21" s="16">
        <v>1740</v>
      </c>
      <c r="G21" s="17">
        <f>F21/F22</f>
        <v>9.9252752267412009E-2</v>
      </c>
      <c r="I21" s="214"/>
      <c r="J21" s="216"/>
    </row>
    <row r="22" spans="1:10" ht="15.75" thickBot="1" x14ac:dyDescent="0.3">
      <c r="A22" s="212" t="s">
        <v>877</v>
      </c>
      <c r="B22" s="264"/>
      <c r="C22" s="264"/>
      <c r="E22" s="215" t="s">
        <v>5</v>
      </c>
      <c r="F22" s="3">
        <f>SUM(F20:F21)</f>
        <v>17531</v>
      </c>
      <c r="G22" s="2"/>
      <c r="I22" s="214"/>
      <c r="J22" s="216"/>
    </row>
    <row r="23" spans="1:10" ht="15.75" thickBot="1" x14ac:dyDescent="0.3">
      <c r="I23" s="214"/>
      <c r="J23" s="216"/>
    </row>
    <row r="24" spans="1:10" ht="18" thickBot="1" x14ac:dyDescent="0.35">
      <c r="A24" s="289" t="s">
        <v>10</v>
      </c>
      <c r="B24" s="290"/>
      <c r="C24" s="291"/>
      <c r="I24" s="214"/>
      <c r="J24" s="216"/>
    </row>
    <row r="25" spans="1:10" x14ac:dyDescent="0.25">
      <c r="A25" s="14" t="s">
        <v>6</v>
      </c>
      <c r="B25" s="4" t="s">
        <v>7</v>
      </c>
      <c r="C25" s="13" t="s">
        <v>2</v>
      </c>
      <c r="I25" s="214"/>
      <c r="J25" s="216"/>
    </row>
    <row r="26" spans="1:10" x14ac:dyDescent="0.25">
      <c r="A26" s="214" t="s">
        <v>36</v>
      </c>
      <c r="B26" s="6">
        <v>1244</v>
      </c>
      <c r="C26" s="5">
        <f>B26/$B$33</f>
        <v>0.18536730740575175</v>
      </c>
      <c r="I26" s="214"/>
      <c r="J26" s="216"/>
    </row>
    <row r="27" spans="1:10" x14ac:dyDescent="0.25">
      <c r="A27" s="214" t="s">
        <v>37</v>
      </c>
      <c r="B27" s="6">
        <v>1740</v>
      </c>
      <c r="C27" s="5">
        <f t="shared" ref="C27:C32" si="1">B27/$B$33</f>
        <v>0.25927581582476533</v>
      </c>
      <c r="I27" s="214"/>
      <c r="J27" s="216"/>
    </row>
    <row r="28" spans="1:10" x14ac:dyDescent="0.25">
      <c r="A28" s="214" t="s">
        <v>38</v>
      </c>
      <c r="B28" s="6">
        <v>1501</v>
      </c>
      <c r="C28" s="5">
        <f t="shared" si="1"/>
        <v>0.2236626434212487</v>
      </c>
      <c r="I28" s="214"/>
      <c r="J28" s="216"/>
    </row>
    <row r="29" spans="1:10" ht="15.75" thickBot="1" x14ac:dyDescent="0.3">
      <c r="A29" s="214" t="s">
        <v>39</v>
      </c>
      <c r="B29" s="6">
        <v>947</v>
      </c>
      <c r="C29" s="5">
        <f t="shared" si="1"/>
        <v>0.1411116078080763</v>
      </c>
      <c r="I29" s="215"/>
      <c r="J29" s="2"/>
    </row>
    <row r="30" spans="1:10" x14ac:dyDescent="0.25">
      <c r="A30" s="214" t="s">
        <v>40</v>
      </c>
      <c r="B30" s="6">
        <v>697</v>
      </c>
      <c r="C30" s="5">
        <f t="shared" si="1"/>
        <v>0.10385933541946059</v>
      </c>
    </row>
    <row r="31" spans="1:10" x14ac:dyDescent="0.25">
      <c r="A31" s="214" t="s">
        <v>8</v>
      </c>
      <c r="B31" s="6">
        <v>539</v>
      </c>
      <c r="C31" s="5">
        <f t="shared" si="1"/>
        <v>8.0315899269855467E-2</v>
      </c>
    </row>
    <row r="32" spans="1:10" x14ac:dyDescent="0.25">
      <c r="A32" s="15" t="s">
        <v>9</v>
      </c>
      <c r="B32" s="16">
        <v>43</v>
      </c>
      <c r="C32" s="17">
        <f t="shared" si="1"/>
        <v>6.4073908508419011E-3</v>
      </c>
    </row>
    <row r="33" spans="1:3" ht="15.75" thickBot="1" x14ac:dyDescent="0.3">
      <c r="A33" s="215" t="s">
        <v>5</v>
      </c>
      <c r="B33" s="3">
        <f>SUM(B26:B32)</f>
        <v>6711</v>
      </c>
      <c r="C33" s="2"/>
    </row>
    <row r="34" spans="1:3" ht="15.75" thickBot="1" x14ac:dyDescent="0.3"/>
    <row r="35" spans="1:3" ht="33.75" customHeight="1" thickBot="1" x14ac:dyDescent="0.35">
      <c r="A35" s="285" t="s">
        <v>41</v>
      </c>
      <c r="B35" s="286"/>
      <c r="C35" s="287"/>
    </row>
    <row r="36" spans="1:3" x14ac:dyDescent="0.25">
      <c r="A36" s="14" t="s">
        <v>6</v>
      </c>
      <c r="B36" s="4" t="s">
        <v>7</v>
      </c>
      <c r="C36" s="13" t="s">
        <v>2</v>
      </c>
    </row>
    <row r="37" spans="1:3" x14ac:dyDescent="0.25">
      <c r="A37" s="214" t="s">
        <v>36</v>
      </c>
      <c r="B37" s="6">
        <f>B26</f>
        <v>1244</v>
      </c>
      <c r="C37" s="5">
        <f>B37/$B$39</f>
        <v>0.41689008042895442</v>
      </c>
    </row>
    <row r="38" spans="1:3" x14ac:dyDescent="0.25">
      <c r="A38" s="15" t="s">
        <v>37</v>
      </c>
      <c r="B38" s="16">
        <f>B27</f>
        <v>1740</v>
      </c>
      <c r="C38" s="17">
        <f>B38/$B$39</f>
        <v>0.58310991957104563</v>
      </c>
    </row>
    <row r="39" spans="1:3" ht="15.75" thickBot="1" x14ac:dyDescent="0.3">
      <c r="A39" s="215" t="s">
        <v>5</v>
      </c>
      <c r="B39" s="3">
        <f>SUM(B37:B38)</f>
        <v>2984</v>
      </c>
      <c r="C39" s="2"/>
    </row>
    <row r="40" spans="1:3" ht="15.75" thickBot="1" x14ac:dyDescent="0.3"/>
    <row r="41" spans="1:3" ht="18" thickBot="1" x14ac:dyDescent="0.35">
      <c r="A41" s="289" t="s">
        <v>11</v>
      </c>
      <c r="B41" s="290"/>
      <c r="C41" s="291"/>
    </row>
    <row r="42" spans="1:3" x14ac:dyDescent="0.25">
      <c r="A42" s="14" t="s">
        <v>12</v>
      </c>
      <c r="B42" s="4" t="s">
        <v>1</v>
      </c>
      <c r="C42" s="13" t="s">
        <v>2</v>
      </c>
    </row>
    <row r="43" spans="1:3" x14ac:dyDescent="0.25">
      <c r="A43" s="23" t="s">
        <v>16</v>
      </c>
      <c r="B43" s="6">
        <v>2414</v>
      </c>
      <c r="C43" s="5">
        <f t="shared" ref="C43:C53" si="2">B43/$B$54</f>
        <v>0.35970794218447327</v>
      </c>
    </row>
    <row r="44" spans="1:3" x14ac:dyDescent="0.25">
      <c r="A44" s="23" t="s">
        <v>14</v>
      </c>
      <c r="B44" s="6">
        <v>2328</v>
      </c>
      <c r="C44" s="5">
        <f t="shared" si="2"/>
        <v>0.34689316048278945</v>
      </c>
    </row>
    <row r="45" spans="1:3" x14ac:dyDescent="0.25">
      <c r="A45" s="23" t="s">
        <v>13</v>
      </c>
      <c r="B45" s="6">
        <v>1213</v>
      </c>
      <c r="C45" s="5">
        <f t="shared" si="2"/>
        <v>0.18074802562956341</v>
      </c>
    </row>
    <row r="46" spans="1:3" x14ac:dyDescent="0.25">
      <c r="A46" s="23" t="s">
        <v>17</v>
      </c>
      <c r="B46" s="6">
        <v>228</v>
      </c>
      <c r="C46" s="5">
        <f t="shared" si="2"/>
        <v>3.3974072418417524E-2</v>
      </c>
    </row>
    <row r="47" spans="1:3" x14ac:dyDescent="0.25">
      <c r="A47" s="23" t="s">
        <v>15</v>
      </c>
      <c r="B47" s="6">
        <v>77</v>
      </c>
      <c r="C47" s="5">
        <f t="shared" si="2"/>
        <v>1.1473699895693638E-2</v>
      </c>
    </row>
    <row r="48" spans="1:3" x14ac:dyDescent="0.25">
      <c r="A48" s="23" t="s">
        <v>238</v>
      </c>
      <c r="B48" s="6">
        <v>70</v>
      </c>
      <c r="C48" s="5">
        <f t="shared" si="2"/>
        <v>1.0430636268812398E-2</v>
      </c>
    </row>
    <row r="49" spans="1:17" x14ac:dyDescent="0.25">
      <c r="A49" s="23" t="s">
        <v>32</v>
      </c>
      <c r="B49" s="6">
        <v>62</v>
      </c>
      <c r="C49" s="5">
        <f t="shared" si="2"/>
        <v>9.2385635523766947E-3</v>
      </c>
    </row>
    <row r="50" spans="1:17" x14ac:dyDescent="0.25">
      <c r="A50" s="23" t="s">
        <v>22</v>
      </c>
      <c r="B50" s="6">
        <v>56</v>
      </c>
      <c r="C50" s="5">
        <f t="shared" si="2"/>
        <v>8.3445090150499179E-3</v>
      </c>
    </row>
    <row r="51" spans="1:17" x14ac:dyDescent="0.25">
      <c r="A51" s="23" t="s">
        <v>19</v>
      </c>
      <c r="B51" s="6">
        <v>40</v>
      </c>
      <c r="C51" s="5">
        <f t="shared" si="2"/>
        <v>5.9603635821785126E-3</v>
      </c>
    </row>
    <row r="52" spans="1:17" s="213" customFormat="1" x14ac:dyDescent="0.25">
      <c r="A52" s="23" t="s">
        <v>26</v>
      </c>
      <c r="B52" s="6">
        <v>39</v>
      </c>
      <c r="C52" s="5">
        <f t="shared" si="2"/>
        <v>5.8113544926240504E-3</v>
      </c>
      <c r="D52" s="212"/>
      <c r="E52" s="212"/>
      <c r="F52" s="212"/>
      <c r="G52" s="212"/>
      <c r="H52" s="212"/>
      <c r="I52" s="212"/>
      <c r="J52" s="212"/>
      <c r="K52" s="212"/>
      <c r="L52" s="212"/>
      <c r="M52" s="212"/>
      <c r="N52" s="212"/>
      <c r="O52" s="212"/>
      <c r="P52" s="212"/>
      <c r="Q52" s="212"/>
    </row>
    <row r="53" spans="1:17" x14ac:dyDescent="0.25">
      <c r="A53" s="24" t="s">
        <v>33</v>
      </c>
      <c r="B53" s="16">
        <v>184</v>
      </c>
      <c r="C53" s="17">
        <f t="shared" si="2"/>
        <v>2.7417672478021158E-2</v>
      </c>
    </row>
    <row r="54" spans="1:17" ht="15.75" thickBot="1" x14ac:dyDescent="0.3">
      <c r="A54" s="215" t="s">
        <v>5</v>
      </c>
      <c r="B54" s="3">
        <f>SUM(B43:B53)</f>
        <v>6711</v>
      </c>
      <c r="C54" s="2"/>
    </row>
    <row r="55" spans="1:17" ht="15.75" thickBot="1" x14ac:dyDescent="0.3"/>
    <row r="56" spans="1:17" ht="36.75" customHeight="1" thickBot="1" x14ac:dyDescent="0.35">
      <c r="A56" s="285" t="s">
        <v>42</v>
      </c>
      <c r="B56" s="286"/>
      <c r="C56" s="287"/>
      <c r="D56" s="213"/>
    </row>
    <row r="57" spans="1:17" x14ac:dyDescent="0.25">
      <c r="A57" s="14" t="s">
        <v>12</v>
      </c>
      <c r="B57" s="4" t="s">
        <v>1</v>
      </c>
      <c r="C57" s="13" t="s">
        <v>2</v>
      </c>
    </row>
    <row r="58" spans="1:17" x14ac:dyDescent="0.25">
      <c r="A58" s="214" t="s">
        <v>14</v>
      </c>
      <c r="B58" s="6">
        <v>1263</v>
      </c>
      <c r="C58" s="5">
        <f t="shared" ref="C58:C65" si="3">B58/$B$66</f>
        <v>0.42325737265415547</v>
      </c>
    </row>
    <row r="59" spans="1:17" x14ac:dyDescent="0.25">
      <c r="A59" s="214" t="s">
        <v>16</v>
      </c>
      <c r="B59" s="6">
        <v>1051</v>
      </c>
      <c r="C59" s="5">
        <f t="shared" si="3"/>
        <v>0.35221179624664878</v>
      </c>
    </row>
    <row r="60" spans="1:17" x14ac:dyDescent="0.25">
      <c r="A60" s="214" t="s">
        <v>13</v>
      </c>
      <c r="B60" s="6">
        <v>519</v>
      </c>
      <c r="C60" s="5">
        <f t="shared" si="3"/>
        <v>0.17392761394101877</v>
      </c>
    </row>
    <row r="61" spans="1:17" x14ac:dyDescent="0.25">
      <c r="A61" s="214" t="s">
        <v>22</v>
      </c>
      <c r="B61" s="6">
        <v>56</v>
      </c>
      <c r="C61" s="5">
        <f t="shared" si="3"/>
        <v>1.876675603217158E-2</v>
      </c>
    </row>
    <row r="62" spans="1:17" x14ac:dyDescent="0.25">
      <c r="A62" s="214" t="s">
        <v>803</v>
      </c>
      <c r="B62" s="6">
        <v>37</v>
      </c>
      <c r="C62" s="5">
        <f t="shared" si="3"/>
        <v>1.2399463806970509E-2</v>
      </c>
    </row>
    <row r="63" spans="1:17" x14ac:dyDescent="0.25">
      <c r="A63" s="214" t="s">
        <v>26</v>
      </c>
      <c r="B63" s="6">
        <v>24</v>
      </c>
      <c r="C63" s="5">
        <f t="shared" si="3"/>
        <v>8.0428954423592495E-3</v>
      </c>
    </row>
    <row r="64" spans="1:17" x14ac:dyDescent="0.25">
      <c r="A64" s="214" t="s">
        <v>17</v>
      </c>
      <c r="B64" s="6">
        <v>22</v>
      </c>
      <c r="C64" s="5">
        <f t="shared" si="3"/>
        <v>7.3726541554959783E-3</v>
      </c>
    </row>
    <row r="65" spans="1:3" x14ac:dyDescent="0.25">
      <c r="A65" s="15" t="s">
        <v>31</v>
      </c>
      <c r="B65" s="16">
        <v>12</v>
      </c>
      <c r="C65" s="17">
        <f t="shared" si="3"/>
        <v>4.0214477211796247E-3</v>
      </c>
    </row>
    <row r="66" spans="1:3" ht="15.75" thickBot="1" x14ac:dyDescent="0.3">
      <c r="A66" s="215" t="s">
        <v>5</v>
      </c>
      <c r="B66" s="3">
        <f>SUM(B58:B65)</f>
        <v>2984</v>
      </c>
      <c r="C66" s="2"/>
    </row>
    <row r="67" spans="1:3" ht="15.75" thickBot="1" x14ac:dyDescent="0.3"/>
    <row r="68" spans="1:3" ht="18" thickBot="1" x14ac:dyDescent="0.35">
      <c r="A68" s="289" t="s">
        <v>44</v>
      </c>
      <c r="B68" s="290"/>
      <c r="C68" s="291"/>
    </row>
    <row r="69" spans="1:3" x14ac:dyDescent="0.25">
      <c r="A69" s="14" t="s">
        <v>45</v>
      </c>
      <c r="B69" s="4" t="s">
        <v>7</v>
      </c>
      <c r="C69" s="13" t="s">
        <v>2</v>
      </c>
    </row>
    <row r="70" spans="1:3" x14ac:dyDescent="0.25">
      <c r="A70" s="214" t="s">
        <v>46</v>
      </c>
      <c r="B70" s="6">
        <v>451</v>
      </c>
      <c r="C70" s="5">
        <f>B70/$B$77</f>
        <v>6.7203099389062729E-2</v>
      </c>
    </row>
    <row r="71" spans="1:3" x14ac:dyDescent="0.25">
      <c r="A71" s="214" t="s">
        <v>47</v>
      </c>
      <c r="B71" s="6">
        <v>246</v>
      </c>
      <c r="C71" s="5">
        <f t="shared" ref="C71:C76" si="4">B71/$B$77</f>
        <v>3.6656236030397853E-2</v>
      </c>
    </row>
    <row r="72" spans="1:3" x14ac:dyDescent="0.25">
      <c r="A72" s="214" t="s">
        <v>48</v>
      </c>
      <c r="B72" s="6">
        <v>592</v>
      </c>
      <c r="C72" s="5">
        <f t="shared" si="4"/>
        <v>8.8213381016241987E-2</v>
      </c>
    </row>
    <row r="73" spans="1:3" x14ac:dyDescent="0.25">
      <c r="A73" s="214" t="s">
        <v>49</v>
      </c>
      <c r="B73" s="6">
        <v>1107</v>
      </c>
      <c r="C73" s="5">
        <f t="shared" si="4"/>
        <v>0.16495306213679034</v>
      </c>
    </row>
    <row r="74" spans="1:3" x14ac:dyDescent="0.25">
      <c r="A74" s="214" t="s">
        <v>50</v>
      </c>
      <c r="B74" s="6">
        <v>1293</v>
      </c>
      <c r="C74" s="5">
        <f t="shared" si="4"/>
        <v>0.19266875279392043</v>
      </c>
    </row>
    <row r="75" spans="1:3" x14ac:dyDescent="0.25">
      <c r="A75" s="214" t="s">
        <v>51</v>
      </c>
      <c r="B75" s="6">
        <v>1526</v>
      </c>
      <c r="C75" s="5">
        <f t="shared" si="4"/>
        <v>0.22738787066011026</v>
      </c>
    </row>
    <row r="76" spans="1:3" x14ac:dyDescent="0.25">
      <c r="A76" s="15" t="s">
        <v>52</v>
      </c>
      <c r="B76" s="16">
        <v>1496</v>
      </c>
      <c r="C76" s="17">
        <f t="shared" si="4"/>
        <v>0.22291759797347638</v>
      </c>
    </row>
    <row r="77" spans="1:3" ht="15.75" thickBot="1" x14ac:dyDescent="0.3">
      <c r="A77" s="215" t="s">
        <v>5</v>
      </c>
      <c r="B77" s="3">
        <f>SUM(B70:B76)</f>
        <v>6711</v>
      </c>
      <c r="C77" s="2"/>
    </row>
    <row r="78" spans="1:3" ht="15.75" thickBot="1" x14ac:dyDescent="0.3"/>
    <row r="79" spans="1:3" ht="33.75" customHeight="1" thickBot="1" x14ac:dyDescent="0.35">
      <c r="A79" s="285" t="s">
        <v>53</v>
      </c>
      <c r="B79" s="286"/>
      <c r="C79" s="287"/>
    </row>
    <row r="80" spans="1:3" x14ac:dyDescent="0.25">
      <c r="A80" s="14" t="s">
        <v>45</v>
      </c>
      <c r="B80" s="4" t="s">
        <v>7</v>
      </c>
      <c r="C80" s="13" t="s">
        <v>2</v>
      </c>
    </row>
    <row r="81" spans="1:3" x14ac:dyDescent="0.25">
      <c r="A81" s="214" t="s">
        <v>46</v>
      </c>
      <c r="B81" s="6">
        <v>311</v>
      </c>
      <c r="C81" s="5">
        <f>B81/$B$88</f>
        <v>0.10422252010723861</v>
      </c>
    </row>
    <row r="82" spans="1:3" x14ac:dyDescent="0.25">
      <c r="A82" s="214" t="s">
        <v>47</v>
      </c>
      <c r="B82" s="6">
        <v>209</v>
      </c>
      <c r="C82" s="5">
        <f t="shared" ref="C82:C87" si="5">B82/$B$88</f>
        <v>7.0040214477211801E-2</v>
      </c>
    </row>
    <row r="83" spans="1:3" x14ac:dyDescent="0.25">
      <c r="A83" s="214" t="s">
        <v>48</v>
      </c>
      <c r="B83" s="6">
        <v>336</v>
      </c>
      <c r="C83" s="5">
        <f t="shared" si="5"/>
        <v>0.1126005361930295</v>
      </c>
    </row>
    <row r="84" spans="1:3" x14ac:dyDescent="0.25">
      <c r="A84" s="214" t="s">
        <v>49</v>
      </c>
      <c r="B84" s="6">
        <v>461</v>
      </c>
      <c r="C84" s="5">
        <f t="shared" si="5"/>
        <v>0.15449061662198391</v>
      </c>
    </row>
    <row r="85" spans="1:3" x14ac:dyDescent="0.25">
      <c r="A85" s="214" t="s">
        <v>50</v>
      </c>
      <c r="B85" s="6">
        <v>457</v>
      </c>
      <c r="C85" s="5">
        <f t="shared" si="5"/>
        <v>0.15315013404825736</v>
      </c>
    </row>
    <row r="86" spans="1:3" x14ac:dyDescent="0.25">
      <c r="A86" s="214" t="s">
        <v>51</v>
      </c>
      <c r="B86" s="6">
        <v>572</v>
      </c>
      <c r="C86" s="5">
        <f t="shared" si="5"/>
        <v>0.19168900804289543</v>
      </c>
    </row>
    <row r="87" spans="1:3" x14ac:dyDescent="0.25">
      <c r="A87" s="15" t="s">
        <v>52</v>
      </c>
      <c r="B87" s="16">
        <v>638</v>
      </c>
      <c r="C87" s="17">
        <f t="shared" si="5"/>
        <v>0.21380697050938338</v>
      </c>
    </row>
    <row r="88" spans="1:3" ht="15.75" thickBot="1" x14ac:dyDescent="0.3">
      <c r="A88" s="215" t="s">
        <v>5</v>
      </c>
      <c r="B88" s="3">
        <f>SUM(B81:B87)</f>
        <v>2984</v>
      </c>
      <c r="C88" s="2"/>
    </row>
    <row r="90" spans="1:3" x14ac:dyDescent="0.25">
      <c r="A90" s="257" t="s">
        <v>831</v>
      </c>
    </row>
    <row r="91" spans="1:3" x14ac:dyDescent="0.25">
      <c r="A91" s="260" t="s">
        <v>832</v>
      </c>
    </row>
    <row r="92" spans="1:3" x14ac:dyDescent="0.25">
      <c r="A92" s="260" t="s">
        <v>833</v>
      </c>
    </row>
    <row r="93" spans="1:3" ht="15.75" thickBot="1" x14ac:dyDescent="0.3"/>
    <row r="94" spans="1:3" ht="18" thickBot="1" x14ac:dyDescent="0.35">
      <c r="A94" s="289" t="s">
        <v>804</v>
      </c>
      <c r="B94" s="290"/>
      <c r="C94" s="291"/>
    </row>
    <row r="95" spans="1:3" x14ac:dyDescent="0.25">
      <c r="A95" s="14" t="s">
        <v>54</v>
      </c>
      <c r="B95" s="4" t="s">
        <v>1</v>
      </c>
      <c r="C95" s="13" t="s">
        <v>2</v>
      </c>
    </row>
    <row r="96" spans="1:3" x14ac:dyDescent="0.25">
      <c r="A96" s="214" t="s">
        <v>55</v>
      </c>
      <c r="B96" s="6">
        <v>37922</v>
      </c>
      <c r="C96" s="5">
        <f>B96/$B$98</f>
        <v>0.92905090891273456</v>
      </c>
    </row>
    <row r="97" spans="1:3" x14ac:dyDescent="0.25">
      <c r="A97" s="15" t="s">
        <v>58</v>
      </c>
      <c r="B97" s="16">
        <v>2896</v>
      </c>
      <c r="C97" s="17">
        <f>B97/$B$98</f>
        <v>7.0949091087265423E-2</v>
      </c>
    </row>
    <row r="98" spans="1:3" ht="15.75" thickBot="1" x14ac:dyDescent="0.3">
      <c r="A98" s="215" t="s">
        <v>5</v>
      </c>
      <c r="B98" s="3">
        <f>SUM(B96:B97)</f>
        <v>40818</v>
      </c>
      <c r="C98" s="2"/>
    </row>
    <row r="99" spans="1:3" x14ac:dyDescent="0.25">
      <c r="A99" s="212" t="s">
        <v>838</v>
      </c>
    </row>
    <row r="100" spans="1:3" ht="15.75" thickBot="1" x14ac:dyDescent="0.3"/>
    <row r="101" spans="1:3" ht="30.75" customHeight="1" thickBot="1" x14ac:dyDescent="0.35">
      <c r="A101" s="285" t="s">
        <v>56</v>
      </c>
      <c r="B101" s="286"/>
      <c r="C101" s="287"/>
    </row>
    <row r="102" spans="1:3" x14ac:dyDescent="0.25">
      <c r="A102" s="14" t="s">
        <v>6</v>
      </c>
      <c r="B102" s="4" t="s">
        <v>7</v>
      </c>
      <c r="C102" s="13" t="s">
        <v>2</v>
      </c>
    </row>
    <row r="103" spans="1:3" x14ac:dyDescent="0.25">
      <c r="A103" s="214" t="s">
        <v>36</v>
      </c>
      <c r="B103" s="6">
        <v>2950</v>
      </c>
      <c r="C103" s="5">
        <f>B103/$B$109</f>
        <v>0.10653280849373442</v>
      </c>
    </row>
    <row r="104" spans="1:3" x14ac:dyDescent="0.25">
      <c r="A104" s="214" t="s">
        <v>37</v>
      </c>
      <c r="B104" s="6">
        <v>4314</v>
      </c>
      <c r="C104" s="5">
        <f t="shared" ref="C104:C108" si="6">B104/$B$109</f>
        <v>0.15579069011592214</v>
      </c>
    </row>
    <row r="105" spans="1:3" x14ac:dyDescent="0.25">
      <c r="A105" s="214" t="s">
        <v>38</v>
      </c>
      <c r="B105" s="6">
        <v>5394</v>
      </c>
      <c r="C105" s="5">
        <f t="shared" si="6"/>
        <v>0.1947925318695605</v>
      </c>
    </row>
    <row r="106" spans="1:3" x14ac:dyDescent="0.25">
      <c r="A106" s="214" t="s">
        <v>39</v>
      </c>
      <c r="B106" s="6">
        <v>3785</v>
      </c>
      <c r="C106" s="5">
        <f t="shared" si="6"/>
        <v>0.13668701021992705</v>
      </c>
    </row>
    <row r="107" spans="1:3" x14ac:dyDescent="0.25">
      <c r="A107" s="214" t="s">
        <v>40</v>
      </c>
      <c r="B107" s="6">
        <v>3725</v>
      </c>
      <c r="C107" s="5">
        <f t="shared" si="6"/>
        <v>0.13452024123361381</v>
      </c>
    </row>
    <row r="108" spans="1:3" x14ac:dyDescent="0.25">
      <c r="A108" s="15" t="s">
        <v>8</v>
      </c>
      <c r="B108" s="16">
        <v>7523</v>
      </c>
      <c r="C108" s="17">
        <f t="shared" si="6"/>
        <v>0.27167671806724208</v>
      </c>
    </row>
    <row r="109" spans="1:3" ht="15.75" thickBot="1" x14ac:dyDescent="0.3">
      <c r="A109" s="215" t="s">
        <v>5</v>
      </c>
      <c r="B109" s="3">
        <f>SUM(B103:B108)</f>
        <v>27691</v>
      </c>
      <c r="C109" s="2"/>
    </row>
    <row r="110" spans="1:3" x14ac:dyDescent="0.25">
      <c r="A110" s="261" t="s">
        <v>834</v>
      </c>
    </row>
    <row r="111" spans="1:3" ht="15.75" thickBot="1" x14ac:dyDescent="0.3"/>
    <row r="112" spans="1:3" ht="34.5" customHeight="1" thickBot="1" x14ac:dyDescent="0.35">
      <c r="A112" s="285" t="s">
        <v>57</v>
      </c>
      <c r="B112" s="286"/>
      <c r="C112" s="287"/>
    </row>
    <row r="113" spans="1:3" x14ac:dyDescent="0.25">
      <c r="A113" s="14" t="s">
        <v>6</v>
      </c>
      <c r="B113" s="4" t="s">
        <v>7</v>
      </c>
      <c r="C113" s="13" t="s">
        <v>2</v>
      </c>
    </row>
    <row r="114" spans="1:3" x14ac:dyDescent="0.25">
      <c r="A114" s="214" t="s">
        <v>36</v>
      </c>
      <c r="B114" s="6">
        <v>307</v>
      </c>
      <c r="C114" s="5">
        <f>B114/$B$120</f>
        <v>0.19430379746835444</v>
      </c>
    </row>
    <row r="115" spans="1:3" x14ac:dyDescent="0.25">
      <c r="A115" s="214" t="s">
        <v>37</v>
      </c>
      <c r="B115" s="6">
        <v>341</v>
      </c>
      <c r="C115" s="5">
        <f t="shared" ref="C115:C119" si="7">B115/$B$120</f>
        <v>0.21582278481012659</v>
      </c>
    </row>
    <row r="116" spans="1:3" x14ac:dyDescent="0.25">
      <c r="A116" s="214" t="s">
        <v>38</v>
      </c>
      <c r="B116" s="6">
        <v>419</v>
      </c>
      <c r="C116" s="5">
        <f t="shared" si="7"/>
        <v>0.26518987341772154</v>
      </c>
    </row>
    <row r="117" spans="1:3" x14ac:dyDescent="0.25">
      <c r="A117" s="214" t="s">
        <v>39</v>
      </c>
      <c r="B117" s="6">
        <v>248</v>
      </c>
      <c r="C117" s="5">
        <f t="shared" si="7"/>
        <v>0.1569620253164557</v>
      </c>
    </row>
    <row r="118" spans="1:3" x14ac:dyDescent="0.25">
      <c r="A118" s="214" t="s">
        <v>40</v>
      </c>
      <c r="B118" s="6">
        <v>74</v>
      </c>
      <c r="C118" s="5">
        <f t="shared" si="7"/>
        <v>4.6835443037974683E-2</v>
      </c>
    </row>
    <row r="119" spans="1:3" x14ac:dyDescent="0.25">
      <c r="A119" s="15" t="s">
        <v>8</v>
      </c>
      <c r="B119" s="16">
        <v>191</v>
      </c>
      <c r="C119" s="17">
        <f t="shared" si="7"/>
        <v>0.12088607594936709</v>
      </c>
    </row>
    <row r="120" spans="1:3" ht="15.75" thickBot="1" x14ac:dyDescent="0.3">
      <c r="A120" s="215" t="s">
        <v>5</v>
      </c>
      <c r="B120" s="3">
        <f>SUM(B114:B119)</f>
        <v>1580</v>
      </c>
      <c r="C120" s="2"/>
    </row>
    <row r="121" spans="1:3" ht="15.75" thickBot="1" x14ac:dyDescent="0.3"/>
    <row r="122" spans="1:3" ht="33" customHeight="1" thickBot="1" x14ac:dyDescent="0.35">
      <c r="A122" s="285" t="s">
        <v>59</v>
      </c>
      <c r="B122" s="286"/>
      <c r="C122" s="287"/>
    </row>
    <row r="123" spans="1:3" x14ac:dyDescent="0.25">
      <c r="A123" s="14" t="s">
        <v>6</v>
      </c>
      <c r="B123" s="4" t="s">
        <v>7</v>
      </c>
      <c r="C123" s="13" t="s">
        <v>2</v>
      </c>
    </row>
    <row r="124" spans="1:3" x14ac:dyDescent="0.25">
      <c r="A124" s="214" t="s">
        <v>36</v>
      </c>
      <c r="B124" s="6">
        <f>B114</f>
        <v>307</v>
      </c>
      <c r="C124" s="5">
        <f>B124/$B$126</f>
        <v>0.47376543209876543</v>
      </c>
    </row>
    <row r="125" spans="1:3" x14ac:dyDescent="0.25">
      <c r="A125" s="15" t="s">
        <v>37</v>
      </c>
      <c r="B125" s="16">
        <f>B115</f>
        <v>341</v>
      </c>
      <c r="C125" s="17">
        <f>B125/$B$126</f>
        <v>0.52623456790123457</v>
      </c>
    </row>
    <row r="126" spans="1:3" ht="15.75" thickBot="1" x14ac:dyDescent="0.3">
      <c r="A126" s="215" t="s">
        <v>5</v>
      </c>
      <c r="B126" s="3">
        <f>SUM(B124:B125)</f>
        <v>648</v>
      </c>
      <c r="C126" s="2"/>
    </row>
    <row r="127" spans="1:3" ht="15.75" thickBot="1" x14ac:dyDescent="0.3"/>
    <row r="128" spans="1:3" ht="30.75" customHeight="1" thickBot="1" x14ac:dyDescent="0.35">
      <c r="A128" s="285" t="s">
        <v>60</v>
      </c>
      <c r="B128" s="286"/>
      <c r="C128" s="287"/>
    </row>
    <row r="129" spans="1:3" x14ac:dyDescent="0.25">
      <c r="A129" s="14" t="s">
        <v>12</v>
      </c>
      <c r="B129" s="4" t="s">
        <v>1</v>
      </c>
      <c r="C129" s="13" t="s">
        <v>2</v>
      </c>
    </row>
    <row r="130" spans="1:3" x14ac:dyDescent="0.25">
      <c r="A130" s="214" t="s">
        <v>14</v>
      </c>
      <c r="B130" s="6">
        <v>467</v>
      </c>
      <c r="C130" s="5">
        <f t="shared" ref="C130:C140" si="8">B130/$B$141</f>
        <v>0.29556962025316458</v>
      </c>
    </row>
    <row r="131" spans="1:3" x14ac:dyDescent="0.25">
      <c r="A131" s="214" t="s">
        <v>13</v>
      </c>
      <c r="B131" s="6">
        <v>426</v>
      </c>
      <c r="C131" s="5">
        <f t="shared" si="8"/>
        <v>0.26962025316455696</v>
      </c>
    </row>
    <row r="132" spans="1:3" x14ac:dyDescent="0.25">
      <c r="A132" s="214" t="s">
        <v>16</v>
      </c>
      <c r="B132" s="6">
        <v>423</v>
      </c>
      <c r="C132" s="5">
        <f t="shared" si="8"/>
        <v>0.26772151898734176</v>
      </c>
    </row>
    <row r="133" spans="1:3" x14ac:dyDescent="0.25">
      <c r="A133" s="214" t="s">
        <v>19</v>
      </c>
      <c r="B133" s="6">
        <v>94</v>
      </c>
      <c r="C133" s="5">
        <f t="shared" si="8"/>
        <v>5.9493670886075947E-2</v>
      </c>
    </row>
    <row r="134" spans="1:3" x14ac:dyDescent="0.25">
      <c r="A134" s="214" t="s">
        <v>238</v>
      </c>
      <c r="B134" s="6">
        <v>33</v>
      </c>
      <c r="C134" s="5">
        <f t="shared" si="8"/>
        <v>2.0886075949367089E-2</v>
      </c>
    </row>
    <row r="135" spans="1:3" x14ac:dyDescent="0.25">
      <c r="A135" s="214" t="s">
        <v>17</v>
      </c>
      <c r="B135" s="6">
        <v>30</v>
      </c>
      <c r="C135" s="5">
        <f t="shared" si="8"/>
        <v>1.8987341772151899E-2</v>
      </c>
    </row>
    <row r="136" spans="1:3" x14ac:dyDescent="0.25">
      <c r="A136" s="214" t="s">
        <v>22</v>
      </c>
      <c r="B136" s="6">
        <v>26</v>
      </c>
      <c r="C136" s="5">
        <f t="shared" si="8"/>
        <v>1.6455696202531647E-2</v>
      </c>
    </row>
    <row r="137" spans="1:3" x14ac:dyDescent="0.25">
      <c r="A137" s="214" t="s">
        <v>404</v>
      </c>
      <c r="B137" s="6">
        <v>25</v>
      </c>
      <c r="C137" s="5">
        <f t="shared" si="8"/>
        <v>1.5822784810126583E-2</v>
      </c>
    </row>
    <row r="138" spans="1:3" x14ac:dyDescent="0.25">
      <c r="A138" s="214" t="s">
        <v>26</v>
      </c>
      <c r="B138" s="6">
        <v>25</v>
      </c>
      <c r="C138" s="5">
        <f t="shared" si="8"/>
        <v>1.5822784810126583E-2</v>
      </c>
    </row>
    <row r="139" spans="1:3" x14ac:dyDescent="0.25">
      <c r="A139" s="214" t="s">
        <v>803</v>
      </c>
      <c r="B139" s="6">
        <v>19</v>
      </c>
      <c r="C139" s="5">
        <f t="shared" si="8"/>
        <v>1.2025316455696202E-2</v>
      </c>
    </row>
    <row r="140" spans="1:3" x14ac:dyDescent="0.25">
      <c r="A140" s="15" t="s">
        <v>15</v>
      </c>
      <c r="B140" s="16">
        <v>12</v>
      </c>
      <c r="C140" s="17">
        <f t="shared" si="8"/>
        <v>7.5949367088607592E-3</v>
      </c>
    </row>
    <row r="141" spans="1:3" ht="15.75" thickBot="1" x14ac:dyDescent="0.3">
      <c r="A141" s="215" t="s">
        <v>5</v>
      </c>
      <c r="B141" s="3">
        <f>SUM(B130:B140)</f>
        <v>1580</v>
      </c>
      <c r="C141" s="2"/>
    </row>
    <row r="142" spans="1:3" x14ac:dyDescent="0.25">
      <c r="A142" s="262" t="s">
        <v>835</v>
      </c>
    </row>
    <row r="143" spans="1:3" ht="15.75" thickBot="1" x14ac:dyDescent="0.3"/>
    <row r="144" spans="1:3" ht="36" customHeight="1" thickBot="1" x14ac:dyDescent="0.35">
      <c r="A144" s="285" t="s">
        <v>61</v>
      </c>
      <c r="B144" s="286"/>
      <c r="C144" s="287"/>
    </row>
    <row r="145" spans="1:3" x14ac:dyDescent="0.25">
      <c r="A145" s="14" t="s">
        <v>12</v>
      </c>
      <c r="B145" s="4" t="s">
        <v>1</v>
      </c>
      <c r="C145" s="13" t="s">
        <v>2</v>
      </c>
    </row>
    <row r="146" spans="1:3" x14ac:dyDescent="0.25">
      <c r="A146" s="214" t="s">
        <v>16</v>
      </c>
      <c r="B146" s="6">
        <v>206</v>
      </c>
      <c r="C146" s="5">
        <f t="shared" ref="C146:C152" si="9">B146/$B$153</f>
        <v>0.31790123456790126</v>
      </c>
    </row>
    <row r="147" spans="1:3" x14ac:dyDescent="0.25">
      <c r="A147" s="214" t="s">
        <v>14</v>
      </c>
      <c r="B147" s="6">
        <v>184</v>
      </c>
      <c r="C147" s="5">
        <f t="shared" si="9"/>
        <v>0.2839506172839506</v>
      </c>
    </row>
    <row r="148" spans="1:3" x14ac:dyDescent="0.25">
      <c r="A148" s="214" t="s">
        <v>13</v>
      </c>
      <c r="B148" s="6">
        <v>146</v>
      </c>
      <c r="C148" s="5">
        <f t="shared" si="9"/>
        <v>0.22530864197530864</v>
      </c>
    </row>
    <row r="149" spans="1:3" x14ac:dyDescent="0.25">
      <c r="A149" s="214" t="s">
        <v>19</v>
      </c>
      <c r="B149" s="6">
        <v>55</v>
      </c>
      <c r="C149" s="5">
        <f t="shared" si="9"/>
        <v>8.4876543209876545E-2</v>
      </c>
    </row>
    <row r="150" spans="1:3" x14ac:dyDescent="0.25">
      <c r="A150" s="214" t="s">
        <v>22</v>
      </c>
      <c r="B150" s="6">
        <v>26</v>
      </c>
      <c r="C150" s="5">
        <f t="shared" si="9"/>
        <v>4.0123456790123455E-2</v>
      </c>
    </row>
    <row r="151" spans="1:3" x14ac:dyDescent="0.25">
      <c r="A151" s="214" t="s">
        <v>803</v>
      </c>
      <c r="B151" s="6">
        <v>19</v>
      </c>
      <c r="C151" s="5">
        <f t="shared" si="9"/>
        <v>2.9320987654320986E-2</v>
      </c>
    </row>
    <row r="152" spans="1:3" x14ac:dyDescent="0.25">
      <c r="A152" s="15" t="s">
        <v>26</v>
      </c>
      <c r="B152" s="16">
        <v>12</v>
      </c>
      <c r="C152" s="17">
        <f t="shared" si="9"/>
        <v>1.8518518518518517E-2</v>
      </c>
    </row>
    <row r="153" spans="1:3" ht="15.75" thickBot="1" x14ac:dyDescent="0.3">
      <c r="A153" s="215" t="s">
        <v>5</v>
      </c>
      <c r="B153" s="3">
        <f>SUM(B146:B152)</f>
        <v>648</v>
      </c>
      <c r="C153" s="2"/>
    </row>
    <row r="154" spans="1:3" x14ac:dyDescent="0.25">
      <c r="A154" s="263" t="s">
        <v>835</v>
      </c>
    </row>
    <row r="156" spans="1:3" x14ac:dyDescent="0.25">
      <c r="A156" s="212" t="s">
        <v>825</v>
      </c>
    </row>
  </sheetData>
  <mergeCells count="17">
    <mergeCell ref="E18:G18"/>
    <mergeCell ref="A35:C35"/>
    <mergeCell ref="A1:F1"/>
    <mergeCell ref="A5:C5"/>
    <mergeCell ref="I3:J3"/>
    <mergeCell ref="A12:C12"/>
    <mergeCell ref="A24:C24"/>
    <mergeCell ref="A112:C112"/>
    <mergeCell ref="A122:C122"/>
    <mergeCell ref="A128:C128"/>
    <mergeCell ref="A144:C144"/>
    <mergeCell ref="A41:C41"/>
    <mergeCell ref="A56:C56"/>
    <mergeCell ref="A68:C68"/>
    <mergeCell ref="A79:C79"/>
    <mergeCell ref="A94:C94"/>
    <mergeCell ref="A101:C101"/>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8"/>
  <sheetViews>
    <sheetView workbookViewId="0">
      <selection activeCell="E30" sqref="E30"/>
    </sheetView>
  </sheetViews>
  <sheetFormatPr defaultRowHeight="15" x14ac:dyDescent="0.25"/>
  <cols>
    <col min="1" max="1" width="30" style="212" bestFit="1" customWidth="1"/>
    <col min="2" max="2" width="10.7109375" style="212" bestFit="1" customWidth="1"/>
    <col min="3" max="3" width="7.85546875" style="212" customWidth="1"/>
    <col min="4" max="4" width="9.140625" style="212"/>
    <col min="5" max="5" width="33.85546875" style="212" bestFit="1" customWidth="1"/>
    <col min="6" max="6" width="18.5703125" style="212" bestFit="1" customWidth="1"/>
    <col min="7" max="7" width="20.5703125" style="212" customWidth="1"/>
    <col min="8" max="8" width="9.140625" style="212"/>
    <col min="9" max="9" width="32.85546875" style="212" bestFit="1" customWidth="1"/>
    <col min="10" max="16384" width="9.140625" style="212"/>
  </cols>
  <sheetData>
    <row r="1" spans="1:10" ht="21" x14ac:dyDescent="0.35">
      <c r="A1" s="288" t="s">
        <v>614</v>
      </c>
      <c r="B1" s="288"/>
      <c r="C1" s="288"/>
      <c r="D1" s="288"/>
      <c r="E1" s="288"/>
      <c r="F1" s="288"/>
    </row>
    <row r="2" spans="1:10" ht="15.75" thickBot="1" x14ac:dyDescent="0.3">
      <c r="A2" s="252" t="s">
        <v>827</v>
      </c>
    </row>
    <row r="3" spans="1:10" ht="18" thickBot="1" x14ac:dyDescent="0.35">
      <c r="A3" s="212" t="s">
        <v>828</v>
      </c>
      <c r="I3" s="289" t="s">
        <v>63</v>
      </c>
      <c r="J3" s="291"/>
    </row>
    <row r="4" spans="1:10" ht="15.75" thickBot="1" x14ac:dyDescent="0.3">
      <c r="I4" s="19" t="s">
        <v>616</v>
      </c>
      <c r="J4" s="216"/>
    </row>
    <row r="5" spans="1:10" ht="18" thickBot="1" x14ac:dyDescent="0.35">
      <c r="A5" s="292" t="s">
        <v>34</v>
      </c>
      <c r="B5" s="293"/>
      <c r="C5" s="294"/>
      <c r="I5" s="214" t="s">
        <v>617</v>
      </c>
      <c r="J5" s="216"/>
    </row>
    <row r="6" spans="1:10" x14ac:dyDescent="0.25">
      <c r="A6" s="217" t="s">
        <v>0</v>
      </c>
      <c r="B6" s="218" t="s">
        <v>1</v>
      </c>
      <c r="C6" s="219" t="s">
        <v>2</v>
      </c>
      <c r="I6" s="214" t="s">
        <v>618</v>
      </c>
      <c r="J6" s="216"/>
    </row>
    <row r="7" spans="1:10" x14ac:dyDescent="0.25">
      <c r="A7" s="220" t="s">
        <v>3</v>
      </c>
      <c r="B7" s="221">
        <v>142377</v>
      </c>
      <c r="C7" s="222">
        <f>B7/$B$9</f>
        <v>0.9943916748149183</v>
      </c>
      <c r="I7" s="214" t="s">
        <v>619</v>
      </c>
      <c r="J7" s="216"/>
    </row>
    <row r="8" spans="1:10" x14ac:dyDescent="0.25">
      <c r="A8" s="223" t="s">
        <v>4</v>
      </c>
      <c r="B8" s="224">
        <v>803</v>
      </c>
      <c r="C8" s="225">
        <f>B8/$B$9</f>
        <v>5.6083251850817155E-3</v>
      </c>
      <c r="I8" s="214" t="s">
        <v>620</v>
      </c>
      <c r="J8" s="216"/>
    </row>
    <row r="9" spans="1:10" ht="15.75" thickBot="1" x14ac:dyDescent="0.3">
      <c r="A9" s="226" t="s">
        <v>5</v>
      </c>
      <c r="B9" s="227">
        <f>SUM(B7:B8)</f>
        <v>143180</v>
      </c>
      <c r="C9" s="228"/>
      <c r="I9" s="214" t="s">
        <v>621</v>
      </c>
      <c r="J9" s="216"/>
    </row>
    <row r="10" spans="1:10" x14ac:dyDescent="0.25">
      <c r="A10" s="212" t="s">
        <v>878</v>
      </c>
      <c r="B10" s="264"/>
      <c r="C10" s="264"/>
      <c r="I10" s="214" t="s">
        <v>622</v>
      </c>
      <c r="J10" s="216"/>
    </row>
    <row r="11" spans="1:10" ht="15.75" thickBot="1" x14ac:dyDescent="0.3">
      <c r="A11" s="229"/>
      <c r="B11" s="229"/>
      <c r="C11" s="229"/>
      <c r="I11" s="214" t="s">
        <v>623</v>
      </c>
      <c r="J11" s="216"/>
    </row>
    <row r="12" spans="1:10" ht="18" thickBot="1" x14ac:dyDescent="0.35">
      <c r="A12" s="292" t="s">
        <v>35</v>
      </c>
      <c r="B12" s="293"/>
      <c r="C12" s="294"/>
      <c r="E12" s="253" t="s">
        <v>818</v>
      </c>
      <c r="F12" s="254"/>
      <c r="G12" s="255"/>
      <c r="I12" s="214" t="s">
        <v>624</v>
      </c>
      <c r="J12" s="216"/>
    </row>
    <row r="13" spans="1:10" x14ac:dyDescent="0.25">
      <c r="A13" s="217" t="s">
        <v>6</v>
      </c>
      <c r="B13" s="218" t="s">
        <v>7</v>
      </c>
      <c r="C13" s="219" t="s">
        <v>2</v>
      </c>
      <c r="E13" s="14" t="s">
        <v>0</v>
      </c>
      <c r="F13" s="4" t="s">
        <v>1</v>
      </c>
      <c r="G13" s="13" t="s">
        <v>2</v>
      </c>
      <c r="I13" s="214" t="s">
        <v>625</v>
      </c>
      <c r="J13" s="216"/>
    </row>
    <row r="14" spans="1:10" x14ac:dyDescent="0.25">
      <c r="A14" s="220" t="s">
        <v>36</v>
      </c>
      <c r="B14" s="221">
        <v>6521</v>
      </c>
      <c r="C14" s="222">
        <f>B14/$B$21</f>
        <v>4.5544070400893977E-2</v>
      </c>
      <c r="E14" s="214" t="s">
        <v>3</v>
      </c>
      <c r="F14" s="6">
        <v>6507</v>
      </c>
      <c r="G14" s="5">
        <f>F14/F16</f>
        <v>0.99785309001686862</v>
      </c>
      <c r="I14" s="214" t="s">
        <v>626</v>
      </c>
      <c r="J14" s="216"/>
    </row>
    <row r="15" spans="1:10" x14ac:dyDescent="0.25">
      <c r="A15" s="220" t="s">
        <v>37</v>
      </c>
      <c r="B15" s="221">
        <v>11274</v>
      </c>
      <c r="C15" s="222">
        <f t="shared" ref="C15:C20" si="0">B15/$B$21</f>
        <v>7.8740047492666568E-2</v>
      </c>
      <c r="E15" s="15" t="s">
        <v>4</v>
      </c>
      <c r="F15" s="16">
        <v>14</v>
      </c>
      <c r="G15" s="17">
        <f>F15/F16</f>
        <v>2.1469099831314216E-3</v>
      </c>
      <c r="I15" s="214" t="s">
        <v>627</v>
      </c>
      <c r="J15" s="216"/>
    </row>
    <row r="16" spans="1:10" ht="15.75" thickBot="1" x14ac:dyDescent="0.3">
      <c r="A16" s="220" t="s">
        <v>38</v>
      </c>
      <c r="B16" s="221">
        <v>16863</v>
      </c>
      <c r="C16" s="222">
        <f t="shared" si="0"/>
        <v>0.11777482888671602</v>
      </c>
      <c r="E16" s="215" t="s">
        <v>5</v>
      </c>
      <c r="F16" s="3">
        <f>F14+F15</f>
        <v>6521</v>
      </c>
      <c r="G16" s="2"/>
      <c r="I16" s="214" t="s">
        <v>628</v>
      </c>
      <c r="J16" s="216"/>
    </row>
    <row r="17" spans="1:10" ht="15.75" thickBot="1" x14ac:dyDescent="0.3">
      <c r="A17" s="220" t="s">
        <v>39</v>
      </c>
      <c r="B17" s="221">
        <v>20874</v>
      </c>
      <c r="C17" s="222">
        <f t="shared" si="0"/>
        <v>0.14578851794943429</v>
      </c>
      <c r="I17" s="214" t="s">
        <v>629</v>
      </c>
      <c r="J17" s="216"/>
    </row>
    <row r="18" spans="1:10" ht="18" thickBot="1" x14ac:dyDescent="0.35">
      <c r="A18" s="220" t="s">
        <v>40</v>
      </c>
      <c r="B18" s="221">
        <v>18162</v>
      </c>
      <c r="C18" s="222">
        <f t="shared" si="0"/>
        <v>0.12684732504539739</v>
      </c>
      <c r="E18" s="282" t="s">
        <v>829</v>
      </c>
      <c r="F18" s="283"/>
      <c r="G18" s="284"/>
      <c r="I18" s="214" t="s">
        <v>630</v>
      </c>
      <c r="J18" s="216"/>
    </row>
    <row r="19" spans="1:10" x14ac:dyDescent="0.25">
      <c r="A19" s="220" t="s">
        <v>8</v>
      </c>
      <c r="B19" s="221">
        <v>61074</v>
      </c>
      <c r="C19" s="222">
        <f t="shared" si="0"/>
        <v>0.42655398798714905</v>
      </c>
      <c r="E19" s="14" t="s">
        <v>0</v>
      </c>
      <c r="F19" s="4" t="s">
        <v>1</v>
      </c>
      <c r="G19" s="13" t="s">
        <v>2</v>
      </c>
      <c r="I19" s="214" t="s">
        <v>631</v>
      </c>
      <c r="J19" s="216"/>
    </row>
    <row r="20" spans="1:10" x14ac:dyDescent="0.25">
      <c r="A20" s="223" t="s">
        <v>9</v>
      </c>
      <c r="B20" s="224">
        <v>8412</v>
      </c>
      <c r="C20" s="225">
        <f t="shared" si="0"/>
        <v>5.8751222237742699E-2</v>
      </c>
      <c r="E20" s="214" t="s">
        <v>3</v>
      </c>
      <c r="F20" s="6">
        <v>11124</v>
      </c>
      <c r="G20" s="5">
        <f>F20/F22</f>
        <v>0.98669505055880791</v>
      </c>
      <c r="I20" s="214" t="s">
        <v>632</v>
      </c>
      <c r="J20" s="216"/>
    </row>
    <row r="21" spans="1:10" ht="15.75" thickBot="1" x14ac:dyDescent="0.3">
      <c r="A21" s="226" t="s">
        <v>5</v>
      </c>
      <c r="B21" s="227">
        <f>SUM(B14:B20)</f>
        <v>143180</v>
      </c>
      <c r="C21" s="228"/>
      <c r="E21" s="15" t="s">
        <v>4</v>
      </c>
      <c r="F21" s="16">
        <v>150</v>
      </c>
      <c r="G21" s="17">
        <f>F21/F22</f>
        <v>1.3304949441192123E-2</v>
      </c>
      <c r="I21" s="214" t="s">
        <v>633</v>
      </c>
      <c r="J21" s="216"/>
    </row>
    <row r="22" spans="1:10" ht="15.75" thickBot="1" x14ac:dyDescent="0.3">
      <c r="A22" s="212" t="s">
        <v>878</v>
      </c>
      <c r="B22" s="264"/>
      <c r="C22" s="264"/>
      <c r="E22" s="215" t="s">
        <v>5</v>
      </c>
      <c r="F22" s="3">
        <f>SUM(F20:F21)</f>
        <v>11274</v>
      </c>
      <c r="G22" s="2"/>
      <c r="I22" s="214" t="s">
        <v>634</v>
      </c>
      <c r="J22" s="216"/>
    </row>
    <row r="23" spans="1:10" ht="15.75" thickBot="1" x14ac:dyDescent="0.3">
      <c r="A23" s="229"/>
      <c r="B23" s="229"/>
      <c r="C23" s="229"/>
      <c r="I23" s="214" t="s">
        <v>635</v>
      </c>
      <c r="J23" s="216"/>
    </row>
    <row r="24" spans="1:10" ht="18" thickBot="1" x14ac:dyDescent="0.35">
      <c r="A24" s="292" t="s">
        <v>10</v>
      </c>
      <c r="B24" s="293"/>
      <c r="C24" s="294"/>
      <c r="I24" s="214" t="s">
        <v>636</v>
      </c>
      <c r="J24" s="216"/>
    </row>
    <row r="25" spans="1:10" x14ac:dyDescent="0.25">
      <c r="A25" s="217" t="s">
        <v>6</v>
      </c>
      <c r="B25" s="218" t="s">
        <v>7</v>
      </c>
      <c r="C25" s="219" t="s">
        <v>2</v>
      </c>
      <c r="I25" s="214"/>
      <c r="J25" s="216"/>
    </row>
    <row r="26" spans="1:10" x14ac:dyDescent="0.25">
      <c r="A26" s="220" t="s">
        <v>36</v>
      </c>
      <c r="B26" s="221">
        <v>14</v>
      </c>
      <c r="C26" s="222">
        <f>B26/$B$33</f>
        <v>1.7434620174346202E-2</v>
      </c>
      <c r="I26" s="214"/>
      <c r="J26" s="216"/>
    </row>
    <row r="27" spans="1:10" x14ac:dyDescent="0.25">
      <c r="A27" s="220" t="s">
        <v>37</v>
      </c>
      <c r="B27" s="221">
        <v>150</v>
      </c>
      <c r="C27" s="222">
        <f t="shared" ref="C27:C32" si="1">B27/$B$33</f>
        <v>0.18679950186799502</v>
      </c>
      <c r="I27" s="214"/>
      <c r="J27" s="216"/>
    </row>
    <row r="28" spans="1:10" x14ac:dyDescent="0.25">
      <c r="A28" s="220" t="s">
        <v>38</v>
      </c>
      <c r="B28" s="221">
        <v>109</v>
      </c>
      <c r="C28" s="222">
        <f t="shared" si="1"/>
        <v>0.1357409713574097</v>
      </c>
      <c r="I28" s="214"/>
      <c r="J28" s="216"/>
    </row>
    <row r="29" spans="1:10" ht="15.75" thickBot="1" x14ac:dyDescent="0.3">
      <c r="A29" s="220" t="s">
        <v>39</v>
      </c>
      <c r="B29" s="221">
        <v>99</v>
      </c>
      <c r="C29" s="222">
        <f t="shared" si="1"/>
        <v>0.12328767123287671</v>
      </c>
      <c r="I29" s="215"/>
      <c r="J29" s="2"/>
    </row>
    <row r="30" spans="1:10" x14ac:dyDescent="0.25">
      <c r="A30" s="220" t="s">
        <v>40</v>
      </c>
      <c r="B30" s="221">
        <v>34</v>
      </c>
      <c r="C30" s="222">
        <f t="shared" si="1"/>
        <v>4.2341220423412207E-2</v>
      </c>
    </row>
    <row r="31" spans="1:10" x14ac:dyDescent="0.25">
      <c r="A31" s="220" t="s">
        <v>8</v>
      </c>
      <c r="B31" s="221">
        <v>278</v>
      </c>
      <c r="C31" s="222">
        <f t="shared" si="1"/>
        <v>0.34620174346201743</v>
      </c>
    </row>
    <row r="32" spans="1:10" x14ac:dyDescent="0.25">
      <c r="A32" s="223" t="s">
        <v>9</v>
      </c>
      <c r="B32" s="224">
        <v>119</v>
      </c>
      <c r="C32" s="225">
        <f t="shared" si="1"/>
        <v>0.14819427148194272</v>
      </c>
    </row>
    <row r="33" spans="1:3" ht="15.75" thickBot="1" x14ac:dyDescent="0.3">
      <c r="A33" s="226" t="s">
        <v>5</v>
      </c>
      <c r="B33" s="227">
        <f>SUM(B26:B32)</f>
        <v>803</v>
      </c>
      <c r="C33" s="228"/>
    </row>
    <row r="34" spans="1:3" ht="15.75" thickBot="1" x14ac:dyDescent="0.3">
      <c r="A34" s="229"/>
      <c r="B34" s="229"/>
      <c r="C34" s="229"/>
    </row>
    <row r="35" spans="1:3" ht="30.75" customHeight="1" thickBot="1" x14ac:dyDescent="0.35">
      <c r="A35" s="296" t="s">
        <v>41</v>
      </c>
      <c r="B35" s="297"/>
      <c r="C35" s="298"/>
    </row>
    <row r="36" spans="1:3" x14ac:dyDescent="0.25">
      <c r="A36" s="217" t="s">
        <v>6</v>
      </c>
      <c r="B36" s="218" t="s">
        <v>7</v>
      </c>
      <c r="C36" s="219" t="s">
        <v>2</v>
      </c>
    </row>
    <row r="37" spans="1:3" x14ac:dyDescent="0.25">
      <c r="A37" s="220" t="s">
        <v>36</v>
      </c>
      <c r="B37" s="221">
        <f>B26</f>
        <v>14</v>
      </c>
      <c r="C37" s="222">
        <f>B37/$B$39</f>
        <v>8.5365853658536592E-2</v>
      </c>
    </row>
    <row r="38" spans="1:3" x14ac:dyDescent="0.25">
      <c r="A38" s="223" t="s">
        <v>37</v>
      </c>
      <c r="B38" s="224">
        <f>B27</f>
        <v>150</v>
      </c>
      <c r="C38" s="225">
        <f>B38/$B$39</f>
        <v>0.91463414634146345</v>
      </c>
    </row>
    <row r="39" spans="1:3" ht="15.75" thickBot="1" x14ac:dyDescent="0.3">
      <c r="A39" s="226" t="s">
        <v>5</v>
      </c>
      <c r="B39" s="227">
        <f>SUM(B37:B38)</f>
        <v>164</v>
      </c>
      <c r="C39" s="228"/>
    </row>
    <row r="40" spans="1:3" ht="15.75" thickBot="1" x14ac:dyDescent="0.3"/>
    <row r="41" spans="1:3" ht="18" thickBot="1" x14ac:dyDescent="0.35">
      <c r="A41" s="289" t="s">
        <v>11</v>
      </c>
      <c r="B41" s="290"/>
      <c r="C41" s="291"/>
    </row>
    <row r="42" spans="1:3" x14ac:dyDescent="0.25">
      <c r="A42" s="14" t="s">
        <v>12</v>
      </c>
      <c r="B42" s="4" t="s">
        <v>1</v>
      </c>
      <c r="C42" s="13" t="s">
        <v>2</v>
      </c>
    </row>
    <row r="43" spans="1:3" x14ac:dyDescent="0.25">
      <c r="A43" s="23" t="s">
        <v>13</v>
      </c>
      <c r="B43" s="6">
        <v>343</v>
      </c>
      <c r="C43" s="5">
        <f t="shared" ref="C43:C50" si="2">B43/$B$51</f>
        <v>0.42714819427148193</v>
      </c>
    </row>
    <row r="44" spans="1:3" x14ac:dyDescent="0.25">
      <c r="A44" s="23" t="s">
        <v>14</v>
      </c>
      <c r="B44" s="6">
        <v>269</v>
      </c>
      <c r="C44" s="5">
        <f t="shared" si="2"/>
        <v>0.33499377334993774</v>
      </c>
    </row>
    <row r="45" spans="1:3" x14ac:dyDescent="0.25">
      <c r="A45" s="23" t="s">
        <v>21</v>
      </c>
      <c r="B45" s="6">
        <v>67</v>
      </c>
      <c r="C45" s="5">
        <f t="shared" si="2"/>
        <v>8.3437110834371109E-2</v>
      </c>
    </row>
    <row r="46" spans="1:3" x14ac:dyDescent="0.25">
      <c r="A46" s="23" t="s">
        <v>24</v>
      </c>
      <c r="B46" s="6">
        <v>41</v>
      </c>
      <c r="C46" s="5">
        <f t="shared" si="2"/>
        <v>5.1058530510585308E-2</v>
      </c>
    </row>
    <row r="47" spans="1:3" x14ac:dyDescent="0.25">
      <c r="A47" s="23" t="s">
        <v>615</v>
      </c>
      <c r="B47" s="6">
        <v>40</v>
      </c>
      <c r="C47" s="5">
        <f t="shared" si="2"/>
        <v>4.9813200498132003E-2</v>
      </c>
    </row>
    <row r="48" spans="1:3" x14ac:dyDescent="0.25">
      <c r="A48" s="23" t="s">
        <v>17</v>
      </c>
      <c r="B48" s="6">
        <v>18</v>
      </c>
      <c r="C48" s="5">
        <f t="shared" si="2"/>
        <v>2.2415940224159402E-2</v>
      </c>
    </row>
    <row r="49" spans="1:16" s="213" customFormat="1" x14ac:dyDescent="0.25">
      <c r="A49" s="23" t="s">
        <v>20</v>
      </c>
      <c r="B49" s="6">
        <v>18</v>
      </c>
      <c r="C49" s="5">
        <f t="shared" si="2"/>
        <v>2.2415940224159402E-2</v>
      </c>
      <c r="D49" s="212"/>
      <c r="E49" s="212"/>
      <c r="F49" s="212"/>
      <c r="G49" s="212"/>
      <c r="H49" s="212"/>
      <c r="I49" s="212"/>
      <c r="J49" s="212"/>
      <c r="K49" s="212"/>
      <c r="L49" s="212"/>
      <c r="M49" s="212"/>
      <c r="N49" s="212"/>
      <c r="O49" s="212"/>
      <c r="P49" s="212"/>
    </row>
    <row r="50" spans="1:16" x14ac:dyDescent="0.25">
      <c r="A50" s="24" t="s">
        <v>370</v>
      </c>
      <c r="B50" s="16">
        <v>7</v>
      </c>
      <c r="C50" s="17">
        <f t="shared" si="2"/>
        <v>8.717310087173101E-3</v>
      </c>
    </row>
    <row r="51" spans="1:16" ht="15.75" thickBot="1" x14ac:dyDescent="0.3">
      <c r="A51" s="215" t="s">
        <v>5</v>
      </c>
      <c r="B51" s="3">
        <f>SUM(B43:B50)</f>
        <v>803</v>
      </c>
      <c r="C51" s="2"/>
    </row>
    <row r="52" spans="1:16" ht="15.75" thickBot="1" x14ac:dyDescent="0.3"/>
    <row r="53" spans="1:16" ht="34.5" customHeight="1" thickBot="1" x14ac:dyDescent="0.35">
      <c r="A53" s="285" t="s">
        <v>42</v>
      </c>
      <c r="B53" s="286"/>
      <c r="C53" s="287"/>
      <c r="D53" s="213"/>
    </row>
    <row r="54" spans="1:16" x14ac:dyDescent="0.25">
      <c r="A54" s="14" t="s">
        <v>12</v>
      </c>
      <c r="B54" s="4" t="s">
        <v>1</v>
      </c>
      <c r="C54" s="13" t="s">
        <v>2</v>
      </c>
    </row>
    <row r="55" spans="1:16" x14ac:dyDescent="0.25">
      <c r="A55" s="214" t="s">
        <v>14</v>
      </c>
      <c r="B55" s="6">
        <v>87</v>
      </c>
      <c r="C55" s="5">
        <f>B55/$B$57</f>
        <v>0.53048780487804881</v>
      </c>
    </row>
    <row r="56" spans="1:16" x14ac:dyDescent="0.25">
      <c r="A56" s="15" t="s">
        <v>13</v>
      </c>
      <c r="B56" s="16">
        <v>77</v>
      </c>
      <c r="C56" s="17">
        <f>B56/$B$57</f>
        <v>0.46951219512195119</v>
      </c>
    </row>
    <row r="57" spans="1:16" ht="15.75" thickBot="1" x14ac:dyDescent="0.3">
      <c r="A57" s="215" t="s">
        <v>5</v>
      </c>
      <c r="B57" s="3">
        <f>SUM(B55:B56)</f>
        <v>164</v>
      </c>
      <c r="C57" s="2"/>
    </row>
    <row r="58" spans="1:16" ht="15.75" thickBot="1" x14ac:dyDescent="0.3"/>
    <row r="59" spans="1:16" ht="18" thickBot="1" x14ac:dyDescent="0.35">
      <c r="A59" s="289" t="s">
        <v>44</v>
      </c>
      <c r="B59" s="290"/>
      <c r="C59" s="291"/>
    </row>
    <row r="60" spans="1:16" x14ac:dyDescent="0.25">
      <c r="A60" s="14" t="s">
        <v>45</v>
      </c>
      <c r="B60" s="4" t="s">
        <v>7</v>
      </c>
      <c r="C60" s="13" t="s">
        <v>2</v>
      </c>
    </row>
    <row r="61" spans="1:16" x14ac:dyDescent="0.25">
      <c r="A61" s="214" t="s">
        <v>46</v>
      </c>
      <c r="B61" s="6">
        <v>58</v>
      </c>
      <c r="C61" s="5">
        <f>B61/$B$68</f>
        <v>7.2229140722291404E-2</v>
      </c>
    </row>
    <row r="62" spans="1:16" x14ac:dyDescent="0.25">
      <c r="A62" s="214" t="s">
        <v>47</v>
      </c>
      <c r="B62" s="6">
        <v>100</v>
      </c>
      <c r="C62" s="5">
        <f t="shared" ref="C62:C67" si="3">B62/$B$68</f>
        <v>0.12453300124533001</v>
      </c>
    </row>
    <row r="63" spans="1:16" x14ac:dyDescent="0.25">
      <c r="A63" s="214" t="s">
        <v>48</v>
      </c>
      <c r="B63" s="6">
        <v>228</v>
      </c>
      <c r="C63" s="5">
        <f t="shared" si="3"/>
        <v>0.28393524283935245</v>
      </c>
    </row>
    <row r="64" spans="1:16" x14ac:dyDescent="0.25">
      <c r="A64" s="214" t="s">
        <v>49</v>
      </c>
      <c r="B64" s="6">
        <v>52</v>
      </c>
      <c r="C64" s="5">
        <f t="shared" si="3"/>
        <v>6.4757160647571602E-2</v>
      </c>
    </row>
    <row r="65" spans="1:3" x14ac:dyDescent="0.25">
      <c r="A65" s="214" t="s">
        <v>50</v>
      </c>
      <c r="B65" s="6">
        <v>198</v>
      </c>
      <c r="C65" s="5">
        <f t="shared" si="3"/>
        <v>0.24657534246575341</v>
      </c>
    </row>
    <row r="66" spans="1:3" x14ac:dyDescent="0.25">
      <c r="A66" s="214" t="s">
        <v>51</v>
      </c>
      <c r="B66" s="6">
        <v>117</v>
      </c>
      <c r="C66" s="5">
        <f t="shared" si="3"/>
        <v>0.14570361145703611</v>
      </c>
    </row>
    <row r="67" spans="1:3" x14ac:dyDescent="0.25">
      <c r="A67" s="15" t="s">
        <v>52</v>
      </c>
      <c r="B67" s="16">
        <v>50</v>
      </c>
      <c r="C67" s="17">
        <f t="shared" si="3"/>
        <v>6.2266500622665005E-2</v>
      </c>
    </row>
    <row r="68" spans="1:3" ht="15.75" thickBot="1" x14ac:dyDescent="0.3">
      <c r="A68" s="215" t="s">
        <v>5</v>
      </c>
      <c r="B68" s="3">
        <f>SUM(B61:B67)</f>
        <v>803</v>
      </c>
      <c r="C68" s="2"/>
    </row>
    <row r="69" spans="1:3" ht="15.75" thickBot="1" x14ac:dyDescent="0.3"/>
    <row r="70" spans="1:3" ht="31.5" customHeight="1" thickBot="1" x14ac:dyDescent="0.35">
      <c r="A70" s="285" t="s">
        <v>53</v>
      </c>
      <c r="B70" s="286"/>
      <c r="C70" s="287"/>
    </row>
    <row r="71" spans="1:3" x14ac:dyDescent="0.25">
      <c r="A71" s="14" t="s">
        <v>45</v>
      </c>
      <c r="B71" s="4" t="s">
        <v>7</v>
      </c>
      <c r="C71" s="13" t="s">
        <v>2</v>
      </c>
    </row>
    <row r="72" spans="1:3" x14ac:dyDescent="0.25">
      <c r="A72" s="214" t="s">
        <v>46</v>
      </c>
      <c r="B72" s="6">
        <v>0</v>
      </c>
      <c r="C72" s="5">
        <f>B72/$B$79</f>
        <v>0</v>
      </c>
    </row>
    <row r="73" spans="1:3" x14ac:dyDescent="0.25">
      <c r="A73" s="214" t="s">
        <v>47</v>
      </c>
      <c r="B73" s="6">
        <v>55</v>
      </c>
      <c r="C73" s="5">
        <f t="shared" ref="C73:C78" si="4">B73/$B$79</f>
        <v>0.33536585365853661</v>
      </c>
    </row>
    <row r="74" spans="1:3" x14ac:dyDescent="0.25">
      <c r="A74" s="214" t="s">
        <v>48</v>
      </c>
      <c r="B74" s="6">
        <v>59</v>
      </c>
      <c r="C74" s="5">
        <f t="shared" si="4"/>
        <v>0.3597560975609756</v>
      </c>
    </row>
    <row r="75" spans="1:3" x14ac:dyDescent="0.25">
      <c r="A75" s="214" t="s">
        <v>49</v>
      </c>
      <c r="B75" s="6">
        <v>31</v>
      </c>
      <c r="C75" s="5">
        <f t="shared" si="4"/>
        <v>0.18902439024390244</v>
      </c>
    </row>
    <row r="76" spans="1:3" x14ac:dyDescent="0.25">
      <c r="A76" s="214" t="s">
        <v>50</v>
      </c>
      <c r="B76" s="6">
        <v>0</v>
      </c>
      <c r="C76" s="5">
        <f t="shared" si="4"/>
        <v>0</v>
      </c>
    </row>
    <row r="77" spans="1:3" x14ac:dyDescent="0.25">
      <c r="A77" s="214" t="s">
        <v>51</v>
      </c>
      <c r="B77" s="6">
        <v>19</v>
      </c>
      <c r="C77" s="5">
        <f t="shared" si="4"/>
        <v>0.11585365853658537</v>
      </c>
    </row>
    <row r="78" spans="1:3" x14ac:dyDescent="0.25">
      <c r="A78" s="15" t="s">
        <v>52</v>
      </c>
      <c r="B78" s="16">
        <v>0</v>
      </c>
      <c r="C78" s="17">
        <f t="shared" si="4"/>
        <v>0</v>
      </c>
    </row>
    <row r="79" spans="1:3" ht="15.75" thickBot="1" x14ac:dyDescent="0.3">
      <c r="A79" s="215" t="s">
        <v>5</v>
      </c>
      <c r="B79" s="3">
        <f>SUM(B72:B78)</f>
        <v>164</v>
      </c>
      <c r="C79" s="2"/>
    </row>
    <row r="81" spans="1:3" x14ac:dyDescent="0.25">
      <c r="A81" s="257" t="s">
        <v>831</v>
      </c>
    </row>
    <row r="82" spans="1:3" x14ac:dyDescent="0.25">
      <c r="A82" s="260" t="s">
        <v>832</v>
      </c>
    </row>
    <row r="83" spans="1:3" x14ac:dyDescent="0.25">
      <c r="A83" s="260" t="s">
        <v>833</v>
      </c>
    </row>
    <row r="84" spans="1:3" ht="15.75" thickBot="1" x14ac:dyDescent="0.3"/>
    <row r="85" spans="1:3" ht="18" thickBot="1" x14ac:dyDescent="0.35">
      <c r="A85" s="289" t="s">
        <v>804</v>
      </c>
      <c r="B85" s="290"/>
      <c r="C85" s="291"/>
    </row>
    <row r="86" spans="1:3" x14ac:dyDescent="0.25">
      <c r="A86" s="14" t="s">
        <v>54</v>
      </c>
      <c r="B86" s="4" t="s">
        <v>1</v>
      </c>
      <c r="C86" s="13" t="s">
        <v>2</v>
      </c>
    </row>
    <row r="87" spans="1:3" x14ac:dyDescent="0.25">
      <c r="A87" s="214" t="s">
        <v>55</v>
      </c>
      <c r="B87" s="6">
        <v>51347</v>
      </c>
      <c r="C87" s="5">
        <f>B87/$B$89</f>
        <v>0.99173346209560598</v>
      </c>
    </row>
    <row r="88" spans="1:3" x14ac:dyDescent="0.25">
      <c r="A88" s="15" t="s">
        <v>58</v>
      </c>
      <c r="B88" s="16">
        <v>428</v>
      </c>
      <c r="C88" s="17">
        <f>B88/$B$89</f>
        <v>8.266537904394012E-3</v>
      </c>
    </row>
    <row r="89" spans="1:3" ht="15.75" thickBot="1" x14ac:dyDescent="0.3">
      <c r="A89" s="215" t="s">
        <v>5</v>
      </c>
      <c r="B89" s="3">
        <f>SUM(B87:B88)</f>
        <v>51775</v>
      </c>
      <c r="C89" s="2"/>
    </row>
    <row r="90" spans="1:3" x14ac:dyDescent="0.25">
      <c r="A90" s="212" t="s">
        <v>838</v>
      </c>
    </row>
    <row r="91" spans="1:3" ht="15.75" thickBot="1" x14ac:dyDescent="0.3"/>
    <row r="92" spans="1:3" ht="33.75" customHeight="1" thickBot="1" x14ac:dyDescent="0.35">
      <c r="A92" s="285" t="s">
        <v>56</v>
      </c>
      <c r="B92" s="286"/>
      <c r="C92" s="287"/>
    </row>
    <row r="93" spans="1:3" x14ac:dyDescent="0.25">
      <c r="A93" s="14" t="s">
        <v>6</v>
      </c>
      <c r="B93" s="4" t="s">
        <v>7</v>
      </c>
      <c r="C93" s="13" t="s">
        <v>2</v>
      </c>
    </row>
    <row r="94" spans="1:3" x14ac:dyDescent="0.25">
      <c r="A94" s="214" t="s">
        <v>36</v>
      </c>
      <c r="B94" s="6">
        <v>1263</v>
      </c>
      <c r="C94" s="5">
        <f>B94/$B$100</f>
        <v>3.2850417457799048E-2</v>
      </c>
    </row>
    <row r="95" spans="1:3" x14ac:dyDescent="0.25">
      <c r="A95" s="214" t="s">
        <v>37</v>
      </c>
      <c r="B95" s="6">
        <v>2735</v>
      </c>
      <c r="C95" s="5">
        <f t="shared" ref="C95:C99" si="5">B95/$B$100</f>
        <v>7.1136889744323348E-2</v>
      </c>
    </row>
    <row r="96" spans="1:3" x14ac:dyDescent="0.25">
      <c r="A96" s="214" t="s">
        <v>38</v>
      </c>
      <c r="B96" s="6">
        <v>4482</v>
      </c>
      <c r="C96" s="5">
        <f t="shared" si="5"/>
        <v>0.11657606575285458</v>
      </c>
    </row>
    <row r="97" spans="1:3" x14ac:dyDescent="0.25">
      <c r="A97" s="214" t="s">
        <v>39</v>
      </c>
      <c r="B97" s="6">
        <v>5619</v>
      </c>
      <c r="C97" s="5">
        <f t="shared" si="5"/>
        <v>0.14614924441438865</v>
      </c>
    </row>
    <row r="98" spans="1:3" x14ac:dyDescent="0.25">
      <c r="A98" s="214" t="s">
        <v>40</v>
      </c>
      <c r="B98" s="6">
        <v>4907</v>
      </c>
      <c r="C98" s="5">
        <f t="shared" si="5"/>
        <v>0.12763024423231981</v>
      </c>
    </row>
    <row r="99" spans="1:3" x14ac:dyDescent="0.25">
      <c r="A99" s="15" t="s">
        <v>8</v>
      </c>
      <c r="B99" s="16">
        <v>19441</v>
      </c>
      <c r="C99" s="17">
        <f t="shared" si="5"/>
        <v>0.50565713839831461</v>
      </c>
    </row>
    <row r="100" spans="1:3" ht="15.75" thickBot="1" x14ac:dyDescent="0.3">
      <c r="A100" s="215" t="s">
        <v>5</v>
      </c>
      <c r="B100" s="3">
        <f>SUM(B94:B99)</f>
        <v>38447</v>
      </c>
      <c r="C100" s="2"/>
    </row>
    <row r="101" spans="1:3" x14ac:dyDescent="0.25">
      <c r="A101" s="261" t="s">
        <v>834</v>
      </c>
    </row>
    <row r="102" spans="1:3" ht="15.75" thickBot="1" x14ac:dyDescent="0.3"/>
    <row r="103" spans="1:3" ht="34.5" customHeight="1" thickBot="1" x14ac:dyDescent="0.35">
      <c r="A103" s="285" t="s">
        <v>57</v>
      </c>
      <c r="B103" s="286"/>
      <c r="C103" s="287"/>
    </row>
    <row r="104" spans="1:3" x14ac:dyDescent="0.25">
      <c r="A104" s="14" t="s">
        <v>6</v>
      </c>
      <c r="B104" s="4" t="s">
        <v>7</v>
      </c>
      <c r="C104" s="13" t="s">
        <v>2</v>
      </c>
    </row>
    <row r="105" spans="1:3" x14ac:dyDescent="0.25">
      <c r="A105" s="214" t="s">
        <v>36</v>
      </c>
      <c r="B105" s="6">
        <v>18</v>
      </c>
      <c r="C105" s="5">
        <f>B105/$B$111</f>
        <v>7.03125E-2</v>
      </c>
    </row>
    <row r="106" spans="1:3" x14ac:dyDescent="0.25">
      <c r="A106" s="214" t="s">
        <v>37</v>
      </c>
      <c r="B106" s="6">
        <v>40</v>
      </c>
      <c r="C106" s="5">
        <f t="shared" ref="C106:C110" si="6">B106/$B$111</f>
        <v>0.15625</v>
      </c>
    </row>
    <row r="107" spans="1:3" x14ac:dyDescent="0.25">
      <c r="A107" s="214" t="s">
        <v>38</v>
      </c>
      <c r="B107" s="6">
        <v>74</v>
      </c>
      <c r="C107" s="5">
        <f t="shared" si="6"/>
        <v>0.2890625</v>
      </c>
    </row>
    <row r="108" spans="1:3" x14ac:dyDescent="0.25">
      <c r="A108" s="214" t="s">
        <v>39</v>
      </c>
      <c r="B108" s="6">
        <v>68</v>
      </c>
      <c r="C108" s="5">
        <f t="shared" si="6"/>
        <v>0.265625</v>
      </c>
    </row>
    <row r="109" spans="1:3" x14ac:dyDescent="0.25">
      <c r="A109" s="214" t="s">
        <v>40</v>
      </c>
      <c r="B109" s="6">
        <v>17</v>
      </c>
      <c r="C109" s="5">
        <f t="shared" si="6"/>
        <v>6.640625E-2</v>
      </c>
    </row>
    <row r="110" spans="1:3" x14ac:dyDescent="0.25">
      <c r="A110" s="15" t="s">
        <v>8</v>
      </c>
      <c r="B110" s="16">
        <v>39</v>
      </c>
      <c r="C110" s="17">
        <f t="shared" si="6"/>
        <v>0.15234375</v>
      </c>
    </row>
    <row r="111" spans="1:3" ht="15.75" thickBot="1" x14ac:dyDescent="0.3">
      <c r="A111" s="215" t="s">
        <v>5</v>
      </c>
      <c r="B111" s="3">
        <f>SUM(B105:B110)</f>
        <v>256</v>
      </c>
      <c r="C111" s="2"/>
    </row>
    <row r="112" spans="1:3" ht="15.75" thickBot="1" x14ac:dyDescent="0.3"/>
    <row r="113" spans="1:3" ht="36.75" customHeight="1" thickBot="1" x14ac:dyDescent="0.35">
      <c r="A113" s="285" t="s">
        <v>59</v>
      </c>
      <c r="B113" s="286"/>
      <c r="C113" s="287"/>
    </row>
    <row r="114" spans="1:3" x14ac:dyDescent="0.25">
      <c r="A114" s="14" t="s">
        <v>6</v>
      </c>
      <c r="B114" s="4" t="s">
        <v>7</v>
      </c>
      <c r="C114" s="13" t="s">
        <v>2</v>
      </c>
    </row>
    <row r="115" spans="1:3" x14ac:dyDescent="0.25">
      <c r="A115" s="214" t="s">
        <v>36</v>
      </c>
      <c r="B115" s="6">
        <f>B105</f>
        <v>18</v>
      </c>
      <c r="C115" s="5">
        <f>B115/$B$117</f>
        <v>0.31034482758620691</v>
      </c>
    </row>
    <row r="116" spans="1:3" x14ac:dyDescent="0.25">
      <c r="A116" s="15" t="s">
        <v>37</v>
      </c>
      <c r="B116" s="16">
        <f>B106</f>
        <v>40</v>
      </c>
      <c r="C116" s="17">
        <f>B116/$B$117</f>
        <v>0.68965517241379315</v>
      </c>
    </row>
    <row r="117" spans="1:3" ht="15.75" thickBot="1" x14ac:dyDescent="0.3">
      <c r="A117" s="215" t="s">
        <v>5</v>
      </c>
      <c r="B117" s="3">
        <f>SUM(B115:B116)</f>
        <v>58</v>
      </c>
      <c r="C117" s="2"/>
    </row>
    <row r="118" spans="1:3" x14ac:dyDescent="0.25">
      <c r="A118" s="212" t="s">
        <v>850</v>
      </c>
    </row>
    <row r="119" spans="1:3" ht="15.75" thickBot="1" x14ac:dyDescent="0.3"/>
    <row r="120" spans="1:3" ht="34.5" customHeight="1" thickBot="1" x14ac:dyDescent="0.35">
      <c r="A120" s="285" t="s">
        <v>60</v>
      </c>
      <c r="B120" s="286"/>
      <c r="C120" s="287"/>
    </row>
    <row r="121" spans="1:3" x14ac:dyDescent="0.25">
      <c r="A121" s="14" t="s">
        <v>12</v>
      </c>
      <c r="B121" s="4" t="s">
        <v>1</v>
      </c>
      <c r="C121" s="13" t="s">
        <v>2</v>
      </c>
    </row>
    <row r="122" spans="1:3" x14ac:dyDescent="0.25">
      <c r="A122" s="214" t="s">
        <v>14</v>
      </c>
      <c r="B122" s="6">
        <v>180</v>
      </c>
      <c r="C122" s="5">
        <f t="shared" ref="C122:C127" si="7">B122/$B$128</f>
        <v>0.703125</v>
      </c>
    </row>
    <row r="123" spans="1:3" x14ac:dyDescent="0.25">
      <c r="A123" s="214" t="s">
        <v>17</v>
      </c>
      <c r="B123" s="6">
        <v>24</v>
      </c>
      <c r="C123" s="5">
        <f t="shared" si="7"/>
        <v>9.375E-2</v>
      </c>
    </row>
    <row r="124" spans="1:3" x14ac:dyDescent="0.25">
      <c r="A124" s="214" t="s">
        <v>13</v>
      </c>
      <c r="B124" s="6">
        <v>16</v>
      </c>
      <c r="C124" s="5">
        <f t="shared" si="7"/>
        <v>6.25E-2</v>
      </c>
    </row>
    <row r="125" spans="1:3" x14ac:dyDescent="0.25">
      <c r="A125" s="214" t="s">
        <v>24</v>
      </c>
      <c r="B125" s="6">
        <v>13</v>
      </c>
      <c r="C125" s="5">
        <f t="shared" si="7"/>
        <v>5.078125E-2</v>
      </c>
    </row>
    <row r="126" spans="1:3" x14ac:dyDescent="0.25">
      <c r="A126" s="214" t="s">
        <v>18</v>
      </c>
      <c r="B126" s="6">
        <v>12</v>
      </c>
      <c r="C126" s="5">
        <f t="shared" si="7"/>
        <v>4.6875E-2</v>
      </c>
    </row>
    <row r="127" spans="1:3" x14ac:dyDescent="0.25">
      <c r="A127" s="15" t="s">
        <v>370</v>
      </c>
      <c r="B127" s="16">
        <v>11</v>
      </c>
      <c r="C127" s="17">
        <f t="shared" si="7"/>
        <v>4.296875E-2</v>
      </c>
    </row>
    <row r="128" spans="1:3" ht="15.75" thickBot="1" x14ac:dyDescent="0.3">
      <c r="A128" s="215" t="s">
        <v>5</v>
      </c>
      <c r="B128" s="3">
        <f>SUM(B122:B127)</f>
        <v>256</v>
      </c>
      <c r="C128" s="2"/>
    </row>
    <row r="129" spans="1:3" x14ac:dyDescent="0.25">
      <c r="A129" s="262" t="s">
        <v>835</v>
      </c>
    </row>
    <row r="130" spans="1:3" ht="15.75" thickBot="1" x14ac:dyDescent="0.3"/>
    <row r="131" spans="1:3" ht="35.25" customHeight="1" thickBot="1" x14ac:dyDescent="0.35">
      <c r="A131" s="285" t="s">
        <v>61</v>
      </c>
      <c r="B131" s="286"/>
      <c r="C131" s="287"/>
    </row>
    <row r="132" spans="1:3" x14ac:dyDescent="0.25">
      <c r="A132" s="14" t="s">
        <v>12</v>
      </c>
      <c r="B132" s="4" t="s">
        <v>1</v>
      </c>
      <c r="C132" s="13" t="s">
        <v>2</v>
      </c>
    </row>
    <row r="133" spans="1:3" x14ac:dyDescent="0.25">
      <c r="A133" s="214" t="s">
        <v>17</v>
      </c>
      <c r="B133" s="6">
        <v>24</v>
      </c>
      <c r="C133" s="5">
        <f>B133/$B$136</f>
        <v>0.41379310344827586</v>
      </c>
    </row>
    <row r="134" spans="1:3" x14ac:dyDescent="0.25">
      <c r="A134" s="214" t="s">
        <v>14</v>
      </c>
      <c r="B134" s="6">
        <v>18</v>
      </c>
      <c r="C134" s="5">
        <f>B134/$B$136</f>
        <v>0.31034482758620691</v>
      </c>
    </row>
    <row r="135" spans="1:3" x14ac:dyDescent="0.25">
      <c r="A135" s="15" t="s">
        <v>13</v>
      </c>
      <c r="B135" s="16">
        <v>16</v>
      </c>
      <c r="C135" s="17">
        <f>B135/$B$136</f>
        <v>0.27586206896551724</v>
      </c>
    </row>
    <row r="136" spans="1:3" ht="15.75" thickBot="1" x14ac:dyDescent="0.3">
      <c r="A136" s="215" t="s">
        <v>5</v>
      </c>
      <c r="B136" s="3">
        <f>SUM(B133:B135)</f>
        <v>58</v>
      </c>
      <c r="C136" s="2"/>
    </row>
    <row r="138" spans="1:3" x14ac:dyDescent="0.25">
      <c r="A138" s="212" t="s">
        <v>825</v>
      </c>
    </row>
  </sheetData>
  <mergeCells count="17">
    <mergeCell ref="E18:G18"/>
    <mergeCell ref="A35:C35"/>
    <mergeCell ref="A1:F1"/>
    <mergeCell ref="A5:C5"/>
    <mergeCell ref="I3:J3"/>
    <mergeCell ref="A12:C12"/>
    <mergeCell ref="A24:C24"/>
    <mergeCell ref="A103:C103"/>
    <mergeCell ref="A113:C113"/>
    <mergeCell ref="A120:C120"/>
    <mergeCell ref="A131:C131"/>
    <mergeCell ref="A41:C41"/>
    <mergeCell ref="A53:C53"/>
    <mergeCell ref="A59:C59"/>
    <mergeCell ref="A70:C70"/>
    <mergeCell ref="A85:C85"/>
    <mergeCell ref="A92:C92"/>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6"/>
  <sheetViews>
    <sheetView workbookViewId="0">
      <selection activeCell="H1" sqref="H1"/>
    </sheetView>
  </sheetViews>
  <sheetFormatPr defaultRowHeight="15" x14ac:dyDescent="0.25"/>
  <cols>
    <col min="1" max="1" width="26.7109375" style="212" customWidth="1"/>
    <col min="2" max="2" width="10.7109375" style="212" bestFit="1" customWidth="1"/>
    <col min="3" max="3" width="7.85546875" style="212" customWidth="1"/>
    <col min="4" max="4" width="9.140625" style="212"/>
    <col min="5" max="5" width="33.85546875" style="212" bestFit="1" customWidth="1"/>
    <col min="6" max="6" width="18.5703125" style="212" bestFit="1" customWidth="1"/>
    <col min="7" max="7" width="20.28515625" style="212" customWidth="1"/>
    <col min="8" max="8" width="9.140625" style="212"/>
    <col min="9" max="9" width="27.85546875" style="212" bestFit="1" customWidth="1"/>
    <col min="10" max="16384" width="9.140625" style="212"/>
  </cols>
  <sheetData>
    <row r="1" spans="1:10" ht="21" x14ac:dyDescent="0.35">
      <c r="A1" s="288" t="s">
        <v>637</v>
      </c>
      <c r="B1" s="288"/>
      <c r="C1" s="288"/>
      <c r="D1" s="288"/>
      <c r="E1" s="288"/>
      <c r="F1" s="288"/>
    </row>
    <row r="2" spans="1:10" ht="15.75" thickBot="1" x14ac:dyDescent="0.3">
      <c r="A2" s="252" t="s">
        <v>827</v>
      </c>
    </row>
    <row r="3" spans="1:10" ht="18" thickBot="1" x14ac:dyDescent="0.35">
      <c r="A3" s="212" t="s">
        <v>828</v>
      </c>
      <c r="I3" s="289" t="s">
        <v>63</v>
      </c>
      <c r="J3" s="291"/>
    </row>
    <row r="4" spans="1:10" ht="15.75" thickBot="1" x14ac:dyDescent="0.3">
      <c r="I4" s="19" t="s">
        <v>638</v>
      </c>
      <c r="J4" s="216"/>
    </row>
    <row r="5" spans="1:10" ht="18" thickBot="1" x14ac:dyDescent="0.35">
      <c r="A5" s="289" t="s">
        <v>34</v>
      </c>
      <c r="B5" s="290"/>
      <c r="C5" s="291"/>
      <c r="I5" s="214" t="s">
        <v>639</v>
      </c>
      <c r="J5" s="216"/>
    </row>
    <row r="6" spans="1:10" x14ac:dyDescent="0.25">
      <c r="A6" s="14" t="s">
        <v>0</v>
      </c>
      <c r="B6" s="4" t="s">
        <v>1</v>
      </c>
      <c r="C6" s="13" t="s">
        <v>2</v>
      </c>
      <c r="I6" s="214" t="s">
        <v>640</v>
      </c>
      <c r="J6" s="216"/>
    </row>
    <row r="7" spans="1:10" x14ac:dyDescent="0.25">
      <c r="A7" s="214" t="s">
        <v>3</v>
      </c>
      <c r="B7" s="6">
        <v>102401</v>
      </c>
      <c r="C7" s="5">
        <f>B7/$B$9</f>
        <v>0.97696894528454892</v>
      </c>
      <c r="I7" s="214" t="s">
        <v>641</v>
      </c>
      <c r="J7" s="216"/>
    </row>
    <row r="8" spans="1:10" x14ac:dyDescent="0.25">
      <c r="A8" s="15" t="s">
        <v>4</v>
      </c>
      <c r="B8" s="16">
        <v>2414</v>
      </c>
      <c r="C8" s="17">
        <f>B8/$B$9</f>
        <v>2.3031054715451034E-2</v>
      </c>
      <c r="I8" s="214" t="s">
        <v>642</v>
      </c>
      <c r="J8" s="216"/>
    </row>
    <row r="9" spans="1:10" ht="15.75" thickBot="1" x14ac:dyDescent="0.3">
      <c r="A9" s="215" t="s">
        <v>5</v>
      </c>
      <c r="B9" s="3">
        <f>SUM(B7:B8)</f>
        <v>104815</v>
      </c>
      <c r="C9" s="2"/>
      <c r="I9" s="214" t="s">
        <v>643</v>
      </c>
      <c r="J9" s="216"/>
    </row>
    <row r="10" spans="1:10" x14ac:dyDescent="0.25">
      <c r="A10" s="212" t="s">
        <v>879</v>
      </c>
      <c r="B10" s="264"/>
      <c r="C10" s="264"/>
      <c r="I10" s="214" t="s">
        <v>644</v>
      </c>
      <c r="J10" s="216"/>
    </row>
    <row r="11" spans="1:10" ht="15.75" thickBot="1" x14ac:dyDescent="0.3">
      <c r="I11" s="214" t="s">
        <v>645</v>
      </c>
      <c r="J11" s="216"/>
    </row>
    <row r="12" spans="1:10" ht="18" thickBot="1" x14ac:dyDescent="0.35">
      <c r="A12" s="289" t="s">
        <v>35</v>
      </c>
      <c r="B12" s="290"/>
      <c r="C12" s="291"/>
      <c r="E12" s="253" t="s">
        <v>818</v>
      </c>
      <c r="F12" s="254"/>
      <c r="G12" s="255"/>
      <c r="I12" s="214" t="s">
        <v>646</v>
      </c>
      <c r="J12" s="216"/>
    </row>
    <row r="13" spans="1:10" x14ac:dyDescent="0.25">
      <c r="A13" s="14" t="s">
        <v>6</v>
      </c>
      <c r="B13" s="4" t="s">
        <v>7</v>
      </c>
      <c r="C13" s="13" t="s">
        <v>2</v>
      </c>
      <c r="E13" s="14" t="s">
        <v>0</v>
      </c>
      <c r="F13" s="4" t="s">
        <v>1</v>
      </c>
      <c r="G13" s="13" t="s">
        <v>2</v>
      </c>
      <c r="I13" s="214"/>
      <c r="J13" s="216"/>
    </row>
    <row r="14" spans="1:10" x14ac:dyDescent="0.25">
      <c r="A14" s="214" t="s">
        <v>36</v>
      </c>
      <c r="B14" s="6">
        <v>9459</v>
      </c>
      <c r="C14" s="5">
        <f>B14/$B$21</f>
        <v>9.0244716882125653E-2</v>
      </c>
      <c r="E14" s="214" t="s">
        <v>3</v>
      </c>
      <c r="F14" s="6">
        <v>8968</v>
      </c>
      <c r="G14" s="5">
        <f>F14/F16</f>
        <v>0.94809176445713073</v>
      </c>
      <c r="I14" s="214"/>
      <c r="J14" s="216"/>
    </row>
    <row r="15" spans="1:10" x14ac:dyDescent="0.25">
      <c r="A15" s="214" t="s">
        <v>37</v>
      </c>
      <c r="B15" s="6">
        <v>11825</v>
      </c>
      <c r="C15" s="5">
        <f t="shared" ref="C15:C20" si="0">B15/$B$21</f>
        <v>0.11281782187663979</v>
      </c>
      <c r="E15" s="15" t="s">
        <v>4</v>
      </c>
      <c r="F15" s="16">
        <v>491</v>
      </c>
      <c r="G15" s="17">
        <f>F15/F16</f>
        <v>5.1908235542869226E-2</v>
      </c>
      <c r="I15" s="214"/>
      <c r="J15" s="216"/>
    </row>
    <row r="16" spans="1:10" ht="15.75" thickBot="1" x14ac:dyDescent="0.3">
      <c r="A16" s="214" t="s">
        <v>38</v>
      </c>
      <c r="B16" s="6">
        <v>13561</v>
      </c>
      <c r="C16" s="5">
        <f t="shared" si="0"/>
        <v>0.12938033678385727</v>
      </c>
      <c r="E16" s="215" t="s">
        <v>5</v>
      </c>
      <c r="F16" s="3">
        <f>F14+F15</f>
        <v>9459</v>
      </c>
      <c r="G16" s="2"/>
      <c r="I16" s="214"/>
      <c r="J16" s="216"/>
    </row>
    <row r="17" spans="1:10" ht="15.75" thickBot="1" x14ac:dyDescent="0.3">
      <c r="A17" s="214" t="s">
        <v>39</v>
      </c>
      <c r="B17" s="6">
        <v>15095</v>
      </c>
      <c r="C17" s="5">
        <f t="shared" si="0"/>
        <v>0.14401564661546534</v>
      </c>
      <c r="I17" s="214"/>
      <c r="J17" s="216"/>
    </row>
    <row r="18" spans="1:10" ht="18" thickBot="1" x14ac:dyDescent="0.35">
      <c r="A18" s="214" t="s">
        <v>40</v>
      </c>
      <c r="B18" s="6">
        <v>15096</v>
      </c>
      <c r="C18" s="5">
        <f t="shared" si="0"/>
        <v>0.14402518723465152</v>
      </c>
      <c r="E18" s="282" t="s">
        <v>829</v>
      </c>
      <c r="F18" s="283"/>
      <c r="G18" s="284"/>
      <c r="I18" s="214"/>
      <c r="J18" s="216"/>
    </row>
    <row r="19" spans="1:10" x14ac:dyDescent="0.25">
      <c r="A19" s="214" t="s">
        <v>8</v>
      </c>
      <c r="B19" s="6">
        <v>37231</v>
      </c>
      <c r="C19" s="5">
        <f t="shared" si="0"/>
        <v>0.35520679292086055</v>
      </c>
      <c r="E19" s="14" t="s">
        <v>0</v>
      </c>
      <c r="F19" s="4" t="s">
        <v>1</v>
      </c>
      <c r="G19" s="13" t="s">
        <v>2</v>
      </c>
      <c r="I19" s="214"/>
      <c r="J19" s="216"/>
    </row>
    <row r="20" spans="1:10" x14ac:dyDescent="0.25">
      <c r="A20" s="15" t="s">
        <v>9</v>
      </c>
      <c r="B20" s="16">
        <v>2548</v>
      </c>
      <c r="C20" s="17">
        <f t="shared" si="0"/>
        <v>2.4309497686399846E-2</v>
      </c>
      <c r="E20" s="214" t="s">
        <v>3</v>
      </c>
      <c r="F20" s="6">
        <v>11272</v>
      </c>
      <c r="G20" s="5">
        <f>F20/F22</f>
        <v>0.9532346723044397</v>
      </c>
      <c r="I20" s="214"/>
      <c r="J20" s="216"/>
    </row>
    <row r="21" spans="1:10" ht="15.75" thickBot="1" x14ac:dyDescent="0.3">
      <c r="A21" s="215" t="s">
        <v>5</v>
      </c>
      <c r="B21" s="3">
        <f>SUM(B14:B20)</f>
        <v>104815</v>
      </c>
      <c r="C21" s="2"/>
      <c r="E21" s="15" t="s">
        <v>4</v>
      </c>
      <c r="F21" s="16">
        <v>553</v>
      </c>
      <c r="G21" s="17">
        <f>F21/F22</f>
        <v>4.6765327695560251E-2</v>
      </c>
      <c r="I21" s="214"/>
      <c r="J21" s="216"/>
    </row>
    <row r="22" spans="1:10" ht="15.75" thickBot="1" x14ac:dyDescent="0.3">
      <c r="A22" s="212" t="s">
        <v>879</v>
      </c>
      <c r="B22" s="264"/>
      <c r="C22" s="264"/>
      <c r="E22" s="215" t="s">
        <v>5</v>
      </c>
      <c r="F22" s="3">
        <f>SUM(F20:F21)</f>
        <v>11825</v>
      </c>
      <c r="G22" s="2"/>
      <c r="I22" s="214"/>
      <c r="J22" s="216"/>
    </row>
    <row r="23" spans="1:10" ht="15.75" thickBot="1" x14ac:dyDescent="0.3">
      <c r="I23" s="214"/>
      <c r="J23" s="216"/>
    </row>
    <row r="24" spans="1:10" ht="18" thickBot="1" x14ac:dyDescent="0.35">
      <c r="A24" s="289" t="s">
        <v>10</v>
      </c>
      <c r="B24" s="290"/>
      <c r="C24" s="291"/>
      <c r="I24" s="214"/>
      <c r="J24" s="216"/>
    </row>
    <row r="25" spans="1:10" x14ac:dyDescent="0.25">
      <c r="A25" s="14" t="s">
        <v>6</v>
      </c>
      <c r="B25" s="4" t="s">
        <v>7</v>
      </c>
      <c r="C25" s="13" t="s">
        <v>2</v>
      </c>
      <c r="I25" s="214"/>
      <c r="J25" s="216"/>
    </row>
    <row r="26" spans="1:10" x14ac:dyDescent="0.25">
      <c r="A26" s="214" t="s">
        <v>36</v>
      </c>
      <c r="B26" s="6">
        <v>491</v>
      </c>
      <c r="C26" s="5">
        <f>B26/$B$33</f>
        <v>0.20339685169842586</v>
      </c>
      <c r="I26" s="214"/>
      <c r="J26" s="216"/>
    </row>
    <row r="27" spans="1:10" x14ac:dyDescent="0.25">
      <c r="A27" s="214" t="s">
        <v>37</v>
      </c>
      <c r="B27" s="6">
        <v>553</v>
      </c>
      <c r="C27" s="5">
        <f t="shared" ref="C27:C32" si="1">B27/$B$33</f>
        <v>0.22908036454018227</v>
      </c>
      <c r="I27" s="214"/>
      <c r="J27" s="216"/>
    </row>
    <row r="28" spans="1:10" x14ac:dyDescent="0.25">
      <c r="A28" s="214" t="s">
        <v>38</v>
      </c>
      <c r="B28" s="6">
        <v>362</v>
      </c>
      <c r="C28" s="5">
        <f t="shared" si="1"/>
        <v>0.1499585749792875</v>
      </c>
      <c r="I28" s="214"/>
      <c r="J28" s="216"/>
    </row>
    <row r="29" spans="1:10" ht="15.75" thickBot="1" x14ac:dyDescent="0.3">
      <c r="A29" s="214" t="s">
        <v>39</v>
      </c>
      <c r="B29" s="6">
        <v>430</v>
      </c>
      <c r="C29" s="5">
        <f t="shared" si="1"/>
        <v>0.17812758906379453</v>
      </c>
      <c r="I29" s="215"/>
      <c r="J29" s="2"/>
    </row>
    <row r="30" spans="1:10" x14ac:dyDescent="0.25">
      <c r="A30" s="214" t="s">
        <v>40</v>
      </c>
      <c r="B30" s="6">
        <v>196</v>
      </c>
      <c r="C30" s="5">
        <f t="shared" si="1"/>
        <v>8.1193040596520299E-2</v>
      </c>
    </row>
    <row r="31" spans="1:10" x14ac:dyDescent="0.25">
      <c r="A31" s="214" t="s">
        <v>8</v>
      </c>
      <c r="B31" s="6">
        <v>370</v>
      </c>
      <c r="C31" s="5">
        <f t="shared" si="1"/>
        <v>0.15327257663628832</v>
      </c>
    </row>
    <row r="32" spans="1:10" x14ac:dyDescent="0.25">
      <c r="A32" s="15" t="s">
        <v>9</v>
      </c>
      <c r="B32" s="16">
        <v>12</v>
      </c>
      <c r="C32" s="17">
        <f t="shared" si="1"/>
        <v>4.9710024855012429E-3</v>
      </c>
    </row>
    <row r="33" spans="1:3" ht="15.75" thickBot="1" x14ac:dyDescent="0.3">
      <c r="A33" s="215" t="s">
        <v>5</v>
      </c>
      <c r="B33" s="3">
        <f>SUM(B26:B32)</f>
        <v>2414</v>
      </c>
      <c r="C33" s="2"/>
    </row>
    <row r="34" spans="1:3" ht="15.75" thickBot="1" x14ac:dyDescent="0.3"/>
    <row r="35" spans="1:3" ht="33" customHeight="1" thickBot="1" x14ac:dyDescent="0.35">
      <c r="A35" s="285" t="s">
        <v>41</v>
      </c>
      <c r="B35" s="286"/>
      <c r="C35" s="287"/>
    </row>
    <row r="36" spans="1:3" x14ac:dyDescent="0.25">
      <c r="A36" s="14" t="s">
        <v>6</v>
      </c>
      <c r="B36" s="4" t="s">
        <v>7</v>
      </c>
      <c r="C36" s="13" t="s">
        <v>2</v>
      </c>
    </row>
    <row r="37" spans="1:3" x14ac:dyDescent="0.25">
      <c r="A37" s="214" t="s">
        <v>36</v>
      </c>
      <c r="B37" s="6">
        <f>B26</f>
        <v>491</v>
      </c>
      <c r="C37" s="5">
        <f>B37/$B$39</f>
        <v>0.47030651340996171</v>
      </c>
    </row>
    <row r="38" spans="1:3" x14ac:dyDescent="0.25">
      <c r="A38" s="15" t="s">
        <v>37</v>
      </c>
      <c r="B38" s="16">
        <f>B27</f>
        <v>553</v>
      </c>
      <c r="C38" s="17">
        <f>B38/$B$39</f>
        <v>0.52969348659003834</v>
      </c>
    </row>
    <row r="39" spans="1:3" ht="15.75" thickBot="1" x14ac:dyDescent="0.3">
      <c r="A39" s="215" t="s">
        <v>5</v>
      </c>
      <c r="B39" s="3">
        <f>SUM(B37:B38)</f>
        <v>1044</v>
      </c>
      <c r="C39" s="2"/>
    </row>
    <row r="40" spans="1:3" ht="15.75" thickBot="1" x14ac:dyDescent="0.3"/>
    <row r="41" spans="1:3" ht="18" thickBot="1" x14ac:dyDescent="0.35">
      <c r="A41" s="289" t="s">
        <v>11</v>
      </c>
      <c r="B41" s="290"/>
      <c r="C41" s="291"/>
    </row>
    <row r="42" spans="1:3" x14ac:dyDescent="0.25">
      <c r="A42" s="14" t="s">
        <v>12</v>
      </c>
      <c r="B42" s="4" t="s">
        <v>1</v>
      </c>
      <c r="C42" s="13" t="s">
        <v>2</v>
      </c>
    </row>
    <row r="43" spans="1:3" x14ac:dyDescent="0.25">
      <c r="A43" s="23" t="s">
        <v>14</v>
      </c>
      <c r="B43" s="6">
        <v>1663</v>
      </c>
      <c r="C43" s="5">
        <f t="shared" ref="C43:C53" si="2">B43/$B$54</f>
        <v>0.68889809444904726</v>
      </c>
    </row>
    <row r="44" spans="1:3" x14ac:dyDescent="0.25">
      <c r="A44" s="23" t="s">
        <v>13</v>
      </c>
      <c r="B44" s="6">
        <v>490</v>
      </c>
      <c r="C44" s="5">
        <f t="shared" si="2"/>
        <v>0.20298260149130073</v>
      </c>
    </row>
    <row r="45" spans="1:3" x14ac:dyDescent="0.25">
      <c r="A45" s="23" t="s">
        <v>24</v>
      </c>
      <c r="B45" s="6">
        <v>49</v>
      </c>
      <c r="C45" s="5">
        <f t="shared" si="2"/>
        <v>2.0298260149130075E-2</v>
      </c>
    </row>
    <row r="46" spans="1:3" x14ac:dyDescent="0.25">
      <c r="A46" s="23" t="s">
        <v>19</v>
      </c>
      <c r="B46" s="6">
        <v>42</v>
      </c>
      <c r="C46" s="5">
        <f t="shared" si="2"/>
        <v>1.7398508699254349E-2</v>
      </c>
    </row>
    <row r="47" spans="1:3" x14ac:dyDescent="0.25">
      <c r="A47" s="23" t="s">
        <v>17</v>
      </c>
      <c r="B47" s="6">
        <v>40</v>
      </c>
      <c r="C47" s="5">
        <f t="shared" si="2"/>
        <v>1.6570008285004142E-2</v>
      </c>
    </row>
    <row r="48" spans="1:3" x14ac:dyDescent="0.25">
      <c r="A48" s="23" t="s">
        <v>18</v>
      </c>
      <c r="B48" s="6">
        <v>23</v>
      </c>
      <c r="C48" s="5">
        <f t="shared" si="2"/>
        <v>9.5277547638773826E-3</v>
      </c>
    </row>
    <row r="49" spans="1:15" x14ac:dyDescent="0.25">
      <c r="A49" s="23" t="s">
        <v>16</v>
      </c>
      <c r="B49" s="6">
        <v>22</v>
      </c>
      <c r="C49" s="5">
        <f t="shared" si="2"/>
        <v>9.1135045567522777E-3</v>
      </c>
    </row>
    <row r="50" spans="1:15" x14ac:dyDescent="0.25">
      <c r="A50" s="23" t="s">
        <v>32</v>
      </c>
      <c r="B50" s="6">
        <v>21</v>
      </c>
      <c r="C50" s="5">
        <f t="shared" si="2"/>
        <v>8.6992543496271744E-3</v>
      </c>
    </row>
    <row r="51" spans="1:15" x14ac:dyDescent="0.25">
      <c r="A51" s="23" t="s">
        <v>25</v>
      </c>
      <c r="B51" s="6">
        <v>18</v>
      </c>
      <c r="C51" s="5">
        <f t="shared" si="2"/>
        <v>7.4565037282518639E-3</v>
      </c>
    </row>
    <row r="52" spans="1:15" s="213" customFormat="1" x14ac:dyDescent="0.25">
      <c r="A52" s="23" t="s">
        <v>22</v>
      </c>
      <c r="B52" s="6">
        <v>17</v>
      </c>
      <c r="C52" s="5">
        <f t="shared" si="2"/>
        <v>7.0422535211267607E-3</v>
      </c>
      <c r="D52" s="212"/>
      <c r="E52" s="212"/>
      <c r="F52" s="212"/>
      <c r="G52" s="212"/>
      <c r="H52" s="212"/>
      <c r="I52" s="212"/>
      <c r="J52" s="212"/>
      <c r="K52" s="212"/>
      <c r="L52" s="212"/>
      <c r="M52" s="212"/>
      <c r="N52" s="212"/>
      <c r="O52" s="212"/>
    </row>
    <row r="53" spans="1:15" x14ac:dyDescent="0.25">
      <c r="A53" s="24" t="s">
        <v>33</v>
      </c>
      <c r="B53" s="16">
        <v>29</v>
      </c>
      <c r="C53" s="17">
        <f t="shared" si="2"/>
        <v>1.2013256006628004E-2</v>
      </c>
    </row>
    <row r="54" spans="1:15" ht="15.75" thickBot="1" x14ac:dyDescent="0.3">
      <c r="A54" s="215" t="s">
        <v>5</v>
      </c>
      <c r="B54" s="3">
        <f>SUM(B43:B53)</f>
        <v>2414</v>
      </c>
      <c r="C54" s="2"/>
    </row>
    <row r="55" spans="1:15" ht="15.75" thickBot="1" x14ac:dyDescent="0.3"/>
    <row r="56" spans="1:15" ht="36" customHeight="1" thickBot="1" x14ac:dyDescent="0.35">
      <c r="A56" s="285" t="s">
        <v>42</v>
      </c>
      <c r="B56" s="286"/>
      <c r="C56" s="287"/>
      <c r="D56" s="213"/>
    </row>
    <row r="57" spans="1:15" x14ac:dyDescent="0.25">
      <c r="A57" s="14" t="s">
        <v>12</v>
      </c>
      <c r="B57" s="4" t="s">
        <v>1</v>
      </c>
      <c r="C57" s="13" t="s">
        <v>2</v>
      </c>
    </row>
    <row r="58" spans="1:15" x14ac:dyDescent="0.25">
      <c r="A58" s="214" t="s">
        <v>14</v>
      </c>
      <c r="B58" s="6">
        <v>557</v>
      </c>
      <c r="C58" s="5">
        <f t="shared" ref="C58:C64" si="3">B58/$B$65</f>
        <v>0.53352490421455934</v>
      </c>
    </row>
    <row r="59" spans="1:15" x14ac:dyDescent="0.25">
      <c r="A59" s="214" t="s">
        <v>13</v>
      </c>
      <c r="B59" s="6">
        <v>402</v>
      </c>
      <c r="C59" s="5">
        <f t="shared" si="3"/>
        <v>0.38505747126436779</v>
      </c>
    </row>
    <row r="60" spans="1:15" x14ac:dyDescent="0.25">
      <c r="A60" s="214" t="s">
        <v>16</v>
      </c>
      <c r="B60" s="6">
        <v>22</v>
      </c>
      <c r="C60" s="5">
        <f t="shared" si="3"/>
        <v>2.1072796934865901E-2</v>
      </c>
    </row>
    <row r="61" spans="1:15" x14ac:dyDescent="0.25">
      <c r="A61" s="214" t="s">
        <v>17</v>
      </c>
      <c r="B61" s="6">
        <v>20</v>
      </c>
      <c r="C61" s="5">
        <f t="shared" si="3"/>
        <v>1.9157088122605363E-2</v>
      </c>
    </row>
    <row r="62" spans="1:15" x14ac:dyDescent="0.25">
      <c r="A62" s="214" t="s">
        <v>22</v>
      </c>
      <c r="B62" s="6">
        <v>17</v>
      </c>
      <c r="C62" s="5">
        <f t="shared" si="3"/>
        <v>1.6283524904214558E-2</v>
      </c>
    </row>
    <row r="63" spans="1:15" x14ac:dyDescent="0.25">
      <c r="A63" s="214" t="s">
        <v>24</v>
      </c>
      <c r="B63" s="6">
        <v>14</v>
      </c>
      <c r="C63" s="5">
        <f t="shared" si="3"/>
        <v>1.3409961685823755E-2</v>
      </c>
    </row>
    <row r="64" spans="1:15" x14ac:dyDescent="0.25">
      <c r="A64" s="15" t="s">
        <v>20</v>
      </c>
      <c r="B64" s="16">
        <v>12</v>
      </c>
      <c r="C64" s="17">
        <f t="shared" si="3"/>
        <v>1.1494252873563218E-2</v>
      </c>
    </row>
    <row r="65" spans="1:3" ht="15.75" thickBot="1" x14ac:dyDescent="0.3">
      <c r="A65" s="215" t="s">
        <v>5</v>
      </c>
      <c r="B65" s="3">
        <f>SUM(B58:B64)</f>
        <v>1044</v>
      </c>
      <c r="C65" s="2"/>
    </row>
    <row r="66" spans="1:3" ht="15.75" thickBot="1" x14ac:dyDescent="0.3"/>
    <row r="67" spans="1:3" ht="18" thickBot="1" x14ac:dyDescent="0.35">
      <c r="A67" s="289" t="s">
        <v>44</v>
      </c>
      <c r="B67" s="290"/>
      <c r="C67" s="291"/>
    </row>
    <row r="68" spans="1:3" x14ac:dyDescent="0.25">
      <c r="A68" s="14" t="s">
        <v>45</v>
      </c>
      <c r="B68" s="4" t="s">
        <v>7</v>
      </c>
      <c r="C68" s="13" t="s">
        <v>2</v>
      </c>
    </row>
    <row r="69" spans="1:3" x14ac:dyDescent="0.25">
      <c r="A69" s="214" t="s">
        <v>46</v>
      </c>
      <c r="B69" s="6">
        <v>73</v>
      </c>
      <c r="C69" s="5">
        <f>B69/$B$76</f>
        <v>3.0240265120132559E-2</v>
      </c>
    </row>
    <row r="70" spans="1:3" x14ac:dyDescent="0.25">
      <c r="A70" s="214" t="s">
        <v>47</v>
      </c>
      <c r="B70" s="6">
        <v>107</v>
      </c>
      <c r="C70" s="5">
        <f t="shared" ref="C70:C75" si="4">B70/$B$76</f>
        <v>4.4324772162386082E-2</v>
      </c>
    </row>
    <row r="71" spans="1:3" x14ac:dyDescent="0.25">
      <c r="A71" s="214" t="s">
        <v>48</v>
      </c>
      <c r="B71" s="6">
        <v>300</v>
      </c>
      <c r="C71" s="5">
        <f t="shared" si="4"/>
        <v>0.12427506213753108</v>
      </c>
    </row>
    <row r="72" spans="1:3" x14ac:dyDescent="0.25">
      <c r="A72" s="214" t="s">
        <v>49</v>
      </c>
      <c r="B72" s="6">
        <v>276</v>
      </c>
      <c r="C72" s="5">
        <f t="shared" si="4"/>
        <v>0.11433305716652858</v>
      </c>
    </row>
    <row r="73" spans="1:3" x14ac:dyDescent="0.25">
      <c r="A73" s="214" t="s">
        <v>50</v>
      </c>
      <c r="B73" s="6">
        <v>153</v>
      </c>
      <c r="C73" s="5">
        <f t="shared" si="4"/>
        <v>6.3380281690140844E-2</v>
      </c>
    </row>
    <row r="74" spans="1:3" x14ac:dyDescent="0.25">
      <c r="A74" s="214" t="s">
        <v>51</v>
      </c>
      <c r="B74" s="6">
        <v>528</v>
      </c>
      <c r="C74" s="5">
        <f t="shared" si="4"/>
        <v>0.21872410936205469</v>
      </c>
    </row>
    <row r="75" spans="1:3" x14ac:dyDescent="0.25">
      <c r="A75" s="15" t="s">
        <v>52</v>
      </c>
      <c r="B75" s="16">
        <v>977</v>
      </c>
      <c r="C75" s="17">
        <f t="shared" si="4"/>
        <v>0.40472245236122617</v>
      </c>
    </row>
    <row r="76" spans="1:3" ht="15.75" thickBot="1" x14ac:dyDescent="0.3">
      <c r="A76" s="215" t="s">
        <v>5</v>
      </c>
      <c r="B76" s="3">
        <f>SUM(B69:B75)</f>
        <v>2414</v>
      </c>
      <c r="C76" s="2"/>
    </row>
    <row r="77" spans="1:3" ht="15.75" thickBot="1" x14ac:dyDescent="0.3"/>
    <row r="78" spans="1:3" ht="38.25" customHeight="1" thickBot="1" x14ac:dyDescent="0.35">
      <c r="A78" s="285" t="s">
        <v>53</v>
      </c>
      <c r="B78" s="286"/>
      <c r="C78" s="287"/>
    </row>
    <row r="79" spans="1:3" x14ac:dyDescent="0.25">
      <c r="A79" s="14" t="s">
        <v>45</v>
      </c>
      <c r="B79" s="4" t="s">
        <v>7</v>
      </c>
      <c r="C79" s="13" t="s">
        <v>2</v>
      </c>
    </row>
    <row r="80" spans="1:3" x14ac:dyDescent="0.25">
      <c r="A80" s="214" t="s">
        <v>46</v>
      </c>
      <c r="B80" s="6">
        <v>38</v>
      </c>
      <c r="C80" s="5">
        <f>B80/$B$87</f>
        <v>3.6398467432950193E-2</v>
      </c>
    </row>
    <row r="81" spans="1:3" x14ac:dyDescent="0.25">
      <c r="A81" s="214" t="s">
        <v>47</v>
      </c>
      <c r="B81" s="6">
        <v>0</v>
      </c>
      <c r="C81" s="5">
        <f t="shared" ref="C81:C86" si="5">B81/$B$87</f>
        <v>0</v>
      </c>
    </row>
    <row r="82" spans="1:3" x14ac:dyDescent="0.25">
      <c r="A82" s="214" t="s">
        <v>48</v>
      </c>
      <c r="B82" s="6">
        <v>215</v>
      </c>
      <c r="C82" s="5">
        <f t="shared" si="5"/>
        <v>0.20593869731800765</v>
      </c>
    </row>
    <row r="83" spans="1:3" x14ac:dyDescent="0.25">
      <c r="A83" s="214" t="s">
        <v>49</v>
      </c>
      <c r="B83" s="6">
        <v>214</v>
      </c>
      <c r="C83" s="5">
        <f t="shared" si="5"/>
        <v>0.2049808429118774</v>
      </c>
    </row>
    <row r="84" spans="1:3" x14ac:dyDescent="0.25">
      <c r="A84" s="214" t="s">
        <v>50</v>
      </c>
      <c r="B84" s="6">
        <v>25</v>
      </c>
      <c r="C84" s="5">
        <f t="shared" si="5"/>
        <v>2.3946360153256706E-2</v>
      </c>
    </row>
    <row r="85" spans="1:3" x14ac:dyDescent="0.25">
      <c r="A85" s="214" t="s">
        <v>51</v>
      </c>
      <c r="B85" s="6">
        <v>112</v>
      </c>
      <c r="C85" s="5">
        <f t="shared" si="5"/>
        <v>0.10727969348659004</v>
      </c>
    </row>
    <row r="86" spans="1:3" x14ac:dyDescent="0.25">
      <c r="A86" s="15" t="s">
        <v>52</v>
      </c>
      <c r="B86" s="16">
        <v>440</v>
      </c>
      <c r="C86" s="17">
        <f t="shared" si="5"/>
        <v>0.42145593869731801</v>
      </c>
    </row>
    <row r="87" spans="1:3" ht="15.75" thickBot="1" x14ac:dyDescent="0.3">
      <c r="A87" s="215" t="s">
        <v>5</v>
      </c>
      <c r="B87" s="3">
        <f>SUM(B80:B86)</f>
        <v>1044</v>
      </c>
      <c r="C87" s="2"/>
    </row>
    <row r="89" spans="1:3" x14ac:dyDescent="0.25">
      <c r="A89" s="257" t="s">
        <v>831</v>
      </c>
    </row>
    <row r="90" spans="1:3" x14ac:dyDescent="0.25">
      <c r="A90" s="260" t="s">
        <v>832</v>
      </c>
    </row>
    <row r="91" spans="1:3" x14ac:dyDescent="0.25">
      <c r="A91" s="260" t="s">
        <v>833</v>
      </c>
    </row>
    <row r="92" spans="1:3" ht="15.75" thickBot="1" x14ac:dyDescent="0.3"/>
    <row r="93" spans="1:3" ht="18" thickBot="1" x14ac:dyDescent="0.35">
      <c r="A93" s="289" t="s">
        <v>804</v>
      </c>
      <c r="B93" s="290"/>
      <c r="C93" s="291"/>
    </row>
    <row r="94" spans="1:3" x14ac:dyDescent="0.25">
      <c r="A94" s="14" t="s">
        <v>54</v>
      </c>
      <c r="B94" s="4" t="s">
        <v>1</v>
      </c>
      <c r="C94" s="13" t="s">
        <v>2</v>
      </c>
    </row>
    <row r="95" spans="1:3" x14ac:dyDescent="0.25">
      <c r="A95" s="214" t="s">
        <v>55</v>
      </c>
      <c r="B95" s="6">
        <v>39544</v>
      </c>
      <c r="C95" s="5">
        <f>B95/$B$97</f>
        <v>0.97432612230818505</v>
      </c>
    </row>
    <row r="96" spans="1:3" x14ac:dyDescent="0.25">
      <c r="A96" s="15" t="s">
        <v>58</v>
      </c>
      <c r="B96" s="16">
        <v>1042</v>
      </c>
      <c r="C96" s="17">
        <f>B96/$B$97</f>
        <v>2.5673877691814912E-2</v>
      </c>
    </row>
    <row r="97" spans="1:3" ht="15.75" thickBot="1" x14ac:dyDescent="0.3">
      <c r="A97" s="215" t="s">
        <v>5</v>
      </c>
      <c r="B97" s="3">
        <f>SUM(B95:B96)</f>
        <v>40586</v>
      </c>
      <c r="C97" s="2"/>
    </row>
    <row r="98" spans="1:3" x14ac:dyDescent="0.25">
      <c r="A98" s="212" t="s">
        <v>838</v>
      </c>
    </row>
    <row r="99" spans="1:3" ht="15.75" thickBot="1" x14ac:dyDescent="0.3"/>
    <row r="100" spans="1:3" ht="33" customHeight="1" thickBot="1" x14ac:dyDescent="0.35">
      <c r="A100" s="285" t="s">
        <v>56</v>
      </c>
      <c r="B100" s="286"/>
      <c r="C100" s="287"/>
    </row>
    <row r="101" spans="1:3" x14ac:dyDescent="0.25">
      <c r="A101" s="14" t="s">
        <v>6</v>
      </c>
      <c r="B101" s="4" t="s">
        <v>7</v>
      </c>
      <c r="C101" s="13" t="s">
        <v>2</v>
      </c>
    </row>
    <row r="102" spans="1:3" x14ac:dyDescent="0.25">
      <c r="A102" s="214" t="s">
        <v>36</v>
      </c>
      <c r="B102" s="6">
        <v>1832</v>
      </c>
      <c r="C102" s="5">
        <f>B102/$B$108</f>
        <v>6.4682413586131415E-2</v>
      </c>
    </row>
    <row r="103" spans="1:3" x14ac:dyDescent="0.25">
      <c r="A103" s="214" t="s">
        <v>37</v>
      </c>
      <c r="B103" s="6">
        <v>3155</v>
      </c>
      <c r="C103" s="5">
        <f t="shared" ref="C103:C107" si="6">B103/$B$108</f>
        <v>0.1113935670656357</v>
      </c>
    </row>
    <row r="104" spans="1:3" x14ac:dyDescent="0.25">
      <c r="A104" s="214" t="s">
        <v>38</v>
      </c>
      <c r="B104" s="6">
        <v>3728</v>
      </c>
      <c r="C104" s="5">
        <f t="shared" si="6"/>
        <v>0.13162447480845957</v>
      </c>
    </row>
    <row r="105" spans="1:3" x14ac:dyDescent="0.25">
      <c r="A105" s="214" t="s">
        <v>39</v>
      </c>
      <c r="B105" s="6">
        <v>3955</v>
      </c>
      <c r="C105" s="5">
        <f t="shared" si="6"/>
        <v>0.13963916251809483</v>
      </c>
    </row>
    <row r="106" spans="1:3" x14ac:dyDescent="0.25">
      <c r="A106" s="214" t="s">
        <v>40</v>
      </c>
      <c r="B106" s="6">
        <v>3926</v>
      </c>
      <c r="C106" s="5">
        <f t="shared" si="6"/>
        <v>0.13861525968294319</v>
      </c>
    </row>
    <row r="107" spans="1:3" x14ac:dyDescent="0.25">
      <c r="A107" s="15" t="s">
        <v>8</v>
      </c>
      <c r="B107" s="16">
        <v>11727</v>
      </c>
      <c r="C107" s="17">
        <f t="shared" si="6"/>
        <v>0.41404512233873531</v>
      </c>
    </row>
    <row r="108" spans="1:3" ht="15.75" thickBot="1" x14ac:dyDescent="0.3">
      <c r="A108" s="215" t="s">
        <v>5</v>
      </c>
      <c r="B108" s="3">
        <f>SUM(B102:B107)</f>
        <v>28323</v>
      </c>
      <c r="C108" s="2"/>
    </row>
    <row r="109" spans="1:3" x14ac:dyDescent="0.25">
      <c r="A109" s="261" t="s">
        <v>834</v>
      </c>
    </row>
    <row r="110" spans="1:3" ht="15.75" thickBot="1" x14ac:dyDescent="0.3"/>
    <row r="111" spans="1:3" ht="34.5" customHeight="1" thickBot="1" x14ac:dyDescent="0.35">
      <c r="A111" s="285" t="s">
        <v>57</v>
      </c>
      <c r="B111" s="286"/>
      <c r="C111" s="287"/>
    </row>
    <row r="112" spans="1:3" x14ac:dyDescent="0.25">
      <c r="A112" s="14" t="s">
        <v>6</v>
      </c>
      <c r="B112" s="4" t="s">
        <v>7</v>
      </c>
      <c r="C112" s="13" t="s">
        <v>2</v>
      </c>
    </row>
    <row r="113" spans="1:3" x14ac:dyDescent="0.25">
      <c r="A113" s="214" t="s">
        <v>36</v>
      </c>
      <c r="B113" s="6">
        <v>147</v>
      </c>
      <c r="C113" s="5">
        <f>B113/$B$119</f>
        <v>0.19600000000000001</v>
      </c>
    </row>
    <row r="114" spans="1:3" x14ac:dyDescent="0.25">
      <c r="A114" s="214" t="s">
        <v>37</v>
      </c>
      <c r="B114" s="6">
        <v>228</v>
      </c>
      <c r="C114" s="5">
        <f t="shared" ref="C114:C118" si="7">B114/$B$119</f>
        <v>0.30399999999999999</v>
      </c>
    </row>
    <row r="115" spans="1:3" x14ac:dyDescent="0.25">
      <c r="A115" s="214" t="s">
        <v>38</v>
      </c>
      <c r="B115" s="6">
        <v>109</v>
      </c>
      <c r="C115" s="5">
        <f t="shared" si="7"/>
        <v>0.14533333333333334</v>
      </c>
    </row>
    <row r="116" spans="1:3" x14ac:dyDescent="0.25">
      <c r="A116" s="214" t="s">
        <v>39</v>
      </c>
      <c r="B116" s="6">
        <v>96</v>
      </c>
      <c r="C116" s="5">
        <f t="shared" si="7"/>
        <v>0.128</v>
      </c>
    </row>
    <row r="117" spans="1:3" x14ac:dyDescent="0.25">
      <c r="A117" s="214" t="s">
        <v>40</v>
      </c>
      <c r="B117" s="6">
        <v>114</v>
      </c>
      <c r="C117" s="5">
        <f t="shared" si="7"/>
        <v>0.152</v>
      </c>
    </row>
    <row r="118" spans="1:3" x14ac:dyDescent="0.25">
      <c r="A118" s="15" t="s">
        <v>8</v>
      </c>
      <c r="B118" s="16">
        <v>56</v>
      </c>
      <c r="C118" s="17">
        <f t="shared" si="7"/>
        <v>7.4666666666666673E-2</v>
      </c>
    </row>
    <row r="119" spans="1:3" ht="15.75" thickBot="1" x14ac:dyDescent="0.3">
      <c r="A119" s="215" t="s">
        <v>5</v>
      </c>
      <c r="B119" s="3">
        <f>SUM(B113:B118)</f>
        <v>750</v>
      </c>
      <c r="C119" s="2"/>
    </row>
    <row r="120" spans="1:3" ht="15.75" thickBot="1" x14ac:dyDescent="0.3"/>
    <row r="121" spans="1:3" ht="34.5" customHeight="1" thickBot="1" x14ac:dyDescent="0.35">
      <c r="A121" s="285" t="s">
        <v>59</v>
      </c>
      <c r="B121" s="286"/>
      <c r="C121" s="287"/>
    </row>
    <row r="122" spans="1:3" x14ac:dyDescent="0.25">
      <c r="A122" s="14" t="s">
        <v>6</v>
      </c>
      <c r="B122" s="4" t="s">
        <v>7</v>
      </c>
      <c r="C122" s="13" t="s">
        <v>2</v>
      </c>
    </row>
    <row r="123" spans="1:3" x14ac:dyDescent="0.25">
      <c r="A123" s="214" t="s">
        <v>36</v>
      </c>
      <c r="B123" s="6">
        <f>B113</f>
        <v>147</v>
      </c>
      <c r="C123" s="5">
        <f>B123/$B$125</f>
        <v>0.39200000000000002</v>
      </c>
    </row>
    <row r="124" spans="1:3" x14ac:dyDescent="0.25">
      <c r="A124" s="15" t="s">
        <v>37</v>
      </c>
      <c r="B124" s="16">
        <f>B114</f>
        <v>228</v>
      </c>
      <c r="C124" s="17">
        <f>B124/$B$125</f>
        <v>0.60799999999999998</v>
      </c>
    </row>
    <row r="125" spans="1:3" ht="15.75" thickBot="1" x14ac:dyDescent="0.3">
      <c r="A125" s="215" t="s">
        <v>5</v>
      </c>
      <c r="B125" s="3">
        <f>SUM(B123:B124)</f>
        <v>375</v>
      </c>
      <c r="C125" s="2"/>
    </row>
    <row r="126" spans="1:3" ht="15.75" thickBot="1" x14ac:dyDescent="0.3"/>
    <row r="127" spans="1:3" ht="34.5" customHeight="1" thickBot="1" x14ac:dyDescent="0.35">
      <c r="A127" s="285" t="s">
        <v>60</v>
      </c>
      <c r="B127" s="286"/>
      <c r="C127" s="287"/>
    </row>
    <row r="128" spans="1:3" x14ac:dyDescent="0.25">
      <c r="A128" s="14" t="s">
        <v>12</v>
      </c>
      <c r="B128" s="4" t="s">
        <v>1</v>
      </c>
      <c r="C128" s="13" t="s">
        <v>2</v>
      </c>
    </row>
    <row r="129" spans="1:3" x14ac:dyDescent="0.25">
      <c r="A129" s="214" t="s">
        <v>14</v>
      </c>
      <c r="B129" s="6">
        <v>552</v>
      </c>
      <c r="C129" s="5">
        <f t="shared" ref="C129:C134" si="8">B129/$B$135</f>
        <v>0.73599999999999999</v>
      </c>
    </row>
    <row r="130" spans="1:3" x14ac:dyDescent="0.25">
      <c r="A130" s="214" t="s">
        <v>13</v>
      </c>
      <c r="B130" s="6">
        <v>120</v>
      </c>
      <c r="C130" s="5">
        <f t="shared" si="8"/>
        <v>0.16</v>
      </c>
    </row>
    <row r="131" spans="1:3" x14ac:dyDescent="0.25">
      <c r="A131" s="214" t="s">
        <v>15</v>
      </c>
      <c r="B131" s="6">
        <v>24</v>
      </c>
      <c r="C131" s="5">
        <f t="shared" si="8"/>
        <v>3.2000000000000001E-2</v>
      </c>
    </row>
    <row r="132" spans="1:3" x14ac:dyDescent="0.25">
      <c r="A132" s="214" t="s">
        <v>32</v>
      </c>
      <c r="B132" s="6">
        <v>20</v>
      </c>
      <c r="C132" s="5">
        <f t="shared" si="8"/>
        <v>2.6666666666666668E-2</v>
      </c>
    </row>
    <row r="133" spans="1:3" x14ac:dyDescent="0.25">
      <c r="A133" s="214" t="s">
        <v>23</v>
      </c>
      <c r="B133" s="6">
        <v>17</v>
      </c>
      <c r="C133" s="5">
        <f t="shared" si="8"/>
        <v>2.2666666666666668E-2</v>
      </c>
    </row>
    <row r="134" spans="1:3" x14ac:dyDescent="0.25">
      <c r="A134" s="15" t="s">
        <v>25</v>
      </c>
      <c r="B134" s="16">
        <v>17</v>
      </c>
      <c r="C134" s="17">
        <f t="shared" si="8"/>
        <v>2.2666666666666668E-2</v>
      </c>
    </row>
    <row r="135" spans="1:3" ht="15.75" thickBot="1" x14ac:dyDescent="0.3">
      <c r="A135" s="215" t="s">
        <v>5</v>
      </c>
      <c r="B135" s="3">
        <f>SUM(B129:B134)</f>
        <v>750</v>
      </c>
      <c r="C135" s="2"/>
    </row>
    <row r="136" spans="1:3" x14ac:dyDescent="0.25">
      <c r="A136" s="262" t="s">
        <v>835</v>
      </c>
    </row>
    <row r="137" spans="1:3" ht="15.75" thickBot="1" x14ac:dyDescent="0.3"/>
    <row r="138" spans="1:3" ht="37.5" customHeight="1" thickBot="1" x14ac:dyDescent="0.35">
      <c r="A138" s="285" t="s">
        <v>61</v>
      </c>
      <c r="B138" s="286"/>
      <c r="C138" s="287"/>
    </row>
    <row r="139" spans="1:3" x14ac:dyDescent="0.25">
      <c r="A139" s="14" t="s">
        <v>12</v>
      </c>
      <c r="B139" s="4" t="s">
        <v>1</v>
      </c>
      <c r="C139" s="13" t="s">
        <v>2</v>
      </c>
    </row>
    <row r="140" spans="1:3" x14ac:dyDescent="0.25">
      <c r="A140" s="214" t="s">
        <v>14</v>
      </c>
      <c r="B140" s="6">
        <v>238</v>
      </c>
      <c r="C140" s="5">
        <f>B140/$B$143</f>
        <v>0.63466666666666671</v>
      </c>
    </row>
    <row r="141" spans="1:3" x14ac:dyDescent="0.25">
      <c r="A141" s="214" t="s">
        <v>13</v>
      </c>
      <c r="B141" s="6">
        <v>120</v>
      </c>
      <c r="C141" s="5">
        <f>B141/$B$143</f>
        <v>0.32</v>
      </c>
    </row>
    <row r="142" spans="1:3" x14ac:dyDescent="0.25">
      <c r="A142" s="15" t="s">
        <v>23</v>
      </c>
      <c r="B142" s="16">
        <v>17</v>
      </c>
      <c r="C142" s="17">
        <f>B142/$B$143</f>
        <v>4.5333333333333337E-2</v>
      </c>
    </row>
    <row r="143" spans="1:3" ht="15.75" thickBot="1" x14ac:dyDescent="0.3">
      <c r="A143" s="215" t="s">
        <v>5</v>
      </c>
      <c r="B143" s="3">
        <f>SUM(B140:B142)</f>
        <v>375</v>
      </c>
      <c r="C143" s="2"/>
    </row>
    <row r="144" spans="1:3" x14ac:dyDescent="0.25">
      <c r="A144" s="263" t="s">
        <v>835</v>
      </c>
    </row>
    <row r="146" spans="1:1" x14ac:dyDescent="0.25">
      <c r="A146" s="212" t="s">
        <v>825</v>
      </c>
    </row>
  </sheetData>
  <mergeCells count="17">
    <mergeCell ref="E18:G18"/>
    <mergeCell ref="A35:C35"/>
    <mergeCell ref="A1:F1"/>
    <mergeCell ref="A5:C5"/>
    <mergeCell ref="I3:J3"/>
    <mergeCell ref="A12:C12"/>
    <mergeCell ref="A24:C24"/>
    <mergeCell ref="A111:C111"/>
    <mergeCell ref="A121:C121"/>
    <mergeCell ref="A127:C127"/>
    <mergeCell ref="A138:C138"/>
    <mergeCell ref="A41:C41"/>
    <mergeCell ref="A56:C56"/>
    <mergeCell ref="A67:C67"/>
    <mergeCell ref="A78:C78"/>
    <mergeCell ref="A93:C93"/>
    <mergeCell ref="A100:C100"/>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2"/>
  <sheetViews>
    <sheetView workbookViewId="0">
      <selection activeCell="H22" sqref="H22"/>
    </sheetView>
  </sheetViews>
  <sheetFormatPr defaultRowHeight="15" x14ac:dyDescent="0.25"/>
  <cols>
    <col min="1" max="1" width="25.140625" style="212" bestFit="1" customWidth="1"/>
    <col min="2" max="2" width="10.7109375" style="212" bestFit="1" customWidth="1"/>
    <col min="3" max="3" width="7.85546875" style="212" customWidth="1"/>
    <col min="4" max="4" width="9.140625" style="212"/>
    <col min="5" max="5" width="36.7109375" style="212" bestFit="1" customWidth="1"/>
    <col min="6" max="6" width="18.5703125" style="212" bestFit="1" customWidth="1"/>
    <col min="7" max="7" width="15" style="212" customWidth="1"/>
    <col min="8" max="10" width="9.140625" style="212"/>
    <col min="11" max="11" width="36.7109375" style="212" bestFit="1" customWidth="1"/>
    <col min="12" max="16384" width="9.140625" style="212"/>
  </cols>
  <sheetData>
    <row r="1" spans="1:12" ht="21" x14ac:dyDescent="0.35">
      <c r="A1" s="288" t="s">
        <v>647</v>
      </c>
      <c r="B1" s="288"/>
      <c r="C1" s="288"/>
      <c r="D1" s="288"/>
      <c r="E1" s="288"/>
      <c r="F1" s="288"/>
    </row>
    <row r="2" spans="1:12" ht="15.75" thickBot="1" x14ac:dyDescent="0.3">
      <c r="A2" s="252" t="s">
        <v>827</v>
      </c>
    </row>
    <row r="3" spans="1:12" ht="18" thickBot="1" x14ac:dyDescent="0.35">
      <c r="A3" s="212" t="s">
        <v>828</v>
      </c>
      <c r="K3" s="289" t="s">
        <v>63</v>
      </c>
      <c r="L3" s="291"/>
    </row>
    <row r="4" spans="1:12" ht="15.75" thickBot="1" x14ac:dyDescent="0.3">
      <c r="K4" s="19" t="s">
        <v>649</v>
      </c>
      <c r="L4" s="216"/>
    </row>
    <row r="5" spans="1:12" ht="18" thickBot="1" x14ac:dyDescent="0.35">
      <c r="A5" s="289" t="s">
        <v>34</v>
      </c>
      <c r="B5" s="290"/>
      <c r="C5" s="291"/>
      <c r="K5" s="214" t="s">
        <v>650</v>
      </c>
      <c r="L5" s="216"/>
    </row>
    <row r="6" spans="1:12" x14ac:dyDescent="0.25">
      <c r="A6" s="14" t="s">
        <v>0</v>
      </c>
      <c r="B6" s="4" t="s">
        <v>1</v>
      </c>
      <c r="C6" s="13" t="s">
        <v>2</v>
      </c>
      <c r="K6" s="214" t="s">
        <v>651</v>
      </c>
      <c r="L6" s="216"/>
    </row>
    <row r="7" spans="1:12" x14ac:dyDescent="0.25">
      <c r="A7" s="214" t="s">
        <v>3</v>
      </c>
      <c r="B7" s="6">
        <v>104558</v>
      </c>
      <c r="C7" s="5">
        <f>B7/$B$9</f>
        <v>0.98300208713310644</v>
      </c>
      <c r="K7" s="214" t="s">
        <v>652</v>
      </c>
      <c r="L7" s="216"/>
    </row>
    <row r="8" spans="1:12" x14ac:dyDescent="0.25">
      <c r="A8" s="15" t="s">
        <v>4</v>
      </c>
      <c r="B8" s="16">
        <v>1808</v>
      </c>
      <c r="C8" s="17">
        <f>B8/$B$9</f>
        <v>1.6997912866893557E-2</v>
      </c>
      <c r="K8" s="214" t="s">
        <v>653</v>
      </c>
      <c r="L8" s="216"/>
    </row>
    <row r="9" spans="1:12" ht="15.75" thickBot="1" x14ac:dyDescent="0.3">
      <c r="A9" s="215" t="s">
        <v>5</v>
      </c>
      <c r="B9" s="3">
        <f>SUM(B7:B8)</f>
        <v>106366</v>
      </c>
      <c r="C9" s="2"/>
      <c r="K9" s="214" t="s">
        <v>654</v>
      </c>
      <c r="L9" s="216"/>
    </row>
    <row r="10" spans="1:12" x14ac:dyDescent="0.25">
      <c r="A10" s="212" t="s">
        <v>880</v>
      </c>
      <c r="B10" s="264"/>
      <c r="C10" s="264"/>
      <c r="K10" s="214" t="s">
        <v>655</v>
      </c>
      <c r="L10" s="216"/>
    </row>
    <row r="11" spans="1:12" ht="15.75" thickBot="1" x14ac:dyDescent="0.3">
      <c r="K11" s="214" t="s">
        <v>656</v>
      </c>
      <c r="L11" s="216"/>
    </row>
    <row r="12" spans="1:12" ht="18" thickBot="1" x14ac:dyDescent="0.35">
      <c r="A12" s="289" t="s">
        <v>35</v>
      </c>
      <c r="B12" s="290"/>
      <c r="C12" s="291"/>
      <c r="E12" s="253" t="s">
        <v>818</v>
      </c>
      <c r="F12" s="254"/>
      <c r="G12" s="255"/>
      <c r="K12" s="214" t="s">
        <v>657</v>
      </c>
      <c r="L12" s="216"/>
    </row>
    <row r="13" spans="1:12" x14ac:dyDescent="0.25">
      <c r="A13" s="14" t="s">
        <v>6</v>
      </c>
      <c r="B13" s="4" t="s">
        <v>7</v>
      </c>
      <c r="C13" s="13" t="s">
        <v>2</v>
      </c>
      <c r="E13" s="14" t="s">
        <v>0</v>
      </c>
      <c r="F13" s="4" t="s">
        <v>1</v>
      </c>
      <c r="G13" s="13" t="s">
        <v>2</v>
      </c>
      <c r="K13" s="214" t="s">
        <v>658</v>
      </c>
      <c r="L13" s="216"/>
    </row>
    <row r="14" spans="1:12" x14ac:dyDescent="0.25">
      <c r="A14" s="214" t="s">
        <v>36</v>
      </c>
      <c r="B14" s="6">
        <v>5357</v>
      </c>
      <c r="C14" s="5">
        <f>B14/$B$21</f>
        <v>5.0363838068555739E-2</v>
      </c>
      <c r="E14" s="214" t="s">
        <v>3</v>
      </c>
      <c r="F14" s="6">
        <v>5283</v>
      </c>
      <c r="G14" s="5">
        <f>F14/F16</f>
        <v>0.98618629830128801</v>
      </c>
      <c r="K14" s="214" t="s">
        <v>659</v>
      </c>
      <c r="L14" s="216"/>
    </row>
    <row r="15" spans="1:12" x14ac:dyDescent="0.25">
      <c r="A15" s="214" t="s">
        <v>37</v>
      </c>
      <c r="B15" s="6">
        <v>12487</v>
      </c>
      <c r="C15" s="5">
        <f t="shared" ref="C15:C20" si="0">B15/$B$21</f>
        <v>0.11739653648722335</v>
      </c>
      <c r="E15" s="15" t="s">
        <v>4</v>
      </c>
      <c r="F15" s="16">
        <v>74</v>
      </c>
      <c r="G15" s="17">
        <f>F15/F16</f>
        <v>1.3813701698711966E-2</v>
      </c>
      <c r="K15" s="214"/>
      <c r="L15" s="216"/>
    </row>
    <row r="16" spans="1:12" ht="15.75" thickBot="1" x14ac:dyDescent="0.3">
      <c r="A16" s="214" t="s">
        <v>38</v>
      </c>
      <c r="B16" s="6">
        <v>14782</v>
      </c>
      <c r="C16" s="5">
        <f t="shared" si="0"/>
        <v>0.13897298008762199</v>
      </c>
      <c r="E16" s="215" t="s">
        <v>5</v>
      </c>
      <c r="F16" s="3">
        <f>F14+F15</f>
        <v>5357</v>
      </c>
      <c r="G16" s="2"/>
      <c r="K16" s="214"/>
      <c r="L16" s="216"/>
    </row>
    <row r="17" spans="1:12" ht="15.75" thickBot="1" x14ac:dyDescent="0.3">
      <c r="A17" s="214" t="s">
        <v>39</v>
      </c>
      <c r="B17" s="6">
        <v>17450</v>
      </c>
      <c r="C17" s="5">
        <f t="shared" si="0"/>
        <v>0.16405618336686534</v>
      </c>
      <c r="K17" s="214"/>
      <c r="L17" s="216"/>
    </row>
    <row r="18" spans="1:12" ht="18" thickBot="1" x14ac:dyDescent="0.35">
      <c r="A18" s="214" t="s">
        <v>40</v>
      </c>
      <c r="B18" s="6">
        <v>15105</v>
      </c>
      <c r="C18" s="5">
        <f t="shared" si="0"/>
        <v>0.14200966474249291</v>
      </c>
      <c r="E18" s="282" t="s">
        <v>829</v>
      </c>
      <c r="F18" s="283"/>
      <c r="G18" s="284"/>
      <c r="K18" s="214"/>
      <c r="L18" s="216"/>
    </row>
    <row r="19" spans="1:12" x14ac:dyDescent="0.25">
      <c r="A19" s="214" t="s">
        <v>8</v>
      </c>
      <c r="B19" s="6">
        <v>40220</v>
      </c>
      <c r="C19" s="5">
        <f t="shared" si="0"/>
        <v>0.37812834928454581</v>
      </c>
      <c r="E19" s="14" t="s">
        <v>0</v>
      </c>
      <c r="F19" s="4" t="s">
        <v>1</v>
      </c>
      <c r="G19" s="13" t="s">
        <v>2</v>
      </c>
      <c r="K19" s="214"/>
      <c r="L19" s="216"/>
    </row>
    <row r="20" spans="1:12" x14ac:dyDescent="0.25">
      <c r="A20" s="15" t="s">
        <v>9</v>
      </c>
      <c r="B20" s="16">
        <v>965</v>
      </c>
      <c r="C20" s="17">
        <f t="shared" si="0"/>
        <v>9.0724479626948466E-3</v>
      </c>
      <c r="E20" s="214" t="s">
        <v>3</v>
      </c>
      <c r="F20" s="6">
        <v>12154</v>
      </c>
      <c r="G20" s="5">
        <f>F20/F22</f>
        <v>0.97333226555617847</v>
      </c>
      <c r="K20" s="214"/>
      <c r="L20" s="216"/>
    </row>
    <row r="21" spans="1:12" ht="15.75" thickBot="1" x14ac:dyDescent="0.3">
      <c r="A21" s="215" t="s">
        <v>5</v>
      </c>
      <c r="B21" s="3">
        <f>SUM(B14:B20)</f>
        <v>106366</v>
      </c>
      <c r="C21" s="2"/>
      <c r="E21" s="15" t="s">
        <v>4</v>
      </c>
      <c r="F21" s="16">
        <v>333</v>
      </c>
      <c r="G21" s="17">
        <f>F21/F22</f>
        <v>2.6667734443821575E-2</v>
      </c>
      <c r="K21" s="214"/>
      <c r="L21" s="216"/>
    </row>
    <row r="22" spans="1:12" ht="15.75" thickBot="1" x14ac:dyDescent="0.3">
      <c r="A22" s="212" t="s">
        <v>880</v>
      </c>
      <c r="B22" s="264"/>
      <c r="C22" s="264"/>
      <c r="E22" s="215" t="s">
        <v>5</v>
      </c>
      <c r="F22" s="3">
        <f>SUM(F20:F21)</f>
        <v>12487</v>
      </c>
      <c r="G22" s="2"/>
      <c r="K22" s="214"/>
      <c r="L22" s="216"/>
    </row>
    <row r="23" spans="1:12" ht="15.75" thickBot="1" x14ac:dyDescent="0.3">
      <c r="K23" s="214"/>
      <c r="L23" s="216"/>
    </row>
    <row r="24" spans="1:12" ht="18" thickBot="1" x14ac:dyDescent="0.35">
      <c r="A24" s="289" t="s">
        <v>10</v>
      </c>
      <c r="B24" s="290"/>
      <c r="C24" s="291"/>
      <c r="K24" s="214"/>
      <c r="L24" s="216"/>
    </row>
    <row r="25" spans="1:12" x14ac:dyDescent="0.25">
      <c r="A25" s="14" t="s">
        <v>6</v>
      </c>
      <c r="B25" s="4" t="s">
        <v>7</v>
      </c>
      <c r="C25" s="13" t="s">
        <v>2</v>
      </c>
      <c r="K25" s="214"/>
      <c r="L25" s="216"/>
    </row>
    <row r="26" spans="1:12" x14ac:dyDescent="0.25">
      <c r="A26" s="214" t="s">
        <v>36</v>
      </c>
      <c r="B26" s="6">
        <v>74</v>
      </c>
      <c r="C26" s="5">
        <f>B26/$B$33</f>
        <v>4.092920353982301E-2</v>
      </c>
      <c r="K26" s="214"/>
      <c r="L26" s="216"/>
    </row>
    <row r="27" spans="1:12" x14ac:dyDescent="0.25">
      <c r="A27" s="214" t="s">
        <v>37</v>
      </c>
      <c r="B27" s="6">
        <v>333</v>
      </c>
      <c r="C27" s="5">
        <f t="shared" ref="C27:C32" si="1">B27/$B$33</f>
        <v>0.18418141592920353</v>
      </c>
      <c r="K27" s="214"/>
      <c r="L27" s="216"/>
    </row>
    <row r="28" spans="1:12" x14ac:dyDescent="0.25">
      <c r="A28" s="214" t="s">
        <v>38</v>
      </c>
      <c r="B28" s="6">
        <v>458</v>
      </c>
      <c r="C28" s="5">
        <f t="shared" si="1"/>
        <v>0.25331858407079644</v>
      </c>
      <c r="K28" s="214"/>
      <c r="L28" s="216"/>
    </row>
    <row r="29" spans="1:12" ht="15.75" thickBot="1" x14ac:dyDescent="0.3">
      <c r="A29" s="214" t="s">
        <v>39</v>
      </c>
      <c r="B29" s="6">
        <v>265</v>
      </c>
      <c r="C29" s="5">
        <f t="shared" si="1"/>
        <v>0.14657079646017698</v>
      </c>
      <c r="K29" s="215"/>
      <c r="L29" s="2"/>
    </row>
    <row r="30" spans="1:12" x14ac:dyDescent="0.25">
      <c r="A30" s="214" t="s">
        <v>40</v>
      </c>
      <c r="B30" s="6">
        <v>319</v>
      </c>
      <c r="C30" s="5">
        <f t="shared" si="1"/>
        <v>0.17643805309734514</v>
      </c>
    </row>
    <row r="31" spans="1:12" x14ac:dyDescent="0.25">
      <c r="A31" s="214" t="s">
        <v>8</v>
      </c>
      <c r="B31" s="6">
        <v>325</v>
      </c>
      <c r="C31" s="5">
        <f t="shared" si="1"/>
        <v>0.17975663716814158</v>
      </c>
    </row>
    <row r="32" spans="1:12" x14ac:dyDescent="0.25">
      <c r="A32" s="15" t="s">
        <v>9</v>
      </c>
      <c r="B32" s="16">
        <v>34</v>
      </c>
      <c r="C32" s="17">
        <f t="shared" si="1"/>
        <v>1.8805309734513276E-2</v>
      </c>
    </row>
    <row r="33" spans="1:3" ht="15.75" thickBot="1" x14ac:dyDescent="0.3">
      <c r="A33" s="215" t="s">
        <v>5</v>
      </c>
      <c r="B33" s="3">
        <f>SUM(B26:B32)</f>
        <v>1808</v>
      </c>
      <c r="C33" s="2"/>
    </row>
    <row r="34" spans="1:3" ht="15.75" thickBot="1" x14ac:dyDescent="0.3"/>
    <row r="35" spans="1:3" ht="31.5" customHeight="1" thickBot="1" x14ac:dyDescent="0.35">
      <c r="A35" s="285" t="s">
        <v>41</v>
      </c>
      <c r="B35" s="286"/>
      <c r="C35" s="287"/>
    </row>
    <row r="36" spans="1:3" x14ac:dyDescent="0.25">
      <c r="A36" s="14" t="s">
        <v>6</v>
      </c>
      <c r="B36" s="4" t="s">
        <v>7</v>
      </c>
      <c r="C36" s="13" t="s">
        <v>2</v>
      </c>
    </row>
    <row r="37" spans="1:3" x14ac:dyDescent="0.25">
      <c r="A37" s="214" t="s">
        <v>36</v>
      </c>
      <c r="B37" s="6">
        <f>B26</f>
        <v>74</v>
      </c>
      <c r="C37" s="5">
        <f>B37/$B$39</f>
        <v>0.18181818181818182</v>
      </c>
    </row>
    <row r="38" spans="1:3" x14ac:dyDescent="0.25">
      <c r="A38" s="15" t="s">
        <v>37</v>
      </c>
      <c r="B38" s="16">
        <f>B27</f>
        <v>333</v>
      </c>
      <c r="C38" s="17">
        <f>B38/$B$39</f>
        <v>0.81818181818181823</v>
      </c>
    </row>
    <row r="39" spans="1:3" ht="15.75" thickBot="1" x14ac:dyDescent="0.3">
      <c r="A39" s="215" t="s">
        <v>5</v>
      </c>
      <c r="B39" s="3">
        <f>SUM(B37:B38)</f>
        <v>407</v>
      </c>
      <c r="C39" s="2"/>
    </row>
    <row r="40" spans="1:3" ht="15.75" thickBot="1" x14ac:dyDescent="0.3"/>
    <row r="41" spans="1:3" ht="18" thickBot="1" x14ac:dyDescent="0.35">
      <c r="A41" s="289" t="s">
        <v>11</v>
      </c>
      <c r="B41" s="290"/>
      <c r="C41" s="291"/>
    </row>
    <row r="42" spans="1:3" x14ac:dyDescent="0.25">
      <c r="A42" s="14" t="s">
        <v>12</v>
      </c>
      <c r="B42" s="4" t="s">
        <v>1</v>
      </c>
      <c r="C42" s="13" t="s">
        <v>2</v>
      </c>
    </row>
    <row r="43" spans="1:3" x14ac:dyDescent="0.25">
      <c r="A43" s="23" t="s">
        <v>14</v>
      </c>
      <c r="B43" s="6">
        <v>569</v>
      </c>
      <c r="C43" s="5">
        <f t="shared" ref="C43:C53" si="2">B43/$B$54</f>
        <v>0.31471238938053098</v>
      </c>
    </row>
    <row r="44" spans="1:3" x14ac:dyDescent="0.25">
      <c r="A44" s="23" t="s">
        <v>13</v>
      </c>
      <c r="B44" s="6">
        <v>416</v>
      </c>
      <c r="C44" s="5">
        <f t="shared" si="2"/>
        <v>0.23008849557522124</v>
      </c>
    </row>
    <row r="45" spans="1:3" x14ac:dyDescent="0.25">
      <c r="A45" s="23" t="s">
        <v>21</v>
      </c>
      <c r="B45" s="6">
        <v>244</v>
      </c>
      <c r="C45" s="5">
        <f t="shared" si="2"/>
        <v>0.13495575221238937</v>
      </c>
    </row>
    <row r="46" spans="1:3" x14ac:dyDescent="0.25">
      <c r="A46" s="23" t="s">
        <v>404</v>
      </c>
      <c r="B46" s="6">
        <v>117</v>
      </c>
      <c r="C46" s="5">
        <f t="shared" si="2"/>
        <v>6.4712389380530977E-2</v>
      </c>
    </row>
    <row r="47" spans="1:3" x14ac:dyDescent="0.25">
      <c r="A47" s="23" t="s">
        <v>17</v>
      </c>
      <c r="B47" s="6">
        <v>69</v>
      </c>
      <c r="C47" s="5">
        <f t="shared" si="2"/>
        <v>3.8163716814159289E-2</v>
      </c>
    </row>
    <row r="48" spans="1:3" x14ac:dyDescent="0.25">
      <c r="A48" s="23" t="s">
        <v>23</v>
      </c>
      <c r="B48" s="6">
        <v>66</v>
      </c>
      <c r="C48" s="5">
        <f t="shared" si="2"/>
        <v>3.6504424778761063E-2</v>
      </c>
    </row>
    <row r="49" spans="1:14" x14ac:dyDescent="0.25">
      <c r="A49" s="23" t="s">
        <v>16</v>
      </c>
      <c r="B49" s="6">
        <v>56</v>
      </c>
      <c r="C49" s="5">
        <f t="shared" si="2"/>
        <v>3.0973451327433628E-2</v>
      </c>
    </row>
    <row r="50" spans="1:14" x14ac:dyDescent="0.25">
      <c r="A50" s="23" t="s">
        <v>19</v>
      </c>
      <c r="B50" s="6">
        <v>49</v>
      </c>
      <c r="C50" s="5">
        <f t="shared" si="2"/>
        <v>2.7101769911504425E-2</v>
      </c>
    </row>
    <row r="51" spans="1:14" x14ac:dyDescent="0.25">
      <c r="A51" s="23" t="s">
        <v>20</v>
      </c>
      <c r="B51" s="6">
        <v>41</v>
      </c>
      <c r="C51" s="5">
        <f t="shared" si="2"/>
        <v>2.2676991150442478E-2</v>
      </c>
    </row>
    <row r="52" spans="1:14" s="213" customFormat="1" x14ac:dyDescent="0.25">
      <c r="A52" s="23" t="s">
        <v>15</v>
      </c>
      <c r="B52" s="6">
        <v>36</v>
      </c>
      <c r="C52" s="5">
        <f t="shared" si="2"/>
        <v>1.9911504424778761E-2</v>
      </c>
      <c r="D52" s="212"/>
      <c r="E52" s="212"/>
      <c r="F52" s="212"/>
      <c r="G52" s="212"/>
      <c r="H52" s="212"/>
      <c r="I52" s="212"/>
      <c r="J52" s="212"/>
      <c r="K52" s="212"/>
      <c r="L52" s="212"/>
      <c r="M52" s="212"/>
      <c r="N52" s="212"/>
    </row>
    <row r="53" spans="1:14" x14ac:dyDescent="0.25">
      <c r="A53" s="24" t="s">
        <v>33</v>
      </c>
      <c r="B53" s="16">
        <v>145</v>
      </c>
      <c r="C53" s="17">
        <f t="shared" si="2"/>
        <v>8.0199115044247787E-2</v>
      </c>
    </row>
    <row r="54" spans="1:14" ht="15.75" thickBot="1" x14ac:dyDescent="0.3">
      <c r="A54" s="215" t="s">
        <v>5</v>
      </c>
      <c r="B54" s="3">
        <f>SUM(B43:B53)</f>
        <v>1808</v>
      </c>
      <c r="C54" s="2"/>
    </row>
    <row r="55" spans="1:14" ht="15.75" thickBot="1" x14ac:dyDescent="0.3"/>
    <row r="56" spans="1:14" ht="32.25" customHeight="1" thickBot="1" x14ac:dyDescent="0.35">
      <c r="A56" s="285" t="s">
        <v>42</v>
      </c>
      <c r="B56" s="286"/>
      <c r="C56" s="287"/>
      <c r="D56" s="213"/>
    </row>
    <row r="57" spans="1:14" x14ac:dyDescent="0.25">
      <c r="A57" s="14" t="s">
        <v>12</v>
      </c>
      <c r="B57" s="4" t="s">
        <v>1</v>
      </c>
      <c r="C57" s="13" t="s">
        <v>2</v>
      </c>
    </row>
    <row r="58" spans="1:14" x14ac:dyDescent="0.25">
      <c r="A58" s="214" t="s">
        <v>13</v>
      </c>
      <c r="B58" s="6">
        <v>73</v>
      </c>
      <c r="C58" s="5">
        <f t="shared" ref="C58:C66" si="3">B58/$B$67</f>
        <v>0.17936117936117937</v>
      </c>
    </row>
    <row r="59" spans="1:14" x14ac:dyDescent="0.25">
      <c r="A59" s="214" t="s">
        <v>404</v>
      </c>
      <c r="B59" s="6">
        <v>71</v>
      </c>
      <c r="C59" s="5">
        <f t="shared" si="3"/>
        <v>0.17444717444717445</v>
      </c>
    </row>
    <row r="60" spans="1:14" x14ac:dyDescent="0.25">
      <c r="A60" s="214" t="s">
        <v>21</v>
      </c>
      <c r="B60" s="6">
        <v>69</v>
      </c>
      <c r="C60" s="5">
        <f t="shared" si="3"/>
        <v>0.16953316953316952</v>
      </c>
    </row>
    <row r="61" spans="1:14" x14ac:dyDescent="0.25">
      <c r="A61" s="214" t="s">
        <v>14</v>
      </c>
      <c r="B61" s="6">
        <v>56</v>
      </c>
      <c r="C61" s="5">
        <f t="shared" si="3"/>
        <v>0.13759213759213759</v>
      </c>
    </row>
    <row r="62" spans="1:14" x14ac:dyDescent="0.25">
      <c r="A62" s="214" t="s">
        <v>15</v>
      </c>
      <c r="B62" s="6">
        <v>36</v>
      </c>
      <c r="C62" s="5">
        <f t="shared" si="3"/>
        <v>8.8452088452088448E-2</v>
      </c>
    </row>
    <row r="63" spans="1:14" x14ac:dyDescent="0.25">
      <c r="A63" s="214" t="s">
        <v>17</v>
      </c>
      <c r="B63" s="6">
        <v>33</v>
      </c>
      <c r="C63" s="5">
        <f t="shared" si="3"/>
        <v>8.1081081081081086E-2</v>
      </c>
    </row>
    <row r="64" spans="1:14" x14ac:dyDescent="0.25">
      <c r="A64" s="214" t="s">
        <v>23</v>
      </c>
      <c r="B64" s="6">
        <v>32</v>
      </c>
      <c r="C64" s="5">
        <f t="shared" si="3"/>
        <v>7.8624078624078622E-2</v>
      </c>
    </row>
    <row r="65" spans="1:3" x14ac:dyDescent="0.25">
      <c r="A65" s="214" t="s">
        <v>29</v>
      </c>
      <c r="B65" s="6">
        <v>24</v>
      </c>
      <c r="C65" s="5">
        <f t="shared" si="3"/>
        <v>5.896805896805897E-2</v>
      </c>
    </row>
    <row r="66" spans="1:3" x14ac:dyDescent="0.25">
      <c r="A66" s="15" t="s">
        <v>228</v>
      </c>
      <c r="B66" s="16">
        <v>13</v>
      </c>
      <c r="C66" s="17">
        <f t="shared" si="3"/>
        <v>3.1941031941031942E-2</v>
      </c>
    </row>
    <row r="67" spans="1:3" ht="15.75" thickBot="1" x14ac:dyDescent="0.3">
      <c r="A67" s="215" t="s">
        <v>5</v>
      </c>
      <c r="B67" s="3">
        <f>SUM(B58:B66)</f>
        <v>407</v>
      </c>
      <c r="C67" s="2"/>
    </row>
    <row r="68" spans="1:3" ht="15.75" thickBot="1" x14ac:dyDescent="0.3"/>
    <row r="69" spans="1:3" ht="18" thickBot="1" x14ac:dyDescent="0.35">
      <c r="A69" s="289" t="s">
        <v>44</v>
      </c>
      <c r="B69" s="290"/>
      <c r="C69" s="291"/>
    </row>
    <row r="70" spans="1:3" x14ac:dyDescent="0.25">
      <c r="A70" s="14" t="s">
        <v>45</v>
      </c>
      <c r="B70" s="4" t="s">
        <v>7</v>
      </c>
      <c r="C70" s="13" t="s">
        <v>2</v>
      </c>
    </row>
    <row r="71" spans="1:3" x14ac:dyDescent="0.25">
      <c r="A71" s="214" t="s">
        <v>46</v>
      </c>
      <c r="B71" s="6">
        <v>46</v>
      </c>
      <c r="C71" s="5">
        <f>B71/$B$78</f>
        <v>2.5442477876106196E-2</v>
      </c>
    </row>
    <row r="72" spans="1:3" x14ac:dyDescent="0.25">
      <c r="A72" s="214" t="s">
        <v>47</v>
      </c>
      <c r="B72" s="6">
        <v>137</v>
      </c>
      <c r="C72" s="5">
        <f t="shared" ref="C72:C77" si="4">B72/$B$78</f>
        <v>7.5774336283185847E-2</v>
      </c>
    </row>
    <row r="73" spans="1:3" x14ac:dyDescent="0.25">
      <c r="A73" s="214" t="s">
        <v>48</v>
      </c>
      <c r="B73" s="6">
        <v>55</v>
      </c>
      <c r="C73" s="5">
        <f t="shared" si="4"/>
        <v>3.0420353982300884E-2</v>
      </c>
    </row>
    <row r="74" spans="1:3" x14ac:dyDescent="0.25">
      <c r="A74" s="214" t="s">
        <v>49</v>
      </c>
      <c r="B74" s="6">
        <v>301</v>
      </c>
      <c r="C74" s="5">
        <f t="shared" si="4"/>
        <v>0.16648230088495575</v>
      </c>
    </row>
    <row r="75" spans="1:3" x14ac:dyDescent="0.25">
      <c r="A75" s="214" t="s">
        <v>50</v>
      </c>
      <c r="B75" s="6">
        <v>508</v>
      </c>
      <c r="C75" s="5">
        <f t="shared" si="4"/>
        <v>0.28097345132743362</v>
      </c>
    </row>
    <row r="76" spans="1:3" x14ac:dyDescent="0.25">
      <c r="A76" s="214" t="s">
        <v>51</v>
      </c>
      <c r="B76" s="6">
        <v>290</v>
      </c>
      <c r="C76" s="5">
        <f t="shared" si="4"/>
        <v>0.16039823008849557</v>
      </c>
    </row>
    <row r="77" spans="1:3" x14ac:dyDescent="0.25">
      <c r="A77" s="15" t="s">
        <v>52</v>
      </c>
      <c r="B77" s="16">
        <v>471</v>
      </c>
      <c r="C77" s="17">
        <f t="shared" si="4"/>
        <v>0.26050884955752213</v>
      </c>
    </row>
    <row r="78" spans="1:3" ht="15.75" thickBot="1" x14ac:dyDescent="0.3">
      <c r="A78" s="215" t="s">
        <v>5</v>
      </c>
      <c r="B78" s="3">
        <f>SUM(B71:B77)</f>
        <v>1808</v>
      </c>
      <c r="C78" s="2"/>
    </row>
    <row r="79" spans="1:3" ht="15.75" thickBot="1" x14ac:dyDescent="0.3"/>
    <row r="80" spans="1:3" ht="18" thickBot="1" x14ac:dyDescent="0.35">
      <c r="A80" s="285" t="s">
        <v>53</v>
      </c>
      <c r="B80" s="286"/>
      <c r="C80" s="287"/>
    </row>
    <row r="81" spans="1:3" x14ac:dyDescent="0.25">
      <c r="A81" s="14" t="s">
        <v>45</v>
      </c>
      <c r="B81" s="4" t="s">
        <v>7</v>
      </c>
      <c r="C81" s="13" t="s">
        <v>2</v>
      </c>
    </row>
    <row r="82" spans="1:3" x14ac:dyDescent="0.25">
      <c r="A82" s="214" t="s">
        <v>46</v>
      </c>
      <c r="B82" s="6">
        <v>0</v>
      </c>
      <c r="C82" s="5">
        <f>B82/$B$89</f>
        <v>0</v>
      </c>
    </row>
    <row r="83" spans="1:3" x14ac:dyDescent="0.25">
      <c r="A83" s="214" t="s">
        <v>47</v>
      </c>
      <c r="B83" s="6">
        <v>31</v>
      </c>
      <c r="C83" s="5">
        <f t="shared" ref="C83:C88" si="5">B83/$B$89</f>
        <v>7.6167076167076173E-2</v>
      </c>
    </row>
    <row r="84" spans="1:3" x14ac:dyDescent="0.25">
      <c r="A84" s="214" t="s">
        <v>48</v>
      </c>
      <c r="B84" s="6">
        <v>25</v>
      </c>
      <c r="C84" s="5">
        <f t="shared" si="5"/>
        <v>6.1425061425061427E-2</v>
      </c>
    </row>
    <row r="85" spans="1:3" x14ac:dyDescent="0.25">
      <c r="A85" s="214" t="s">
        <v>49</v>
      </c>
      <c r="B85" s="6">
        <v>144</v>
      </c>
      <c r="C85" s="5">
        <f t="shared" si="5"/>
        <v>0.35380835380835379</v>
      </c>
    </row>
    <row r="86" spans="1:3" x14ac:dyDescent="0.25">
      <c r="A86" s="214" t="s">
        <v>50</v>
      </c>
      <c r="B86" s="6">
        <v>35</v>
      </c>
      <c r="C86" s="5">
        <f t="shared" si="5"/>
        <v>8.5995085995085999E-2</v>
      </c>
    </row>
    <row r="87" spans="1:3" x14ac:dyDescent="0.25">
      <c r="A87" s="214" t="s">
        <v>51</v>
      </c>
      <c r="B87" s="6">
        <v>35</v>
      </c>
      <c r="C87" s="5">
        <f t="shared" si="5"/>
        <v>8.5995085995085999E-2</v>
      </c>
    </row>
    <row r="88" spans="1:3" x14ac:dyDescent="0.25">
      <c r="A88" s="15" t="s">
        <v>52</v>
      </c>
      <c r="B88" s="16">
        <v>137</v>
      </c>
      <c r="C88" s="17">
        <f t="shared" si="5"/>
        <v>0.33660933660933662</v>
      </c>
    </row>
    <row r="89" spans="1:3" ht="15.75" thickBot="1" x14ac:dyDescent="0.3">
      <c r="A89" s="215" t="s">
        <v>5</v>
      </c>
      <c r="B89" s="3">
        <f>SUM(B82:B88)</f>
        <v>407</v>
      </c>
      <c r="C89" s="2"/>
    </row>
    <row r="91" spans="1:3" x14ac:dyDescent="0.25">
      <c r="A91" s="257" t="s">
        <v>831</v>
      </c>
    </row>
    <row r="92" spans="1:3" x14ac:dyDescent="0.25">
      <c r="A92" s="260" t="s">
        <v>832</v>
      </c>
    </row>
    <row r="93" spans="1:3" x14ac:dyDescent="0.25">
      <c r="A93" s="260" t="s">
        <v>833</v>
      </c>
    </row>
    <row r="94" spans="1:3" ht="15.75" thickBot="1" x14ac:dyDescent="0.3"/>
    <row r="95" spans="1:3" ht="18" thickBot="1" x14ac:dyDescent="0.35">
      <c r="A95" s="289" t="s">
        <v>804</v>
      </c>
      <c r="B95" s="290"/>
      <c r="C95" s="291"/>
    </row>
    <row r="96" spans="1:3" x14ac:dyDescent="0.25">
      <c r="A96" s="14" t="s">
        <v>54</v>
      </c>
      <c r="B96" s="4" t="s">
        <v>1</v>
      </c>
      <c r="C96" s="13" t="s">
        <v>2</v>
      </c>
    </row>
    <row r="97" spans="1:3" x14ac:dyDescent="0.25">
      <c r="A97" s="214" t="s">
        <v>55</v>
      </c>
      <c r="B97" s="6">
        <v>41078</v>
      </c>
      <c r="C97" s="5">
        <f>B97/$B$99</f>
        <v>0.98204594898276321</v>
      </c>
    </row>
    <row r="98" spans="1:3" x14ac:dyDescent="0.25">
      <c r="A98" s="15" t="s">
        <v>58</v>
      </c>
      <c r="B98" s="16">
        <v>751</v>
      </c>
      <c r="C98" s="17">
        <f>B98/$B$99</f>
        <v>1.7954051017236846E-2</v>
      </c>
    </row>
    <row r="99" spans="1:3" ht="15.75" thickBot="1" x14ac:dyDescent="0.3">
      <c r="A99" s="215" t="s">
        <v>5</v>
      </c>
      <c r="B99" s="3">
        <f>SUM(B97:B98)</f>
        <v>41829</v>
      </c>
      <c r="C99" s="2"/>
    </row>
    <row r="100" spans="1:3" x14ac:dyDescent="0.25">
      <c r="A100" s="212" t="s">
        <v>838</v>
      </c>
    </row>
    <row r="101" spans="1:3" ht="15.75" thickBot="1" x14ac:dyDescent="0.3"/>
    <row r="102" spans="1:3" ht="31.5" customHeight="1" thickBot="1" x14ac:dyDescent="0.35">
      <c r="A102" s="285" t="s">
        <v>56</v>
      </c>
      <c r="B102" s="286"/>
      <c r="C102" s="287"/>
    </row>
    <row r="103" spans="1:3" x14ac:dyDescent="0.25">
      <c r="A103" s="14" t="s">
        <v>6</v>
      </c>
      <c r="B103" s="4" t="s">
        <v>7</v>
      </c>
      <c r="C103" s="13" t="s">
        <v>2</v>
      </c>
    </row>
    <row r="104" spans="1:3" x14ac:dyDescent="0.25">
      <c r="A104" s="214" t="s">
        <v>36</v>
      </c>
      <c r="B104" s="6">
        <v>1036</v>
      </c>
      <c r="C104" s="5">
        <f>B104/$B$110</f>
        <v>3.4271725826193387E-2</v>
      </c>
    </row>
    <row r="105" spans="1:3" x14ac:dyDescent="0.25">
      <c r="A105" s="214" t="s">
        <v>37</v>
      </c>
      <c r="B105" s="6">
        <v>2674</v>
      </c>
      <c r="C105" s="5">
        <f t="shared" ref="C105:C109" si="6">B105/$B$110</f>
        <v>8.8458103145985637E-2</v>
      </c>
    </row>
    <row r="106" spans="1:3" x14ac:dyDescent="0.25">
      <c r="A106" s="214" t="s">
        <v>38</v>
      </c>
      <c r="B106" s="6">
        <v>4067</v>
      </c>
      <c r="C106" s="5">
        <f t="shared" si="6"/>
        <v>0.13453968043931325</v>
      </c>
    </row>
    <row r="107" spans="1:3" x14ac:dyDescent="0.25">
      <c r="A107" s="214" t="s">
        <v>39</v>
      </c>
      <c r="B107" s="6">
        <v>5019</v>
      </c>
      <c r="C107" s="5">
        <f t="shared" si="6"/>
        <v>0.16603261768500446</v>
      </c>
    </row>
    <row r="108" spans="1:3" x14ac:dyDescent="0.25">
      <c r="A108" s="214" t="s">
        <v>40</v>
      </c>
      <c r="B108" s="6">
        <v>4387</v>
      </c>
      <c r="C108" s="5">
        <f t="shared" si="6"/>
        <v>0.14512554169836911</v>
      </c>
    </row>
    <row r="109" spans="1:3" x14ac:dyDescent="0.25">
      <c r="A109" s="15" t="s">
        <v>8</v>
      </c>
      <c r="B109" s="16">
        <v>13046</v>
      </c>
      <c r="C109" s="17">
        <f t="shared" si="6"/>
        <v>0.43157233120513416</v>
      </c>
    </row>
    <row r="110" spans="1:3" ht="15.75" thickBot="1" x14ac:dyDescent="0.3">
      <c r="A110" s="215" t="s">
        <v>5</v>
      </c>
      <c r="B110" s="3">
        <f>SUM(B104:B109)</f>
        <v>30229</v>
      </c>
      <c r="C110" s="2"/>
    </row>
    <row r="111" spans="1:3" x14ac:dyDescent="0.25">
      <c r="A111" s="261" t="s">
        <v>834</v>
      </c>
    </row>
    <row r="112" spans="1:3" ht="15.75" thickBot="1" x14ac:dyDescent="0.3"/>
    <row r="113" spans="1:3" ht="34.5" customHeight="1" thickBot="1" x14ac:dyDescent="0.35">
      <c r="A113" s="285" t="s">
        <v>57</v>
      </c>
      <c r="B113" s="286"/>
      <c r="C113" s="287"/>
    </row>
    <row r="114" spans="1:3" x14ac:dyDescent="0.25">
      <c r="A114" s="14" t="s">
        <v>6</v>
      </c>
      <c r="B114" s="4" t="s">
        <v>7</v>
      </c>
      <c r="C114" s="13" t="s">
        <v>2</v>
      </c>
    </row>
    <row r="115" spans="1:3" x14ac:dyDescent="0.25">
      <c r="A115" s="214" t="s">
        <v>36</v>
      </c>
      <c r="B115" s="6">
        <v>14</v>
      </c>
      <c r="C115" s="5">
        <f>B115/$B$121</f>
        <v>3.0769230769230771E-2</v>
      </c>
    </row>
    <row r="116" spans="1:3" x14ac:dyDescent="0.25">
      <c r="A116" s="214" t="s">
        <v>37</v>
      </c>
      <c r="B116" s="6">
        <v>102</v>
      </c>
      <c r="C116" s="5">
        <f t="shared" ref="C116:C120" si="7">B116/$B$121</f>
        <v>0.22417582417582418</v>
      </c>
    </row>
    <row r="117" spans="1:3" x14ac:dyDescent="0.25">
      <c r="A117" s="214" t="s">
        <v>38</v>
      </c>
      <c r="B117" s="6">
        <v>125</v>
      </c>
      <c r="C117" s="5">
        <f t="shared" si="7"/>
        <v>0.27472527472527475</v>
      </c>
    </row>
    <row r="118" spans="1:3" x14ac:dyDescent="0.25">
      <c r="A118" s="214" t="s">
        <v>39</v>
      </c>
      <c r="B118" s="6">
        <v>145</v>
      </c>
      <c r="C118" s="5">
        <f t="shared" si="7"/>
        <v>0.31868131868131866</v>
      </c>
    </row>
    <row r="119" spans="1:3" ht="34.5" customHeight="1" x14ac:dyDescent="0.25">
      <c r="A119" s="214" t="s">
        <v>40</v>
      </c>
      <c r="B119" s="6">
        <v>52</v>
      </c>
      <c r="C119" s="5">
        <f t="shared" si="7"/>
        <v>0.11428571428571428</v>
      </c>
    </row>
    <row r="120" spans="1:3" x14ac:dyDescent="0.25">
      <c r="A120" s="15" t="s">
        <v>8</v>
      </c>
      <c r="B120" s="16">
        <v>17</v>
      </c>
      <c r="C120" s="17">
        <f t="shared" si="7"/>
        <v>3.7362637362637362E-2</v>
      </c>
    </row>
    <row r="121" spans="1:3" ht="15.75" thickBot="1" x14ac:dyDescent="0.3">
      <c r="A121" s="215" t="s">
        <v>5</v>
      </c>
      <c r="B121" s="3">
        <f>SUM(B115:B120)</f>
        <v>455</v>
      </c>
      <c r="C121" s="2"/>
    </row>
    <row r="122" spans="1:3" ht="15.75" thickBot="1" x14ac:dyDescent="0.3"/>
    <row r="123" spans="1:3" ht="35.25" customHeight="1" thickBot="1" x14ac:dyDescent="0.35">
      <c r="A123" s="285" t="s">
        <v>59</v>
      </c>
      <c r="B123" s="286"/>
      <c r="C123" s="287"/>
    </row>
    <row r="124" spans="1:3" x14ac:dyDescent="0.25">
      <c r="A124" s="14" t="s">
        <v>6</v>
      </c>
      <c r="B124" s="4" t="s">
        <v>7</v>
      </c>
      <c r="C124" s="13" t="s">
        <v>2</v>
      </c>
    </row>
    <row r="125" spans="1:3" x14ac:dyDescent="0.25">
      <c r="A125" s="214" t="s">
        <v>36</v>
      </c>
      <c r="B125" s="6">
        <f>B115</f>
        <v>14</v>
      </c>
      <c r="C125" s="5">
        <f>B125/$B$127</f>
        <v>0.1206896551724138</v>
      </c>
    </row>
    <row r="126" spans="1:3" x14ac:dyDescent="0.25">
      <c r="A126" s="15" t="s">
        <v>37</v>
      </c>
      <c r="B126" s="16">
        <f>B116</f>
        <v>102</v>
      </c>
      <c r="C126" s="17">
        <f>B126/$B$127</f>
        <v>0.87931034482758619</v>
      </c>
    </row>
    <row r="127" spans="1:3" ht="15.75" thickBot="1" x14ac:dyDescent="0.3">
      <c r="A127" s="215" t="s">
        <v>5</v>
      </c>
      <c r="B127" s="3">
        <f>SUM(B125:B126)</f>
        <v>116</v>
      </c>
      <c r="C127" s="2"/>
    </row>
    <row r="128" spans="1:3" ht="15.75" thickBot="1" x14ac:dyDescent="0.3"/>
    <row r="129" spans="1:3" ht="36.75" customHeight="1" thickBot="1" x14ac:dyDescent="0.35">
      <c r="A129" s="285" t="s">
        <v>60</v>
      </c>
      <c r="B129" s="286"/>
      <c r="C129" s="287"/>
    </row>
    <row r="130" spans="1:3" x14ac:dyDescent="0.25">
      <c r="A130" s="14" t="s">
        <v>12</v>
      </c>
      <c r="B130" s="4" t="s">
        <v>1</v>
      </c>
      <c r="C130" s="13" t="s">
        <v>2</v>
      </c>
    </row>
    <row r="131" spans="1:3" x14ac:dyDescent="0.25">
      <c r="A131" s="214" t="s">
        <v>14</v>
      </c>
      <c r="B131" s="6">
        <v>240</v>
      </c>
      <c r="C131" s="5">
        <f t="shared" ref="C131:C138" si="8">B131/$B$139</f>
        <v>0.52747252747252749</v>
      </c>
    </row>
    <row r="132" spans="1:3" x14ac:dyDescent="0.25">
      <c r="A132" s="214" t="s">
        <v>13</v>
      </c>
      <c r="B132" s="6">
        <v>71</v>
      </c>
      <c r="C132" s="5">
        <f t="shared" si="8"/>
        <v>0.15604395604395604</v>
      </c>
    </row>
    <row r="133" spans="1:3" x14ac:dyDescent="0.25">
      <c r="A133" s="214" t="s">
        <v>17</v>
      </c>
      <c r="B133" s="6">
        <v>40</v>
      </c>
      <c r="C133" s="5">
        <f t="shared" si="8"/>
        <v>8.7912087912087919E-2</v>
      </c>
    </row>
    <row r="134" spans="1:3" x14ac:dyDescent="0.25">
      <c r="A134" s="214" t="s">
        <v>404</v>
      </c>
      <c r="B134" s="6">
        <v>31</v>
      </c>
      <c r="C134" s="5">
        <f t="shared" si="8"/>
        <v>6.8131868131868126E-2</v>
      </c>
    </row>
    <row r="135" spans="1:3" x14ac:dyDescent="0.25">
      <c r="A135" s="214" t="s">
        <v>806</v>
      </c>
      <c r="B135" s="6">
        <v>24</v>
      </c>
      <c r="C135" s="5">
        <f t="shared" si="8"/>
        <v>5.2747252747252747E-2</v>
      </c>
    </row>
    <row r="136" spans="1:3" x14ac:dyDescent="0.25">
      <c r="A136" s="214" t="s">
        <v>25</v>
      </c>
      <c r="B136" s="6">
        <v>18</v>
      </c>
      <c r="C136" s="5">
        <f t="shared" si="8"/>
        <v>3.9560439560439559E-2</v>
      </c>
    </row>
    <row r="137" spans="1:3" x14ac:dyDescent="0.25">
      <c r="A137" s="214" t="s">
        <v>18</v>
      </c>
      <c r="B137" s="6">
        <v>17</v>
      </c>
      <c r="C137" s="5">
        <f t="shared" si="8"/>
        <v>3.7362637362637362E-2</v>
      </c>
    </row>
    <row r="138" spans="1:3" x14ac:dyDescent="0.25">
      <c r="A138" s="15" t="s">
        <v>15</v>
      </c>
      <c r="B138" s="16">
        <v>14</v>
      </c>
      <c r="C138" s="17">
        <f t="shared" si="8"/>
        <v>3.0769230769230771E-2</v>
      </c>
    </row>
    <row r="139" spans="1:3" ht="15.75" thickBot="1" x14ac:dyDescent="0.3">
      <c r="A139" s="215" t="s">
        <v>5</v>
      </c>
      <c r="B139" s="3">
        <f>SUM(B131:B138)</f>
        <v>455</v>
      </c>
      <c r="C139" s="2"/>
    </row>
    <row r="140" spans="1:3" x14ac:dyDescent="0.25">
      <c r="A140" s="262" t="s">
        <v>835</v>
      </c>
    </row>
    <row r="141" spans="1:3" ht="15.75" thickBot="1" x14ac:dyDescent="0.3"/>
    <row r="142" spans="1:3" ht="32.25" customHeight="1" thickBot="1" x14ac:dyDescent="0.35">
      <c r="A142" s="285" t="s">
        <v>61</v>
      </c>
      <c r="B142" s="286"/>
      <c r="C142" s="287"/>
    </row>
    <row r="143" spans="1:3" x14ac:dyDescent="0.25">
      <c r="A143" s="14" t="s">
        <v>12</v>
      </c>
      <c r="B143" s="4" t="s">
        <v>1</v>
      </c>
      <c r="C143" s="13" t="s">
        <v>2</v>
      </c>
    </row>
    <row r="144" spans="1:3" x14ac:dyDescent="0.25">
      <c r="A144" s="214" t="s">
        <v>13</v>
      </c>
      <c r="B144" s="6">
        <v>42</v>
      </c>
      <c r="C144" s="5">
        <f>B144/$B$149</f>
        <v>0.36206896551724138</v>
      </c>
    </row>
    <row r="145" spans="1:3" x14ac:dyDescent="0.25">
      <c r="A145" s="214" t="s">
        <v>404</v>
      </c>
      <c r="B145" s="6">
        <v>31</v>
      </c>
      <c r="C145" s="5">
        <f>B145/$B$149</f>
        <v>0.26724137931034481</v>
      </c>
    </row>
    <row r="146" spans="1:3" x14ac:dyDescent="0.25">
      <c r="A146" s="214" t="s">
        <v>17</v>
      </c>
      <c r="B146" s="6">
        <v>17</v>
      </c>
      <c r="C146" s="5">
        <f>B146/$B$149</f>
        <v>0.14655172413793102</v>
      </c>
    </row>
    <row r="147" spans="1:3" x14ac:dyDescent="0.25">
      <c r="A147" s="214" t="s">
        <v>15</v>
      </c>
      <c r="B147" s="6">
        <v>14</v>
      </c>
      <c r="C147" s="5">
        <f>B147/$B$149</f>
        <v>0.1206896551724138</v>
      </c>
    </row>
    <row r="148" spans="1:3" x14ac:dyDescent="0.25">
      <c r="A148" s="15" t="s">
        <v>14</v>
      </c>
      <c r="B148" s="16">
        <v>12</v>
      </c>
      <c r="C148" s="17">
        <f>B148/$B$149</f>
        <v>0.10344827586206896</v>
      </c>
    </row>
    <row r="149" spans="1:3" ht="15.75" thickBot="1" x14ac:dyDescent="0.3">
      <c r="A149" s="215" t="s">
        <v>5</v>
      </c>
      <c r="B149" s="3">
        <f>SUM(B144:B148)</f>
        <v>116</v>
      </c>
      <c r="C149" s="2"/>
    </row>
    <row r="150" spans="1:3" x14ac:dyDescent="0.25">
      <c r="A150" s="263" t="s">
        <v>835</v>
      </c>
    </row>
    <row r="152" spans="1:3" x14ac:dyDescent="0.25">
      <c r="A152" s="212" t="s">
        <v>825</v>
      </c>
    </row>
  </sheetData>
  <mergeCells count="17">
    <mergeCell ref="E18:G18"/>
    <mergeCell ref="A35:C35"/>
    <mergeCell ref="A1:F1"/>
    <mergeCell ref="A5:C5"/>
    <mergeCell ref="K3:L3"/>
    <mergeCell ref="A12:C12"/>
    <mergeCell ref="A24:C24"/>
    <mergeCell ref="A113:C113"/>
    <mergeCell ref="A123:C123"/>
    <mergeCell ref="A129:C129"/>
    <mergeCell ref="A142:C142"/>
    <mergeCell ref="A41:C41"/>
    <mergeCell ref="A56:C56"/>
    <mergeCell ref="A69:C69"/>
    <mergeCell ref="A80:C80"/>
    <mergeCell ref="A95:C95"/>
    <mergeCell ref="A102:C102"/>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5"/>
  <sheetViews>
    <sheetView workbookViewId="0">
      <selection activeCell="A23" sqref="A23"/>
    </sheetView>
  </sheetViews>
  <sheetFormatPr defaultRowHeight="15" x14ac:dyDescent="0.25"/>
  <cols>
    <col min="1" max="1" width="26.7109375" style="212" customWidth="1"/>
    <col min="2" max="2" width="10.7109375" style="212" bestFit="1" customWidth="1"/>
    <col min="3" max="3" width="7.85546875" style="212" customWidth="1"/>
    <col min="4" max="4" width="9.140625" style="212"/>
    <col min="5" max="5" width="33.85546875" style="212" bestFit="1" customWidth="1"/>
    <col min="6" max="6" width="18.5703125" style="212" bestFit="1" customWidth="1"/>
    <col min="7" max="7" width="21.28515625" style="212" customWidth="1"/>
    <col min="8" max="8" width="9.140625" style="212"/>
    <col min="9" max="9" width="27.28515625" style="212" bestFit="1" customWidth="1"/>
    <col min="10" max="16384" width="9.140625" style="212"/>
  </cols>
  <sheetData>
    <row r="1" spans="1:10" ht="21" x14ac:dyDescent="0.35">
      <c r="A1" s="288" t="s">
        <v>648</v>
      </c>
      <c r="B1" s="288"/>
      <c r="C1" s="288"/>
      <c r="D1" s="288"/>
      <c r="E1" s="288"/>
      <c r="F1" s="288"/>
    </row>
    <row r="2" spans="1:10" ht="15.75" thickBot="1" x14ac:dyDescent="0.3">
      <c r="A2" s="252" t="s">
        <v>827</v>
      </c>
    </row>
    <row r="3" spans="1:10" ht="18" thickBot="1" x14ac:dyDescent="0.35">
      <c r="A3" s="212" t="s">
        <v>828</v>
      </c>
      <c r="I3" s="289" t="s">
        <v>63</v>
      </c>
      <c r="J3" s="291"/>
    </row>
    <row r="4" spans="1:10" ht="15.75" thickBot="1" x14ac:dyDescent="0.3">
      <c r="I4" s="19" t="s">
        <v>660</v>
      </c>
      <c r="J4" s="216"/>
    </row>
    <row r="5" spans="1:10" ht="18" thickBot="1" x14ac:dyDescent="0.35">
      <c r="A5" s="289" t="s">
        <v>34</v>
      </c>
      <c r="B5" s="290"/>
      <c r="C5" s="291"/>
      <c r="I5" s="214" t="s">
        <v>661</v>
      </c>
      <c r="J5" s="216"/>
    </row>
    <row r="6" spans="1:10" x14ac:dyDescent="0.25">
      <c r="A6" s="14" t="s">
        <v>0</v>
      </c>
      <c r="B6" s="4" t="s">
        <v>1</v>
      </c>
      <c r="C6" s="13" t="s">
        <v>2</v>
      </c>
      <c r="I6" s="214" t="s">
        <v>662</v>
      </c>
      <c r="J6" s="216"/>
    </row>
    <row r="7" spans="1:10" x14ac:dyDescent="0.25">
      <c r="A7" s="214" t="s">
        <v>3</v>
      </c>
      <c r="B7" s="6">
        <v>108129</v>
      </c>
      <c r="C7" s="5">
        <f>B7/$B$9</f>
        <v>0.93311183983431134</v>
      </c>
      <c r="I7" s="214" t="s">
        <v>663</v>
      </c>
      <c r="J7" s="216"/>
    </row>
    <row r="8" spans="1:10" x14ac:dyDescent="0.25">
      <c r="A8" s="15" t="s">
        <v>4</v>
      </c>
      <c r="B8" s="16">
        <v>7751</v>
      </c>
      <c r="C8" s="17">
        <f>B8/$B$9</f>
        <v>6.6888160165688645E-2</v>
      </c>
      <c r="I8" s="214" t="s">
        <v>664</v>
      </c>
      <c r="J8" s="216"/>
    </row>
    <row r="9" spans="1:10" ht="15.75" thickBot="1" x14ac:dyDescent="0.3">
      <c r="A9" s="215" t="s">
        <v>5</v>
      </c>
      <c r="B9" s="3">
        <f>SUM(B7:B8)</f>
        <v>115880</v>
      </c>
      <c r="C9" s="2"/>
      <c r="I9" s="214" t="s">
        <v>665</v>
      </c>
      <c r="J9" s="216"/>
    </row>
    <row r="10" spans="1:10" x14ac:dyDescent="0.25">
      <c r="A10" s="212" t="s">
        <v>881</v>
      </c>
      <c r="B10" s="264"/>
      <c r="C10" s="264"/>
      <c r="I10" s="214"/>
      <c r="J10" s="216"/>
    </row>
    <row r="11" spans="1:10" ht="15.75" thickBot="1" x14ac:dyDescent="0.3">
      <c r="I11" s="214"/>
      <c r="J11" s="216"/>
    </row>
    <row r="12" spans="1:10" ht="18" thickBot="1" x14ac:dyDescent="0.35">
      <c r="A12" s="289" t="s">
        <v>35</v>
      </c>
      <c r="B12" s="290"/>
      <c r="C12" s="291"/>
      <c r="E12" s="253" t="s">
        <v>818</v>
      </c>
      <c r="F12" s="254"/>
      <c r="G12" s="255"/>
      <c r="I12" s="214"/>
      <c r="J12" s="216"/>
    </row>
    <row r="13" spans="1:10" x14ac:dyDescent="0.25">
      <c r="A13" s="14" t="s">
        <v>6</v>
      </c>
      <c r="B13" s="4" t="s">
        <v>7</v>
      </c>
      <c r="C13" s="13" t="s">
        <v>2</v>
      </c>
      <c r="E13" s="14" t="s">
        <v>0</v>
      </c>
      <c r="F13" s="4" t="s">
        <v>1</v>
      </c>
      <c r="G13" s="13" t="s">
        <v>2</v>
      </c>
      <c r="I13" s="214"/>
      <c r="J13" s="216"/>
    </row>
    <row r="14" spans="1:10" x14ac:dyDescent="0.25">
      <c r="A14" s="214" t="s">
        <v>36</v>
      </c>
      <c r="B14" s="6">
        <v>16670</v>
      </c>
      <c r="C14" s="5">
        <f>B14/$B$21</f>
        <v>0.1438557128063514</v>
      </c>
      <c r="E14" s="214" t="s">
        <v>3</v>
      </c>
      <c r="F14" s="6">
        <v>14620</v>
      </c>
      <c r="G14" s="5">
        <f>F14/F16</f>
        <v>0.87702459508098385</v>
      </c>
      <c r="I14" s="214"/>
      <c r="J14" s="216"/>
    </row>
    <row r="15" spans="1:10" x14ac:dyDescent="0.25">
      <c r="A15" s="214" t="s">
        <v>37</v>
      </c>
      <c r="B15" s="6">
        <v>23331</v>
      </c>
      <c r="C15" s="5">
        <f t="shared" ref="C15:C20" si="0">B15/$B$21</f>
        <v>0.20133759061097686</v>
      </c>
      <c r="E15" s="15" t="s">
        <v>4</v>
      </c>
      <c r="F15" s="16">
        <v>2050</v>
      </c>
      <c r="G15" s="17">
        <f>F15/F16</f>
        <v>0.12297540491901619</v>
      </c>
      <c r="I15" s="214"/>
      <c r="J15" s="216"/>
    </row>
    <row r="16" spans="1:10" ht="15.75" thickBot="1" x14ac:dyDescent="0.3">
      <c r="A16" s="214" t="s">
        <v>38</v>
      </c>
      <c r="B16" s="6">
        <v>18252</v>
      </c>
      <c r="C16" s="5">
        <f t="shared" si="0"/>
        <v>0.1575077666551605</v>
      </c>
      <c r="E16" s="215" t="s">
        <v>5</v>
      </c>
      <c r="F16" s="3">
        <f>F14+F15</f>
        <v>16670</v>
      </c>
      <c r="G16" s="2"/>
      <c r="I16" s="214"/>
      <c r="J16" s="216"/>
    </row>
    <row r="17" spans="1:10" ht="15.75" thickBot="1" x14ac:dyDescent="0.3">
      <c r="A17" s="214" t="s">
        <v>39</v>
      </c>
      <c r="B17" s="6">
        <v>16112</v>
      </c>
      <c r="C17" s="5">
        <f t="shared" si="0"/>
        <v>0.13904038660683465</v>
      </c>
      <c r="I17" s="214"/>
      <c r="J17" s="216"/>
    </row>
    <row r="18" spans="1:10" ht="18" thickBot="1" x14ac:dyDescent="0.35">
      <c r="A18" s="214" t="s">
        <v>40</v>
      </c>
      <c r="B18" s="6">
        <v>14336</v>
      </c>
      <c r="C18" s="5">
        <f t="shared" si="0"/>
        <v>0.1237141870900932</v>
      </c>
      <c r="E18" s="282" t="s">
        <v>829</v>
      </c>
      <c r="F18" s="283"/>
      <c r="G18" s="284"/>
      <c r="I18" s="214"/>
      <c r="J18" s="216"/>
    </row>
    <row r="19" spans="1:10" x14ac:dyDescent="0.25">
      <c r="A19" s="214" t="s">
        <v>8</v>
      </c>
      <c r="B19" s="6">
        <v>24672</v>
      </c>
      <c r="C19" s="5">
        <f t="shared" si="0"/>
        <v>0.21290990680013808</v>
      </c>
      <c r="E19" s="14" t="s">
        <v>0</v>
      </c>
      <c r="F19" s="4" t="s">
        <v>1</v>
      </c>
      <c r="G19" s="13" t="s">
        <v>2</v>
      </c>
      <c r="I19" s="214"/>
      <c r="J19" s="216"/>
    </row>
    <row r="20" spans="1:10" x14ac:dyDescent="0.25">
      <c r="A20" s="15" t="s">
        <v>9</v>
      </c>
      <c r="B20" s="16">
        <v>2507</v>
      </c>
      <c r="C20" s="17">
        <f t="shared" si="0"/>
        <v>2.1634449430445287E-2</v>
      </c>
      <c r="E20" s="214" t="s">
        <v>3</v>
      </c>
      <c r="F20" s="6">
        <v>20981</v>
      </c>
      <c r="G20" s="5">
        <f>F20/F22</f>
        <v>0.89927564184989928</v>
      </c>
      <c r="I20" s="214"/>
      <c r="J20" s="216"/>
    </row>
    <row r="21" spans="1:10" ht="15.75" thickBot="1" x14ac:dyDescent="0.3">
      <c r="A21" s="215" t="s">
        <v>5</v>
      </c>
      <c r="B21" s="3">
        <f>SUM(B14:B20)</f>
        <v>115880</v>
      </c>
      <c r="C21" s="2"/>
      <c r="E21" s="15" t="s">
        <v>4</v>
      </c>
      <c r="F21" s="16">
        <v>2350</v>
      </c>
      <c r="G21" s="17">
        <f>F21/F22</f>
        <v>0.10072435815010072</v>
      </c>
      <c r="I21" s="214"/>
      <c r="J21" s="216"/>
    </row>
    <row r="22" spans="1:10" ht="15.75" thickBot="1" x14ac:dyDescent="0.3">
      <c r="A22" s="212" t="s">
        <v>881</v>
      </c>
      <c r="B22" s="264"/>
      <c r="C22" s="264"/>
      <c r="E22" s="215" t="s">
        <v>5</v>
      </c>
      <c r="F22" s="3">
        <f>SUM(F20:F21)</f>
        <v>23331</v>
      </c>
      <c r="G22" s="2"/>
      <c r="I22" s="214"/>
      <c r="J22" s="216"/>
    </row>
    <row r="23" spans="1:10" ht="15.75" thickBot="1" x14ac:dyDescent="0.3">
      <c r="I23" s="214"/>
      <c r="J23" s="216"/>
    </row>
    <row r="24" spans="1:10" ht="18" thickBot="1" x14ac:dyDescent="0.35">
      <c r="A24" s="289" t="s">
        <v>10</v>
      </c>
      <c r="B24" s="290"/>
      <c r="C24" s="291"/>
      <c r="I24" s="214"/>
      <c r="J24" s="216"/>
    </row>
    <row r="25" spans="1:10" x14ac:dyDescent="0.25">
      <c r="A25" s="14" t="s">
        <v>6</v>
      </c>
      <c r="B25" s="4" t="s">
        <v>7</v>
      </c>
      <c r="C25" s="13" t="s">
        <v>2</v>
      </c>
      <c r="I25" s="214"/>
      <c r="J25" s="216"/>
    </row>
    <row r="26" spans="1:10" x14ac:dyDescent="0.25">
      <c r="A26" s="214" t="s">
        <v>36</v>
      </c>
      <c r="B26" s="6">
        <v>2050</v>
      </c>
      <c r="C26" s="5">
        <f>B26/$B$33</f>
        <v>0.26448200232228097</v>
      </c>
      <c r="I26" s="214"/>
      <c r="J26" s="216"/>
    </row>
    <row r="27" spans="1:10" x14ac:dyDescent="0.25">
      <c r="A27" s="214" t="s">
        <v>37</v>
      </c>
      <c r="B27" s="6">
        <v>2350</v>
      </c>
      <c r="C27" s="5">
        <f t="shared" ref="C27:C32" si="1">B27/$B$33</f>
        <v>0.30318668558895628</v>
      </c>
      <c r="I27" s="214"/>
      <c r="J27" s="216"/>
    </row>
    <row r="28" spans="1:10" x14ac:dyDescent="0.25">
      <c r="A28" s="214" t="s">
        <v>38</v>
      </c>
      <c r="B28" s="6">
        <v>985</v>
      </c>
      <c r="C28" s="5">
        <f t="shared" si="1"/>
        <v>0.12708037672558378</v>
      </c>
      <c r="I28" s="214"/>
      <c r="J28" s="216"/>
    </row>
    <row r="29" spans="1:10" ht="15.75" thickBot="1" x14ac:dyDescent="0.3">
      <c r="A29" s="214" t="s">
        <v>39</v>
      </c>
      <c r="B29" s="6">
        <v>800</v>
      </c>
      <c r="C29" s="5">
        <f t="shared" si="1"/>
        <v>0.10321248871113405</v>
      </c>
      <c r="I29" s="215"/>
      <c r="J29" s="2"/>
    </row>
    <row r="30" spans="1:10" x14ac:dyDescent="0.25">
      <c r="A30" s="214" t="s">
        <v>40</v>
      </c>
      <c r="B30" s="6">
        <v>320</v>
      </c>
      <c r="C30" s="5">
        <f t="shared" si="1"/>
        <v>4.1284995484453621E-2</v>
      </c>
    </row>
    <row r="31" spans="1:10" x14ac:dyDescent="0.25">
      <c r="A31" s="214" t="s">
        <v>8</v>
      </c>
      <c r="B31" s="6">
        <v>992</v>
      </c>
      <c r="C31" s="5">
        <f t="shared" si="1"/>
        <v>0.12798348600180623</v>
      </c>
    </row>
    <row r="32" spans="1:10" x14ac:dyDescent="0.25">
      <c r="A32" s="15" t="s">
        <v>9</v>
      </c>
      <c r="B32" s="16">
        <v>254</v>
      </c>
      <c r="C32" s="17">
        <f t="shared" si="1"/>
        <v>3.2769965165785057E-2</v>
      </c>
    </row>
    <row r="33" spans="1:3" ht="15.75" thickBot="1" x14ac:dyDescent="0.3">
      <c r="A33" s="215" t="s">
        <v>5</v>
      </c>
      <c r="B33" s="3">
        <f>SUM(B26:B32)</f>
        <v>7751</v>
      </c>
      <c r="C33" s="2"/>
    </row>
    <row r="34" spans="1:3" ht="15.75" thickBot="1" x14ac:dyDescent="0.3"/>
    <row r="35" spans="1:3" ht="33.75" customHeight="1" thickBot="1" x14ac:dyDescent="0.35">
      <c r="A35" s="285" t="s">
        <v>41</v>
      </c>
      <c r="B35" s="286"/>
      <c r="C35" s="287"/>
    </row>
    <row r="36" spans="1:3" x14ac:dyDescent="0.25">
      <c r="A36" s="14" t="s">
        <v>6</v>
      </c>
      <c r="B36" s="4" t="s">
        <v>7</v>
      </c>
      <c r="C36" s="13" t="s">
        <v>2</v>
      </c>
    </row>
    <row r="37" spans="1:3" x14ac:dyDescent="0.25">
      <c r="A37" s="214" t="s">
        <v>36</v>
      </c>
      <c r="B37" s="6">
        <f>B26</f>
        <v>2050</v>
      </c>
      <c r="C37" s="5">
        <f>B37/$B$39</f>
        <v>0.46590909090909088</v>
      </c>
    </row>
    <row r="38" spans="1:3" x14ac:dyDescent="0.25">
      <c r="A38" s="15" t="s">
        <v>37</v>
      </c>
      <c r="B38" s="16">
        <f>B27</f>
        <v>2350</v>
      </c>
      <c r="C38" s="17">
        <f>B38/$B$39</f>
        <v>0.53409090909090906</v>
      </c>
    </row>
    <row r="39" spans="1:3" ht="15.75" thickBot="1" x14ac:dyDescent="0.3">
      <c r="A39" s="215" t="s">
        <v>5</v>
      </c>
      <c r="B39" s="3">
        <f>SUM(B37:B38)</f>
        <v>4400</v>
      </c>
      <c r="C39" s="2"/>
    </row>
    <row r="40" spans="1:3" ht="15.75" thickBot="1" x14ac:dyDescent="0.3"/>
    <row r="41" spans="1:3" ht="18" thickBot="1" x14ac:dyDescent="0.35">
      <c r="A41" s="289" t="s">
        <v>11</v>
      </c>
      <c r="B41" s="290"/>
      <c r="C41" s="291"/>
    </row>
    <row r="42" spans="1:3" x14ac:dyDescent="0.25">
      <c r="A42" s="14" t="s">
        <v>12</v>
      </c>
      <c r="B42" s="4" t="s">
        <v>1</v>
      </c>
      <c r="C42" s="13" t="s">
        <v>2</v>
      </c>
    </row>
    <row r="43" spans="1:3" x14ac:dyDescent="0.25">
      <c r="A43" s="23" t="s">
        <v>14</v>
      </c>
      <c r="B43" s="6">
        <v>5807</v>
      </c>
      <c r="C43" s="5">
        <f t="shared" ref="C43:C53" si="2">B43/$B$54</f>
        <v>0.74919365243194425</v>
      </c>
    </row>
    <row r="44" spans="1:3" x14ac:dyDescent="0.25">
      <c r="A44" s="23" t="s">
        <v>13</v>
      </c>
      <c r="B44" s="6">
        <v>1080</v>
      </c>
      <c r="C44" s="5">
        <f t="shared" si="2"/>
        <v>0.13933685976003096</v>
      </c>
    </row>
    <row r="45" spans="1:3" x14ac:dyDescent="0.25">
      <c r="A45" s="23" t="s">
        <v>21</v>
      </c>
      <c r="B45" s="6">
        <v>322</v>
      </c>
      <c r="C45" s="5">
        <f t="shared" si="2"/>
        <v>4.1543026706231452E-2</v>
      </c>
    </row>
    <row r="46" spans="1:3" x14ac:dyDescent="0.25">
      <c r="A46" s="23" t="s">
        <v>15</v>
      </c>
      <c r="B46" s="6">
        <v>116</v>
      </c>
      <c r="C46" s="5">
        <f t="shared" si="2"/>
        <v>1.4965810863114437E-2</v>
      </c>
    </row>
    <row r="47" spans="1:3" x14ac:dyDescent="0.25">
      <c r="A47" s="23" t="s">
        <v>23</v>
      </c>
      <c r="B47" s="6">
        <v>101</v>
      </c>
      <c r="C47" s="5">
        <f t="shared" si="2"/>
        <v>1.3030576699780673E-2</v>
      </c>
    </row>
    <row r="48" spans="1:3" x14ac:dyDescent="0.25">
      <c r="A48" s="23" t="s">
        <v>32</v>
      </c>
      <c r="B48" s="6">
        <v>74</v>
      </c>
      <c r="C48" s="5">
        <f t="shared" si="2"/>
        <v>9.5471552057798999E-3</v>
      </c>
    </row>
    <row r="49" spans="1:11" x14ac:dyDescent="0.25">
      <c r="A49" s="23" t="s">
        <v>26</v>
      </c>
      <c r="B49" s="6">
        <v>43</v>
      </c>
      <c r="C49" s="5">
        <f t="shared" si="2"/>
        <v>5.5476712682234553E-3</v>
      </c>
    </row>
    <row r="50" spans="1:11" x14ac:dyDescent="0.25">
      <c r="A50" s="23" t="s">
        <v>403</v>
      </c>
      <c r="B50" s="6">
        <v>43</v>
      </c>
      <c r="C50" s="5">
        <f t="shared" si="2"/>
        <v>5.5476712682234553E-3</v>
      </c>
    </row>
    <row r="51" spans="1:11" x14ac:dyDescent="0.25">
      <c r="A51" s="23" t="s">
        <v>19</v>
      </c>
      <c r="B51" s="6">
        <v>42</v>
      </c>
      <c r="C51" s="5">
        <f t="shared" si="2"/>
        <v>5.4186556573345371E-3</v>
      </c>
    </row>
    <row r="52" spans="1:11" s="213" customFormat="1" x14ac:dyDescent="0.25">
      <c r="A52" s="23" t="s">
        <v>25</v>
      </c>
      <c r="B52" s="6">
        <v>26</v>
      </c>
      <c r="C52" s="5">
        <f t="shared" si="2"/>
        <v>3.3544058831118566E-3</v>
      </c>
      <c r="D52" s="212"/>
      <c r="E52" s="212"/>
      <c r="F52" s="212"/>
      <c r="G52" s="212"/>
      <c r="H52" s="212"/>
      <c r="I52" s="212"/>
      <c r="J52" s="212"/>
      <c r="K52" s="212"/>
    </row>
    <row r="53" spans="1:11" x14ac:dyDescent="0.25">
      <c r="A53" s="24" t="s">
        <v>33</v>
      </c>
      <c r="B53" s="16">
        <v>97</v>
      </c>
      <c r="C53" s="17">
        <f t="shared" si="2"/>
        <v>1.2514514256225004E-2</v>
      </c>
    </row>
    <row r="54" spans="1:11" ht="15.75" thickBot="1" x14ac:dyDescent="0.3">
      <c r="A54" s="215" t="s">
        <v>5</v>
      </c>
      <c r="B54" s="3">
        <f>SUM(B43:B53)</f>
        <v>7751</v>
      </c>
      <c r="C54" s="2"/>
    </row>
    <row r="55" spans="1:11" ht="15.75" thickBot="1" x14ac:dyDescent="0.3"/>
    <row r="56" spans="1:11" ht="33.75" customHeight="1" thickBot="1" x14ac:dyDescent="0.35">
      <c r="A56" s="285" t="s">
        <v>42</v>
      </c>
      <c r="B56" s="286"/>
      <c r="C56" s="287"/>
      <c r="D56" s="213"/>
    </row>
    <row r="57" spans="1:11" x14ac:dyDescent="0.25">
      <c r="A57" s="14" t="s">
        <v>12</v>
      </c>
      <c r="B57" s="4" t="s">
        <v>1</v>
      </c>
      <c r="C57" s="13" t="s">
        <v>2</v>
      </c>
    </row>
    <row r="58" spans="1:11" x14ac:dyDescent="0.25">
      <c r="A58" s="214" t="s">
        <v>14</v>
      </c>
      <c r="B58" s="6">
        <v>3096</v>
      </c>
      <c r="C58" s="5">
        <f t="shared" ref="C58:C66" si="3">B58/$B$67</f>
        <v>0.70363636363636362</v>
      </c>
    </row>
    <row r="59" spans="1:11" x14ac:dyDescent="0.25">
      <c r="A59" s="214" t="s">
        <v>13</v>
      </c>
      <c r="B59" s="6">
        <v>810</v>
      </c>
      <c r="C59" s="5">
        <f t="shared" si="3"/>
        <v>0.18409090909090908</v>
      </c>
    </row>
    <row r="60" spans="1:11" x14ac:dyDescent="0.25">
      <c r="A60" s="214" t="s">
        <v>21</v>
      </c>
      <c r="B60" s="6">
        <v>286</v>
      </c>
      <c r="C60" s="5">
        <f t="shared" si="3"/>
        <v>6.5000000000000002E-2</v>
      </c>
    </row>
    <row r="61" spans="1:11" x14ac:dyDescent="0.25">
      <c r="A61" s="214" t="s">
        <v>23</v>
      </c>
      <c r="B61" s="6">
        <v>101</v>
      </c>
      <c r="C61" s="5">
        <f t="shared" si="3"/>
        <v>2.2954545454545453E-2</v>
      </c>
    </row>
    <row r="62" spans="1:11" x14ac:dyDescent="0.25">
      <c r="A62" s="214" t="s">
        <v>15</v>
      </c>
      <c r="B62" s="6">
        <v>37</v>
      </c>
      <c r="C62" s="5">
        <f t="shared" si="3"/>
        <v>8.4090909090909095E-3</v>
      </c>
    </row>
    <row r="63" spans="1:11" x14ac:dyDescent="0.25">
      <c r="A63" s="214" t="s">
        <v>17</v>
      </c>
      <c r="B63" s="6">
        <v>24</v>
      </c>
      <c r="C63" s="5">
        <f t="shared" si="3"/>
        <v>5.454545454545455E-3</v>
      </c>
    </row>
    <row r="64" spans="1:11" x14ac:dyDescent="0.25">
      <c r="A64" s="214" t="s">
        <v>26</v>
      </c>
      <c r="B64" s="6">
        <v>21</v>
      </c>
      <c r="C64" s="5">
        <f t="shared" si="3"/>
        <v>4.7727272727272731E-3</v>
      </c>
    </row>
    <row r="65" spans="1:3" x14ac:dyDescent="0.25">
      <c r="A65" s="214" t="s">
        <v>25</v>
      </c>
      <c r="B65" s="6">
        <v>14</v>
      </c>
      <c r="C65" s="5">
        <f t="shared" si="3"/>
        <v>3.1818181818181819E-3</v>
      </c>
    </row>
    <row r="66" spans="1:3" x14ac:dyDescent="0.25">
      <c r="A66" s="15" t="s">
        <v>238</v>
      </c>
      <c r="B66" s="16">
        <v>11</v>
      </c>
      <c r="C66" s="17">
        <f t="shared" si="3"/>
        <v>2.5000000000000001E-3</v>
      </c>
    </row>
    <row r="67" spans="1:3" ht="15.75" thickBot="1" x14ac:dyDescent="0.3">
      <c r="A67" s="215" t="s">
        <v>5</v>
      </c>
      <c r="B67" s="3">
        <f>SUM(B58:B66)</f>
        <v>4400</v>
      </c>
      <c r="C67" s="2"/>
    </row>
    <row r="68" spans="1:3" ht="15.75" thickBot="1" x14ac:dyDescent="0.3"/>
    <row r="69" spans="1:3" ht="18" thickBot="1" x14ac:dyDescent="0.35">
      <c r="A69" s="289" t="s">
        <v>44</v>
      </c>
      <c r="B69" s="290"/>
      <c r="C69" s="291"/>
    </row>
    <row r="70" spans="1:3" x14ac:dyDescent="0.25">
      <c r="A70" s="14" t="s">
        <v>45</v>
      </c>
      <c r="B70" s="4" t="s">
        <v>7</v>
      </c>
      <c r="C70" s="13" t="s">
        <v>2</v>
      </c>
    </row>
    <row r="71" spans="1:3" x14ac:dyDescent="0.25">
      <c r="A71" s="214" t="s">
        <v>46</v>
      </c>
      <c r="B71" s="6">
        <v>103</v>
      </c>
      <c r="C71" s="5">
        <f>B71/$B$78</f>
        <v>1.3288607921558509E-2</v>
      </c>
    </row>
    <row r="72" spans="1:3" x14ac:dyDescent="0.25">
      <c r="A72" s="214" t="s">
        <v>47</v>
      </c>
      <c r="B72" s="6">
        <v>220</v>
      </c>
      <c r="C72" s="5">
        <f t="shared" ref="C72:C77" si="4">B72/$B$78</f>
        <v>2.8383434395561864E-2</v>
      </c>
    </row>
    <row r="73" spans="1:3" x14ac:dyDescent="0.25">
      <c r="A73" s="214" t="s">
        <v>48</v>
      </c>
      <c r="B73" s="6">
        <v>577</v>
      </c>
      <c r="C73" s="5">
        <f t="shared" si="4"/>
        <v>7.4442007482905428E-2</v>
      </c>
    </row>
    <row r="74" spans="1:3" x14ac:dyDescent="0.25">
      <c r="A74" s="214" t="s">
        <v>49</v>
      </c>
      <c r="B74" s="6">
        <v>1203</v>
      </c>
      <c r="C74" s="5">
        <f t="shared" si="4"/>
        <v>0.15520577989936782</v>
      </c>
    </row>
    <row r="75" spans="1:3" x14ac:dyDescent="0.25">
      <c r="A75" s="214" t="s">
        <v>50</v>
      </c>
      <c r="B75" s="6">
        <v>1143</v>
      </c>
      <c r="C75" s="5">
        <f t="shared" si="4"/>
        <v>0.14746484324603276</v>
      </c>
    </row>
    <row r="76" spans="1:3" x14ac:dyDescent="0.25">
      <c r="A76" s="214" t="s">
        <v>51</v>
      </c>
      <c r="B76" s="6">
        <v>2144</v>
      </c>
      <c r="C76" s="5">
        <f t="shared" si="4"/>
        <v>0.27660946974583922</v>
      </c>
    </row>
    <row r="77" spans="1:3" x14ac:dyDescent="0.25">
      <c r="A77" s="15" t="s">
        <v>52</v>
      </c>
      <c r="B77" s="16">
        <v>2361</v>
      </c>
      <c r="C77" s="17">
        <f t="shared" si="4"/>
        <v>0.30460585730873435</v>
      </c>
    </row>
    <row r="78" spans="1:3" ht="15.75" thickBot="1" x14ac:dyDescent="0.3">
      <c r="A78" s="215" t="s">
        <v>5</v>
      </c>
      <c r="B78" s="3">
        <f>SUM(B71:B77)</f>
        <v>7751</v>
      </c>
      <c r="C78" s="2"/>
    </row>
    <row r="79" spans="1:3" ht="15.75" thickBot="1" x14ac:dyDescent="0.3"/>
    <row r="80" spans="1:3" ht="30.75" customHeight="1" thickBot="1" x14ac:dyDescent="0.35">
      <c r="A80" s="285" t="s">
        <v>53</v>
      </c>
      <c r="B80" s="286"/>
      <c r="C80" s="287"/>
    </row>
    <row r="81" spans="1:3" x14ac:dyDescent="0.25">
      <c r="A81" s="14" t="s">
        <v>45</v>
      </c>
      <c r="B81" s="4" t="s">
        <v>7</v>
      </c>
      <c r="C81" s="13" t="s">
        <v>2</v>
      </c>
    </row>
    <row r="82" spans="1:3" x14ac:dyDescent="0.25">
      <c r="A82" s="214" t="s">
        <v>46</v>
      </c>
      <c r="B82" s="6">
        <v>91</v>
      </c>
      <c r="C82" s="5">
        <f>B82/$B$89</f>
        <v>2.0681818181818183E-2</v>
      </c>
    </row>
    <row r="83" spans="1:3" x14ac:dyDescent="0.25">
      <c r="A83" s="214" t="s">
        <v>47</v>
      </c>
      <c r="B83" s="6">
        <v>201</v>
      </c>
      <c r="C83" s="5">
        <f t="shared" ref="C83:C88" si="5">B83/$B$89</f>
        <v>4.5681818181818185E-2</v>
      </c>
    </row>
    <row r="84" spans="1:3" x14ac:dyDescent="0.25">
      <c r="A84" s="214" t="s">
        <v>48</v>
      </c>
      <c r="B84" s="6">
        <v>376</v>
      </c>
      <c r="C84" s="5">
        <f t="shared" si="5"/>
        <v>8.545454545454545E-2</v>
      </c>
    </row>
    <row r="85" spans="1:3" x14ac:dyDescent="0.25">
      <c r="A85" s="214" t="s">
        <v>49</v>
      </c>
      <c r="B85" s="6">
        <v>690</v>
      </c>
      <c r="C85" s="5">
        <f t="shared" si="5"/>
        <v>0.15681818181818183</v>
      </c>
    </row>
    <row r="86" spans="1:3" x14ac:dyDescent="0.25">
      <c r="A86" s="214" t="s">
        <v>50</v>
      </c>
      <c r="B86" s="6">
        <v>667</v>
      </c>
      <c r="C86" s="5">
        <f t="shared" si="5"/>
        <v>0.15159090909090908</v>
      </c>
    </row>
    <row r="87" spans="1:3" x14ac:dyDescent="0.25">
      <c r="A87" s="214" t="s">
        <v>51</v>
      </c>
      <c r="B87" s="6">
        <v>1082</v>
      </c>
      <c r="C87" s="5">
        <f t="shared" si="5"/>
        <v>0.24590909090909091</v>
      </c>
    </row>
    <row r="88" spans="1:3" x14ac:dyDescent="0.25">
      <c r="A88" s="15" t="s">
        <v>52</v>
      </c>
      <c r="B88" s="16">
        <v>1293</v>
      </c>
      <c r="C88" s="17">
        <f t="shared" si="5"/>
        <v>0.29386363636363638</v>
      </c>
    </row>
    <row r="89" spans="1:3" ht="15.75" thickBot="1" x14ac:dyDescent="0.3">
      <c r="A89" s="215" t="s">
        <v>5</v>
      </c>
      <c r="B89" s="3">
        <f>SUM(B82:B88)</f>
        <v>4400</v>
      </c>
      <c r="C89" s="2"/>
    </row>
    <row r="91" spans="1:3" x14ac:dyDescent="0.25">
      <c r="A91" s="257" t="s">
        <v>831</v>
      </c>
    </row>
    <row r="92" spans="1:3" x14ac:dyDescent="0.25">
      <c r="A92" s="260" t="s">
        <v>832</v>
      </c>
    </row>
    <row r="93" spans="1:3" x14ac:dyDescent="0.25">
      <c r="A93" s="260" t="s">
        <v>833</v>
      </c>
    </row>
    <row r="94" spans="1:3" ht="15.75" thickBot="1" x14ac:dyDescent="0.3"/>
    <row r="95" spans="1:3" ht="18" thickBot="1" x14ac:dyDescent="0.35">
      <c r="A95" s="289" t="s">
        <v>804</v>
      </c>
      <c r="B95" s="290"/>
      <c r="C95" s="291"/>
    </row>
    <row r="96" spans="1:3" x14ac:dyDescent="0.25">
      <c r="A96" s="14" t="s">
        <v>54</v>
      </c>
      <c r="B96" s="4" t="s">
        <v>1</v>
      </c>
      <c r="C96" s="13" t="s">
        <v>2</v>
      </c>
    </row>
    <row r="97" spans="1:3" x14ac:dyDescent="0.25">
      <c r="A97" s="214" t="s">
        <v>55</v>
      </c>
      <c r="B97" s="6">
        <v>46782</v>
      </c>
      <c r="C97" s="5">
        <f>B97/$B$99</f>
        <v>0.91896988626318576</v>
      </c>
    </row>
    <row r="98" spans="1:3" x14ac:dyDescent="0.25">
      <c r="A98" s="15" t="s">
        <v>58</v>
      </c>
      <c r="B98" s="16">
        <v>4125</v>
      </c>
      <c r="C98" s="17">
        <f>B98/$B$99</f>
        <v>8.1030113736814194E-2</v>
      </c>
    </row>
    <row r="99" spans="1:3" ht="15.75" thickBot="1" x14ac:dyDescent="0.3">
      <c r="A99" s="215" t="s">
        <v>5</v>
      </c>
      <c r="B99" s="3">
        <f>SUM(B97:B98)</f>
        <v>50907</v>
      </c>
      <c r="C99" s="2"/>
    </row>
    <row r="100" spans="1:3" x14ac:dyDescent="0.25">
      <c r="A100" s="212" t="s">
        <v>838</v>
      </c>
    </row>
    <row r="101" spans="1:3" ht="15.75" thickBot="1" x14ac:dyDescent="0.3"/>
    <row r="102" spans="1:3" ht="35.25" customHeight="1" thickBot="1" x14ac:dyDescent="0.35">
      <c r="A102" s="285" t="s">
        <v>56</v>
      </c>
      <c r="B102" s="286"/>
      <c r="C102" s="287"/>
    </row>
    <row r="103" spans="1:3" x14ac:dyDescent="0.25">
      <c r="A103" s="14" t="s">
        <v>6</v>
      </c>
      <c r="B103" s="4" t="s">
        <v>7</v>
      </c>
      <c r="C103" s="13" t="s">
        <v>2</v>
      </c>
    </row>
    <row r="104" spans="1:3" x14ac:dyDescent="0.25">
      <c r="A104" s="214" t="s">
        <v>36</v>
      </c>
      <c r="B104" s="6">
        <v>3906</v>
      </c>
      <c r="C104" s="5">
        <f>B104/$B$110</f>
        <v>0.12405907575035731</v>
      </c>
    </row>
    <row r="105" spans="1:3" x14ac:dyDescent="0.25">
      <c r="A105" s="214" t="s">
        <v>37</v>
      </c>
      <c r="B105" s="6">
        <v>6179</v>
      </c>
      <c r="C105" s="5">
        <f t="shared" ref="C105:C109" si="6">B105/$B$110</f>
        <v>0.19625218357948229</v>
      </c>
    </row>
    <row r="106" spans="1:3" x14ac:dyDescent="0.25">
      <c r="A106" s="214" t="s">
        <v>38</v>
      </c>
      <c r="B106" s="6">
        <v>5066</v>
      </c>
      <c r="C106" s="5">
        <f t="shared" si="6"/>
        <v>0.16090201683341274</v>
      </c>
    </row>
    <row r="107" spans="1:3" x14ac:dyDescent="0.25">
      <c r="A107" s="214" t="s">
        <v>39</v>
      </c>
      <c r="B107" s="6">
        <v>4404</v>
      </c>
      <c r="C107" s="5">
        <f t="shared" si="6"/>
        <v>0.13987613149118627</v>
      </c>
    </row>
    <row r="108" spans="1:3" x14ac:dyDescent="0.25">
      <c r="A108" s="214" t="s">
        <v>40</v>
      </c>
      <c r="B108" s="6">
        <v>4127</v>
      </c>
      <c r="C108" s="5">
        <f t="shared" si="6"/>
        <v>0.1310782912498015</v>
      </c>
    </row>
    <row r="109" spans="1:3" x14ac:dyDescent="0.25">
      <c r="A109" s="15" t="s">
        <v>8</v>
      </c>
      <c r="B109" s="16">
        <v>7803</v>
      </c>
      <c r="C109" s="17">
        <f t="shared" si="6"/>
        <v>0.24783230109575988</v>
      </c>
    </row>
    <row r="110" spans="1:3" ht="15.75" thickBot="1" x14ac:dyDescent="0.3">
      <c r="A110" s="215" t="s">
        <v>5</v>
      </c>
      <c r="B110" s="3">
        <f>SUM(B104:B109)</f>
        <v>31485</v>
      </c>
      <c r="C110" s="2"/>
    </row>
    <row r="111" spans="1:3" x14ac:dyDescent="0.25">
      <c r="A111" s="261" t="s">
        <v>834</v>
      </c>
    </row>
    <row r="112" spans="1:3" ht="15.75" thickBot="1" x14ac:dyDescent="0.3"/>
    <row r="113" spans="1:3" ht="34.5" customHeight="1" thickBot="1" x14ac:dyDescent="0.35">
      <c r="A113" s="285" t="s">
        <v>57</v>
      </c>
      <c r="B113" s="286"/>
      <c r="C113" s="287"/>
    </row>
    <row r="114" spans="1:3" x14ac:dyDescent="0.25">
      <c r="A114" s="14" t="s">
        <v>6</v>
      </c>
      <c r="B114" s="4" t="s">
        <v>7</v>
      </c>
      <c r="C114" s="13" t="s">
        <v>2</v>
      </c>
    </row>
    <row r="115" spans="1:3" x14ac:dyDescent="0.25">
      <c r="A115" s="214" t="s">
        <v>36</v>
      </c>
      <c r="B115" s="6">
        <v>729</v>
      </c>
      <c r="C115" s="5">
        <f>B115/$B$121</f>
        <v>0.31449525452976707</v>
      </c>
    </row>
    <row r="116" spans="1:3" x14ac:dyDescent="0.25">
      <c r="A116" s="214" t="s">
        <v>37</v>
      </c>
      <c r="B116" s="6">
        <v>635</v>
      </c>
      <c r="C116" s="5">
        <f t="shared" ref="C116:C120" si="7">B116/$B$121</f>
        <v>0.27394305435720451</v>
      </c>
    </row>
    <row r="117" spans="1:3" x14ac:dyDescent="0.25">
      <c r="A117" s="214" t="s">
        <v>38</v>
      </c>
      <c r="B117" s="6">
        <v>515</v>
      </c>
      <c r="C117" s="5">
        <f t="shared" si="7"/>
        <v>0.22217428817946505</v>
      </c>
    </row>
    <row r="118" spans="1:3" x14ac:dyDescent="0.25">
      <c r="A118" s="214" t="s">
        <v>39</v>
      </c>
      <c r="B118" s="6">
        <v>128</v>
      </c>
      <c r="C118" s="5">
        <f t="shared" si="7"/>
        <v>5.5220017256255395E-2</v>
      </c>
    </row>
    <row r="119" spans="1:3" x14ac:dyDescent="0.25">
      <c r="A119" s="214" t="s">
        <v>40</v>
      </c>
      <c r="B119" s="6">
        <v>64</v>
      </c>
      <c r="C119" s="5">
        <f t="shared" si="7"/>
        <v>2.7610008628127698E-2</v>
      </c>
    </row>
    <row r="120" spans="1:3" x14ac:dyDescent="0.25">
      <c r="A120" s="15" t="s">
        <v>8</v>
      </c>
      <c r="B120" s="16">
        <v>247</v>
      </c>
      <c r="C120" s="17">
        <f t="shared" si="7"/>
        <v>0.10655737704918032</v>
      </c>
    </row>
    <row r="121" spans="1:3" ht="15.75" thickBot="1" x14ac:dyDescent="0.3">
      <c r="A121" s="215" t="s">
        <v>5</v>
      </c>
      <c r="B121" s="3">
        <f>SUM(B115:B120)</f>
        <v>2318</v>
      </c>
      <c r="C121" s="2"/>
    </row>
    <row r="122" spans="1:3" ht="15.75" thickBot="1" x14ac:dyDescent="0.3"/>
    <row r="123" spans="1:3" ht="35.25" customHeight="1" thickBot="1" x14ac:dyDescent="0.35">
      <c r="A123" s="285" t="s">
        <v>59</v>
      </c>
      <c r="B123" s="286"/>
      <c r="C123" s="287"/>
    </row>
    <row r="124" spans="1:3" x14ac:dyDescent="0.25">
      <c r="A124" s="14" t="s">
        <v>6</v>
      </c>
      <c r="B124" s="4" t="s">
        <v>7</v>
      </c>
      <c r="C124" s="13" t="s">
        <v>2</v>
      </c>
    </row>
    <row r="125" spans="1:3" x14ac:dyDescent="0.25">
      <c r="A125" s="214" t="s">
        <v>36</v>
      </c>
      <c r="B125" s="6">
        <f>B115</f>
        <v>729</v>
      </c>
      <c r="C125" s="5">
        <f>B125/$B$127</f>
        <v>0.53445747800586507</v>
      </c>
    </row>
    <row r="126" spans="1:3" x14ac:dyDescent="0.25">
      <c r="A126" s="15" t="s">
        <v>37</v>
      </c>
      <c r="B126" s="16">
        <f>B116</f>
        <v>635</v>
      </c>
      <c r="C126" s="17">
        <f>B126/$B$127</f>
        <v>0.46554252199413487</v>
      </c>
    </row>
    <row r="127" spans="1:3" ht="15.75" thickBot="1" x14ac:dyDescent="0.3">
      <c r="A127" s="215" t="s">
        <v>5</v>
      </c>
      <c r="B127" s="3">
        <f>SUM(B125:B126)</f>
        <v>1364</v>
      </c>
      <c r="C127" s="2"/>
    </row>
    <row r="128" spans="1:3" ht="15.75" thickBot="1" x14ac:dyDescent="0.3"/>
    <row r="129" spans="1:3" ht="33.75" customHeight="1" thickBot="1" x14ac:dyDescent="0.35">
      <c r="A129" s="285" t="s">
        <v>60</v>
      </c>
      <c r="B129" s="286"/>
      <c r="C129" s="287"/>
    </row>
    <row r="130" spans="1:3" x14ac:dyDescent="0.25">
      <c r="A130" s="14" t="s">
        <v>12</v>
      </c>
      <c r="B130" s="4" t="s">
        <v>1</v>
      </c>
      <c r="C130" s="13" t="s">
        <v>2</v>
      </c>
    </row>
    <row r="131" spans="1:3" x14ac:dyDescent="0.25">
      <c r="A131" s="214" t="s">
        <v>14</v>
      </c>
      <c r="B131" s="6">
        <v>1618</v>
      </c>
      <c r="C131" s="5">
        <f t="shared" ref="C131:C139" si="8">B131/$B$140</f>
        <v>0.69801553062985333</v>
      </c>
    </row>
    <row r="132" spans="1:3" x14ac:dyDescent="0.25">
      <c r="A132" s="214" t="s">
        <v>13</v>
      </c>
      <c r="B132" s="6">
        <v>460</v>
      </c>
      <c r="C132" s="5">
        <f t="shared" si="8"/>
        <v>0.19844693701466781</v>
      </c>
    </row>
    <row r="133" spans="1:3" x14ac:dyDescent="0.25">
      <c r="A133" s="214" t="s">
        <v>23</v>
      </c>
      <c r="B133" s="6">
        <v>75</v>
      </c>
      <c r="C133" s="5">
        <f t="shared" si="8"/>
        <v>3.2355478861087146E-2</v>
      </c>
    </row>
    <row r="134" spans="1:3" x14ac:dyDescent="0.25">
      <c r="A134" s="214" t="s">
        <v>16</v>
      </c>
      <c r="B134" s="6">
        <v>44</v>
      </c>
      <c r="C134" s="5">
        <f t="shared" si="8"/>
        <v>1.8981880931837791E-2</v>
      </c>
    </row>
    <row r="135" spans="1:3" x14ac:dyDescent="0.25">
      <c r="A135" s="214" t="s">
        <v>32</v>
      </c>
      <c r="B135" s="6">
        <v>37</v>
      </c>
      <c r="C135" s="5">
        <f t="shared" si="8"/>
        <v>1.5962036238136326E-2</v>
      </c>
    </row>
    <row r="136" spans="1:3" x14ac:dyDescent="0.25">
      <c r="A136" s="214" t="s">
        <v>30</v>
      </c>
      <c r="B136" s="6">
        <v>28</v>
      </c>
      <c r="C136" s="5">
        <f t="shared" si="8"/>
        <v>1.2079378774805867E-2</v>
      </c>
    </row>
    <row r="137" spans="1:3" x14ac:dyDescent="0.25">
      <c r="A137" s="214" t="s">
        <v>806</v>
      </c>
      <c r="B137" s="6">
        <v>24</v>
      </c>
      <c r="C137" s="5">
        <f t="shared" si="8"/>
        <v>1.0353753235547885E-2</v>
      </c>
    </row>
    <row r="138" spans="1:3" x14ac:dyDescent="0.25">
      <c r="A138" s="214" t="s">
        <v>312</v>
      </c>
      <c r="B138" s="6">
        <v>20</v>
      </c>
      <c r="C138" s="5">
        <f t="shared" si="8"/>
        <v>8.6281276962899053E-3</v>
      </c>
    </row>
    <row r="139" spans="1:3" x14ac:dyDescent="0.25">
      <c r="A139" s="15" t="s">
        <v>17</v>
      </c>
      <c r="B139" s="16">
        <v>12</v>
      </c>
      <c r="C139" s="17">
        <f t="shared" si="8"/>
        <v>5.1768766177739426E-3</v>
      </c>
    </row>
    <row r="140" spans="1:3" ht="15.75" thickBot="1" x14ac:dyDescent="0.3">
      <c r="A140" s="215" t="s">
        <v>5</v>
      </c>
      <c r="B140" s="3">
        <f>SUM(B131:B139)</f>
        <v>2318</v>
      </c>
      <c r="C140" s="2"/>
    </row>
    <row r="141" spans="1:3" x14ac:dyDescent="0.25">
      <c r="A141" s="262" t="s">
        <v>835</v>
      </c>
    </row>
    <row r="142" spans="1:3" ht="15.75" thickBot="1" x14ac:dyDescent="0.3"/>
    <row r="143" spans="1:3" ht="37.5" customHeight="1" thickBot="1" x14ac:dyDescent="0.35">
      <c r="A143" s="285" t="s">
        <v>61</v>
      </c>
      <c r="B143" s="286"/>
      <c r="C143" s="287"/>
    </row>
    <row r="144" spans="1:3" x14ac:dyDescent="0.25">
      <c r="A144" s="14" t="s">
        <v>12</v>
      </c>
      <c r="B144" s="4" t="s">
        <v>1</v>
      </c>
      <c r="C144" s="13" t="s">
        <v>2</v>
      </c>
    </row>
    <row r="145" spans="1:3" x14ac:dyDescent="0.25">
      <c r="A145" s="214" t="s">
        <v>14</v>
      </c>
      <c r="B145" s="6">
        <v>861</v>
      </c>
      <c r="C145" s="5">
        <f t="shared" ref="C145:C151" si="9">B145/$B$152</f>
        <v>0.63123167155425219</v>
      </c>
    </row>
    <row r="146" spans="1:3" x14ac:dyDescent="0.25">
      <c r="A146" s="214" t="s">
        <v>13</v>
      </c>
      <c r="B146" s="6">
        <v>328</v>
      </c>
      <c r="C146" s="5">
        <f t="shared" si="9"/>
        <v>0.2404692082111437</v>
      </c>
    </row>
    <row r="147" spans="1:3" x14ac:dyDescent="0.25">
      <c r="A147" s="214" t="s">
        <v>23</v>
      </c>
      <c r="B147" s="6">
        <v>75</v>
      </c>
      <c r="C147" s="5">
        <f t="shared" si="9"/>
        <v>5.4985337243401759E-2</v>
      </c>
    </row>
    <row r="148" spans="1:3" x14ac:dyDescent="0.25">
      <c r="A148" s="214" t="s">
        <v>16</v>
      </c>
      <c r="B148" s="6">
        <v>44</v>
      </c>
      <c r="C148" s="5">
        <f t="shared" si="9"/>
        <v>3.2258064516129031E-2</v>
      </c>
    </row>
    <row r="149" spans="1:3" x14ac:dyDescent="0.25">
      <c r="A149" s="214" t="s">
        <v>806</v>
      </c>
      <c r="B149" s="6">
        <v>24</v>
      </c>
      <c r="C149" s="5">
        <f t="shared" si="9"/>
        <v>1.7595307917888565E-2</v>
      </c>
    </row>
    <row r="150" spans="1:3" x14ac:dyDescent="0.25">
      <c r="A150" s="214" t="s">
        <v>312</v>
      </c>
      <c r="B150" s="6">
        <v>20</v>
      </c>
      <c r="C150" s="5">
        <f t="shared" si="9"/>
        <v>1.466275659824047E-2</v>
      </c>
    </row>
    <row r="151" spans="1:3" x14ac:dyDescent="0.25">
      <c r="A151" s="15" t="s">
        <v>17</v>
      </c>
      <c r="B151" s="16">
        <v>12</v>
      </c>
      <c r="C151" s="17">
        <f t="shared" si="9"/>
        <v>8.7976539589442824E-3</v>
      </c>
    </row>
    <row r="152" spans="1:3" ht="15.75" thickBot="1" x14ac:dyDescent="0.3">
      <c r="A152" s="215" t="s">
        <v>5</v>
      </c>
      <c r="B152" s="3">
        <f>SUM(B145:B151)</f>
        <v>1364</v>
      </c>
      <c r="C152" s="2"/>
    </row>
    <row r="153" spans="1:3" x14ac:dyDescent="0.25">
      <c r="A153" s="263" t="s">
        <v>835</v>
      </c>
    </row>
    <row r="155" spans="1:3" x14ac:dyDescent="0.25">
      <c r="A155" s="212" t="s">
        <v>825</v>
      </c>
    </row>
  </sheetData>
  <mergeCells count="17">
    <mergeCell ref="E18:G18"/>
    <mergeCell ref="A35:C35"/>
    <mergeCell ref="A1:F1"/>
    <mergeCell ref="A5:C5"/>
    <mergeCell ref="I3:J3"/>
    <mergeCell ref="A12:C12"/>
    <mergeCell ref="A24:C24"/>
    <mergeCell ref="A113:C113"/>
    <mergeCell ref="A123:C123"/>
    <mergeCell ref="A129:C129"/>
    <mergeCell ref="A143:C143"/>
    <mergeCell ref="A41:C41"/>
    <mergeCell ref="A56:C56"/>
    <mergeCell ref="A69:C69"/>
    <mergeCell ref="A80:C80"/>
    <mergeCell ref="A95:C95"/>
    <mergeCell ref="A102:C102"/>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1"/>
  <sheetViews>
    <sheetView topLeftCell="SI4" workbookViewId="0">
      <selection activeCell="E32" sqref="E32"/>
    </sheetView>
  </sheetViews>
  <sheetFormatPr defaultRowHeight="15" x14ac:dyDescent="0.25"/>
  <cols>
    <col min="1" max="1" width="38.5703125" style="212" bestFit="1" customWidth="1"/>
    <col min="2" max="2" width="10.7109375" style="212" bestFit="1" customWidth="1"/>
    <col min="3" max="3" width="7.85546875" style="212" customWidth="1"/>
    <col min="4" max="4" width="9.140625" style="212"/>
    <col min="5" max="5" width="33.85546875" style="212" bestFit="1" customWidth="1"/>
    <col min="6" max="6" width="18.5703125" style="212" bestFit="1" customWidth="1"/>
    <col min="7" max="7" width="20.85546875" style="212" customWidth="1"/>
    <col min="8" max="8" width="9.140625" style="212"/>
    <col min="9" max="9" width="30.5703125" style="212" bestFit="1" customWidth="1"/>
    <col min="10" max="16384" width="9.140625" style="212"/>
  </cols>
  <sheetData>
    <row r="1" spans="1:10" ht="21" x14ac:dyDescent="0.35">
      <c r="A1" s="288" t="s">
        <v>666</v>
      </c>
      <c r="B1" s="288"/>
      <c r="C1" s="288"/>
      <c r="D1" s="288"/>
      <c r="E1" s="288"/>
      <c r="F1" s="288"/>
    </row>
    <row r="2" spans="1:10" ht="15.75" thickBot="1" x14ac:dyDescent="0.3">
      <c r="A2" s="252" t="s">
        <v>827</v>
      </c>
    </row>
    <row r="3" spans="1:10" ht="18" thickBot="1" x14ac:dyDescent="0.35">
      <c r="A3" s="212" t="s">
        <v>828</v>
      </c>
      <c r="I3" s="289" t="s">
        <v>63</v>
      </c>
      <c r="J3" s="291"/>
    </row>
    <row r="4" spans="1:10" ht="15.75" thickBot="1" x14ac:dyDescent="0.3">
      <c r="I4" s="19" t="s">
        <v>667</v>
      </c>
      <c r="J4" s="216"/>
    </row>
    <row r="5" spans="1:10" ht="18" thickBot="1" x14ac:dyDescent="0.35">
      <c r="A5" s="289" t="s">
        <v>34</v>
      </c>
      <c r="B5" s="290"/>
      <c r="C5" s="291"/>
      <c r="I5" s="214" t="s">
        <v>668</v>
      </c>
      <c r="J5" s="216"/>
    </row>
    <row r="6" spans="1:10" x14ac:dyDescent="0.25">
      <c r="A6" s="14" t="s">
        <v>0</v>
      </c>
      <c r="B6" s="4" t="s">
        <v>1</v>
      </c>
      <c r="C6" s="13" t="s">
        <v>2</v>
      </c>
      <c r="I6" s="214" t="s">
        <v>669</v>
      </c>
      <c r="J6" s="216"/>
    </row>
    <row r="7" spans="1:10" x14ac:dyDescent="0.25">
      <c r="A7" s="214" t="s">
        <v>3</v>
      </c>
      <c r="B7" s="6">
        <v>161344</v>
      </c>
      <c r="C7" s="5">
        <f>B7/$B$9</f>
        <v>0.93842843017507127</v>
      </c>
      <c r="I7" s="214" t="s">
        <v>670</v>
      </c>
      <c r="J7" s="216"/>
    </row>
    <row r="8" spans="1:10" x14ac:dyDescent="0.25">
      <c r="A8" s="15" t="s">
        <v>4</v>
      </c>
      <c r="B8" s="16">
        <v>10586</v>
      </c>
      <c r="C8" s="17">
        <f>B8/$B$9</f>
        <v>6.157156982492875E-2</v>
      </c>
      <c r="I8" s="214" t="s">
        <v>671</v>
      </c>
      <c r="J8" s="216"/>
    </row>
    <row r="9" spans="1:10" ht="15.75" thickBot="1" x14ac:dyDescent="0.3">
      <c r="A9" s="215" t="s">
        <v>5</v>
      </c>
      <c r="B9" s="3">
        <f>SUM(B7:B8)</f>
        <v>171930</v>
      </c>
      <c r="C9" s="2"/>
      <c r="I9" s="214" t="s">
        <v>672</v>
      </c>
      <c r="J9" s="216"/>
    </row>
    <row r="10" spans="1:10" x14ac:dyDescent="0.25">
      <c r="A10" s="212" t="s">
        <v>882</v>
      </c>
      <c r="B10" s="264"/>
      <c r="C10" s="264"/>
      <c r="I10" s="214" t="s">
        <v>673</v>
      </c>
      <c r="J10" s="216"/>
    </row>
    <row r="11" spans="1:10" ht="15.75" thickBot="1" x14ac:dyDescent="0.3">
      <c r="I11" s="214" t="s">
        <v>674</v>
      </c>
      <c r="J11" s="216"/>
    </row>
    <row r="12" spans="1:10" ht="18" thickBot="1" x14ac:dyDescent="0.35">
      <c r="A12" s="289" t="s">
        <v>35</v>
      </c>
      <c r="B12" s="290"/>
      <c r="C12" s="291"/>
      <c r="E12" s="253" t="s">
        <v>818</v>
      </c>
      <c r="F12" s="254"/>
      <c r="G12" s="255"/>
      <c r="I12" s="214" t="s">
        <v>675</v>
      </c>
      <c r="J12" s="216"/>
    </row>
    <row r="13" spans="1:10" x14ac:dyDescent="0.25">
      <c r="A13" s="14" t="s">
        <v>6</v>
      </c>
      <c r="B13" s="4" t="s">
        <v>7</v>
      </c>
      <c r="C13" s="13" t="s">
        <v>2</v>
      </c>
      <c r="E13" s="14" t="s">
        <v>0</v>
      </c>
      <c r="F13" s="4" t="s">
        <v>1</v>
      </c>
      <c r="G13" s="13" t="s">
        <v>2</v>
      </c>
      <c r="I13" s="214" t="s">
        <v>676</v>
      </c>
      <c r="J13" s="216"/>
    </row>
    <row r="14" spans="1:10" x14ac:dyDescent="0.25">
      <c r="A14" s="214" t="s">
        <v>36</v>
      </c>
      <c r="B14" s="6">
        <v>23707</v>
      </c>
      <c r="C14" s="5">
        <f>B14/$B$21</f>
        <v>0.13788751235968127</v>
      </c>
      <c r="E14" s="214" t="s">
        <v>3</v>
      </c>
      <c r="F14" s="6">
        <v>21183</v>
      </c>
      <c r="G14" s="5">
        <f>F14/F16</f>
        <v>0.89353355548993973</v>
      </c>
      <c r="I14" s="214" t="s">
        <v>677</v>
      </c>
      <c r="J14" s="216"/>
    </row>
    <row r="15" spans="1:10" x14ac:dyDescent="0.25">
      <c r="A15" s="214" t="s">
        <v>37</v>
      </c>
      <c r="B15" s="6">
        <v>24653</v>
      </c>
      <c r="C15" s="5">
        <f t="shared" ref="C15:C20" si="0">B15/$B$21</f>
        <v>0.14338975164311057</v>
      </c>
      <c r="E15" s="15" t="s">
        <v>4</v>
      </c>
      <c r="F15" s="16">
        <v>2524</v>
      </c>
      <c r="G15" s="17">
        <f>F15/F16</f>
        <v>0.10646644451006032</v>
      </c>
      <c r="I15" s="214" t="s">
        <v>678</v>
      </c>
      <c r="J15" s="216"/>
    </row>
    <row r="16" spans="1:10" ht="15.75" thickBot="1" x14ac:dyDescent="0.3">
      <c r="A16" s="214" t="s">
        <v>38</v>
      </c>
      <c r="B16" s="6">
        <v>27322</v>
      </c>
      <c r="C16" s="5">
        <f t="shared" si="0"/>
        <v>0.15891351131274356</v>
      </c>
      <c r="E16" s="215" t="s">
        <v>5</v>
      </c>
      <c r="F16" s="3">
        <f>F14+F15</f>
        <v>23707</v>
      </c>
      <c r="G16" s="2"/>
      <c r="I16" s="214" t="s">
        <v>679</v>
      </c>
      <c r="J16" s="216"/>
    </row>
    <row r="17" spans="1:10" ht="15.75" thickBot="1" x14ac:dyDescent="0.3">
      <c r="A17" s="214" t="s">
        <v>39</v>
      </c>
      <c r="B17" s="6">
        <v>23208</v>
      </c>
      <c r="C17" s="5">
        <f t="shared" si="0"/>
        <v>0.13498516838248123</v>
      </c>
      <c r="I17" s="214" t="s">
        <v>680</v>
      </c>
      <c r="J17" s="216"/>
    </row>
    <row r="18" spans="1:10" ht="18" thickBot="1" x14ac:dyDescent="0.35">
      <c r="A18" s="214" t="s">
        <v>40</v>
      </c>
      <c r="B18" s="6">
        <v>20980</v>
      </c>
      <c r="C18" s="5">
        <f t="shared" si="0"/>
        <v>0.12202640609550398</v>
      </c>
      <c r="E18" s="282" t="s">
        <v>829</v>
      </c>
      <c r="F18" s="283"/>
      <c r="G18" s="284"/>
      <c r="I18" s="214" t="s">
        <v>681</v>
      </c>
      <c r="J18" s="216"/>
    </row>
    <row r="19" spans="1:10" x14ac:dyDescent="0.25">
      <c r="A19" s="214" t="s">
        <v>8</v>
      </c>
      <c r="B19" s="6">
        <v>45348</v>
      </c>
      <c r="C19" s="5">
        <f t="shared" si="0"/>
        <v>0.26375850636887105</v>
      </c>
      <c r="E19" s="14" t="s">
        <v>0</v>
      </c>
      <c r="F19" s="4" t="s">
        <v>1</v>
      </c>
      <c r="G19" s="13" t="s">
        <v>2</v>
      </c>
      <c r="I19" s="214" t="s">
        <v>682</v>
      </c>
      <c r="J19" s="216"/>
    </row>
    <row r="20" spans="1:10" x14ac:dyDescent="0.25">
      <c r="A20" s="15" t="s">
        <v>9</v>
      </c>
      <c r="B20" s="16">
        <v>6712</v>
      </c>
      <c r="C20" s="17">
        <f t="shared" si="0"/>
        <v>3.9039143837608328E-2</v>
      </c>
      <c r="E20" s="214" t="s">
        <v>3</v>
      </c>
      <c r="F20" s="6">
        <v>22138</v>
      </c>
      <c r="G20" s="5">
        <f>F20/F22</f>
        <v>0.89798401817223061</v>
      </c>
      <c r="I20" s="214" t="s">
        <v>683</v>
      </c>
      <c r="J20" s="216"/>
    </row>
    <row r="21" spans="1:10" ht="15.75" thickBot="1" x14ac:dyDescent="0.3">
      <c r="A21" s="215" t="s">
        <v>5</v>
      </c>
      <c r="B21" s="3">
        <f>SUM(B14:B20)</f>
        <v>171930</v>
      </c>
      <c r="C21" s="2"/>
      <c r="E21" s="15" t="s">
        <v>4</v>
      </c>
      <c r="F21" s="16">
        <v>2515</v>
      </c>
      <c r="G21" s="17">
        <f>F21/F22</f>
        <v>0.10201598182776944</v>
      </c>
      <c r="I21" s="214"/>
      <c r="J21" s="216"/>
    </row>
    <row r="22" spans="1:10" ht="15.75" thickBot="1" x14ac:dyDescent="0.3">
      <c r="A22" s="212" t="s">
        <v>882</v>
      </c>
      <c r="B22" s="264"/>
      <c r="C22" s="264"/>
      <c r="E22" s="215" t="s">
        <v>5</v>
      </c>
      <c r="F22" s="3">
        <f>SUM(F20:F21)</f>
        <v>24653</v>
      </c>
      <c r="G22" s="2"/>
      <c r="I22" s="214"/>
      <c r="J22" s="216"/>
    </row>
    <row r="23" spans="1:10" ht="15.75" thickBot="1" x14ac:dyDescent="0.3">
      <c r="I23" s="214"/>
      <c r="J23" s="216"/>
    </row>
    <row r="24" spans="1:10" ht="18" thickBot="1" x14ac:dyDescent="0.35">
      <c r="A24" s="289" t="s">
        <v>10</v>
      </c>
      <c r="B24" s="290"/>
      <c r="C24" s="291"/>
      <c r="I24" s="214"/>
      <c r="J24" s="216"/>
    </row>
    <row r="25" spans="1:10" x14ac:dyDescent="0.25">
      <c r="A25" s="14" t="s">
        <v>6</v>
      </c>
      <c r="B25" s="4" t="s">
        <v>7</v>
      </c>
      <c r="C25" s="13" t="s">
        <v>2</v>
      </c>
      <c r="I25" s="214"/>
      <c r="J25" s="216"/>
    </row>
    <row r="26" spans="1:10" x14ac:dyDescent="0.25">
      <c r="A26" s="214" t="s">
        <v>36</v>
      </c>
      <c r="B26" s="6">
        <v>2524</v>
      </c>
      <c r="C26" s="5">
        <f>B26/$B$33</f>
        <v>0.23842811260154922</v>
      </c>
      <c r="I26" s="214"/>
      <c r="J26" s="216"/>
    </row>
    <row r="27" spans="1:10" x14ac:dyDescent="0.25">
      <c r="A27" s="214" t="s">
        <v>37</v>
      </c>
      <c r="B27" s="6">
        <v>2515</v>
      </c>
      <c r="C27" s="5">
        <f t="shared" ref="C27:C32" si="1">B27/$B$33</f>
        <v>0.23757793311921405</v>
      </c>
      <c r="I27" s="214"/>
      <c r="J27" s="216"/>
    </row>
    <row r="28" spans="1:10" x14ac:dyDescent="0.25">
      <c r="A28" s="214" t="s">
        <v>38</v>
      </c>
      <c r="B28" s="6">
        <v>2150</v>
      </c>
      <c r="C28" s="5">
        <f t="shared" si="1"/>
        <v>0.20309843189117702</v>
      </c>
      <c r="I28" s="214"/>
      <c r="J28" s="216"/>
    </row>
    <row r="29" spans="1:10" ht="15.75" thickBot="1" x14ac:dyDescent="0.3">
      <c r="A29" s="214" t="s">
        <v>39</v>
      </c>
      <c r="B29" s="6">
        <v>1471</v>
      </c>
      <c r="C29" s="5">
        <f t="shared" si="1"/>
        <v>0.13895711316833553</v>
      </c>
      <c r="I29" s="215"/>
      <c r="J29" s="2"/>
    </row>
    <row r="30" spans="1:10" x14ac:dyDescent="0.25">
      <c r="A30" s="214" t="s">
        <v>40</v>
      </c>
      <c r="B30" s="6">
        <v>877</v>
      </c>
      <c r="C30" s="5">
        <f t="shared" si="1"/>
        <v>8.2845267334215003E-2</v>
      </c>
    </row>
    <row r="31" spans="1:10" x14ac:dyDescent="0.25">
      <c r="A31" s="214" t="s">
        <v>8</v>
      </c>
      <c r="B31" s="6">
        <v>859</v>
      </c>
      <c r="C31" s="5">
        <f t="shared" si="1"/>
        <v>8.1144908369544688E-2</v>
      </c>
    </row>
    <row r="32" spans="1:10" x14ac:dyDescent="0.25">
      <c r="A32" s="15" t="s">
        <v>9</v>
      </c>
      <c r="B32" s="16">
        <v>190</v>
      </c>
      <c r="C32" s="17">
        <f t="shared" si="1"/>
        <v>1.794823351596448E-2</v>
      </c>
    </row>
    <row r="33" spans="1:3" ht="15.75" thickBot="1" x14ac:dyDescent="0.3">
      <c r="A33" s="215" t="s">
        <v>5</v>
      </c>
      <c r="B33" s="3">
        <f>SUM(B26:B32)</f>
        <v>10586</v>
      </c>
      <c r="C33" s="2"/>
    </row>
    <row r="34" spans="1:3" ht="15.75" thickBot="1" x14ac:dyDescent="0.3"/>
    <row r="35" spans="1:3" ht="18" thickBot="1" x14ac:dyDescent="0.35">
      <c r="A35" s="285" t="s">
        <v>41</v>
      </c>
      <c r="B35" s="286"/>
      <c r="C35" s="287"/>
    </row>
    <row r="36" spans="1:3" x14ac:dyDescent="0.25">
      <c r="A36" s="14" t="s">
        <v>6</v>
      </c>
      <c r="B36" s="4" t="s">
        <v>7</v>
      </c>
      <c r="C36" s="13" t="s">
        <v>2</v>
      </c>
    </row>
    <row r="37" spans="1:3" x14ac:dyDescent="0.25">
      <c r="A37" s="214" t="s">
        <v>36</v>
      </c>
      <c r="B37" s="6">
        <f>B26</f>
        <v>2524</v>
      </c>
      <c r="C37" s="5">
        <f>B37/$B$39</f>
        <v>0.50089303433220878</v>
      </c>
    </row>
    <row r="38" spans="1:3" x14ac:dyDescent="0.25">
      <c r="A38" s="15" t="s">
        <v>37</v>
      </c>
      <c r="B38" s="16">
        <f>B27</f>
        <v>2515</v>
      </c>
      <c r="C38" s="17">
        <f>B38/$B$39</f>
        <v>0.49910696566779122</v>
      </c>
    </row>
    <row r="39" spans="1:3" ht="15.75" thickBot="1" x14ac:dyDescent="0.3">
      <c r="A39" s="215" t="s">
        <v>5</v>
      </c>
      <c r="B39" s="3">
        <f>SUM(B37:B38)</f>
        <v>5039</v>
      </c>
      <c r="C39" s="2"/>
    </row>
    <row r="40" spans="1:3" ht="15.75" thickBot="1" x14ac:dyDescent="0.3"/>
    <row r="41" spans="1:3" ht="18" thickBot="1" x14ac:dyDescent="0.35">
      <c r="A41" s="289" t="s">
        <v>11</v>
      </c>
      <c r="B41" s="290"/>
      <c r="C41" s="291"/>
    </row>
    <row r="42" spans="1:3" x14ac:dyDescent="0.25">
      <c r="A42" s="14" t="s">
        <v>12</v>
      </c>
      <c r="B42" s="4" t="s">
        <v>1</v>
      </c>
      <c r="C42" s="13" t="s">
        <v>2</v>
      </c>
    </row>
    <row r="43" spans="1:3" x14ac:dyDescent="0.25">
      <c r="A43" s="23" t="s">
        <v>14</v>
      </c>
      <c r="B43" s="6">
        <v>6983</v>
      </c>
      <c r="C43" s="5">
        <f t="shared" ref="C43:C53" si="2">B43/$B$54</f>
        <v>0.65964481390515772</v>
      </c>
    </row>
    <row r="44" spans="1:3" x14ac:dyDescent="0.25">
      <c r="A44" s="23" t="s">
        <v>13</v>
      </c>
      <c r="B44" s="6">
        <v>2582</v>
      </c>
      <c r="C44" s="5">
        <f t="shared" si="2"/>
        <v>0.24390704704326469</v>
      </c>
    </row>
    <row r="45" spans="1:3" x14ac:dyDescent="0.25">
      <c r="A45" s="23" t="s">
        <v>16</v>
      </c>
      <c r="B45" s="6">
        <v>411</v>
      </c>
      <c r="C45" s="5">
        <f t="shared" si="2"/>
        <v>3.8824863026638956E-2</v>
      </c>
    </row>
    <row r="46" spans="1:3" x14ac:dyDescent="0.25">
      <c r="A46" s="23" t="s">
        <v>19</v>
      </c>
      <c r="B46" s="6">
        <v>115</v>
      </c>
      <c r="C46" s="5">
        <f t="shared" si="2"/>
        <v>1.0863404496504818E-2</v>
      </c>
    </row>
    <row r="47" spans="1:3" x14ac:dyDescent="0.25">
      <c r="A47" s="23" t="s">
        <v>15</v>
      </c>
      <c r="B47" s="6">
        <v>109</v>
      </c>
      <c r="C47" s="5">
        <f t="shared" si="2"/>
        <v>1.0296618174948044E-2</v>
      </c>
    </row>
    <row r="48" spans="1:3" x14ac:dyDescent="0.25">
      <c r="A48" s="23" t="s">
        <v>170</v>
      </c>
      <c r="B48" s="6">
        <v>108</v>
      </c>
      <c r="C48" s="5">
        <f t="shared" si="2"/>
        <v>1.0202153788021915E-2</v>
      </c>
    </row>
    <row r="49" spans="1:12" x14ac:dyDescent="0.25">
      <c r="A49" s="23" t="s">
        <v>17</v>
      </c>
      <c r="B49" s="6">
        <v>104</v>
      </c>
      <c r="C49" s="5">
        <f t="shared" si="2"/>
        <v>9.8242962403174011E-3</v>
      </c>
    </row>
    <row r="50" spans="1:12" ht="16.5" customHeight="1" x14ac:dyDescent="0.25">
      <c r="A50" s="235" t="s">
        <v>797</v>
      </c>
      <c r="B50" s="6">
        <v>30</v>
      </c>
      <c r="C50" s="5">
        <f t="shared" si="2"/>
        <v>2.8339316077838654E-3</v>
      </c>
    </row>
    <row r="51" spans="1:12" x14ac:dyDescent="0.25">
      <c r="A51" s="23" t="s">
        <v>615</v>
      </c>
      <c r="B51" s="6">
        <v>23</v>
      </c>
      <c r="C51" s="5">
        <f t="shared" si="2"/>
        <v>2.1726808993009637E-3</v>
      </c>
    </row>
    <row r="52" spans="1:12" s="213" customFormat="1" x14ac:dyDescent="0.25">
      <c r="A52" s="23" t="s">
        <v>25</v>
      </c>
      <c r="B52" s="6">
        <v>22</v>
      </c>
      <c r="C52" s="5">
        <f t="shared" si="2"/>
        <v>2.0782165123748348E-3</v>
      </c>
      <c r="D52" s="212"/>
      <c r="E52" s="212"/>
      <c r="F52" s="212"/>
      <c r="G52" s="212"/>
      <c r="H52" s="212"/>
      <c r="I52" s="212"/>
      <c r="J52" s="212"/>
      <c r="K52" s="212"/>
      <c r="L52" s="212"/>
    </row>
    <row r="53" spans="1:12" x14ac:dyDescent="0.25">
      <c r="A53" s="24" t="s">
        <v>33</v>
      </c>
      <c r="B53" s="16">
        <v>99</v>
      </c>
      <c r="C53" s="17">
        <f t="shared" si="2"/>
        <v>9.3519743056867562E-3</v>
      </c>
    </row>
    <row r="54" spans="1:12" ht="15.75" thickBot="1" x14ac:dyDescent="0.3">
      <c r="A54" s="215" t="s">
        <v>5</v>
      </c>
      <c r="B54" s="3">
        <f>SUM(B43:B53)</f>
        <v>10586</v>
      </c>
      <c r="C54" s="2"/>
    </row>
    <row r="55" spans="1:12" ht="15.75" thickBot="1" x14ac:dyDescent="0.3"/>
    <row r="56" spans="1:12" ht="35.25" customHeight="1" thickBot="1" x14ac:dyDescent="0.35">
      <c r="A56" s="285" t="s">
        <v>42</v>
      </c>
      <c r="B56" s="286"/>
      <c r="C56" s="287"/>
      <c r="D56" s="213"/>
    </row>
    <row r="57" spans="1:12" x14ac:dyDescent="0.25">
      <c r="A57" s="14" t="s">
        <v>12</v>
      </c>
      <c r="B57" s="4" t="s">
        <v>1</v>
      </c>
      <c r="C57" s="13" t="s">
        <v>2</v>
      </c>
    </row>
    <row r="58" spans="1:12" x14ac:dyDescent="0.25">
      <c r="A58" s="214" t="s">
        <v>14</v>
      </c>
      <c r="B58" s="6">
        <v>2774</v>
      </c>
      <c r="C58" s="5">
        <f t="shared" ref="C58:C68" si="3">B58/$B$69</f>
        <v>0.55171042163882256</v>
      </c>
    </row>
    <row r="59" spans="1:12" x14ac:dyDescent="0.25">
      <c r="A59" s="214" t="s">
        <v>13</v>
      </c>
      <c r="B59" s="6">
        <v>1719</v>
      </c>
      <c r="C59" s="5">
        <f t="shared" si="3"/>
        <v>0.34188544152744632</v>
      </c>
    </row>
    <row r="60" spans="1:12" s="213" customFormat="1" ht="15.75" customHeight="1" x14ac:dyDescent="0.25">
      <c r="A60" s="214" t="s">
        <v>16</v>
      </c>
      <c r="B60" s="6">
        <v>192</v>
      </c>
      <c r="C60" s="5">
        <f t="shared" si="3"/>
        <v>3.8186157517899763E-2</v>
      </c>
      <c r="D60" s="212"/>
      <c r="E60" s="212"/>
      <c r="F60" s="212"/>
      <c r="G60" s="212"/>
      <c r="H60" s="212"/>
      <c r="I60" s="212"/>
      <c r="J60" s="212"/>
      <c r="K60" s="212"/>
      <c r="L60" s="212"/>
    </row>
    <row r="61" spans="1:12" x14ac:dyDescent="0.25">
      <c r="A61" s="214" t="s">
        <v>170</v>
      </c>
      <c r="B61" s="6">
        <v>108</v>
      </c>
      <c r="C61" s="5">
        <f t="shared" si="3"/>
        <v>2.1479713603818614E-2</v>
      </c>
    </row>
    <row r="62" spans="1:12" x14ac:dyDescent="0.25">
      <c r="A62" s="214" t="s">
        <v>17</v>
      </c>
      <c r="B62" s="6">
        <v>75</v>
      </c>
      <c r="C62" s="5">
        <f t="shared" si="3"/>
        <v>1.4916467780429593E-2</v>
      </c>
    </row>
    <row r="63" spans="1:12" x14ac:dyDescent="0.25">
      <c r="A63" s="214" t="s">
        <v>15</v>
      </c>
      <c r="B63" s="6">
        <v>56</v>
      </c>
      <c r="C63" s="5">
        <f t="shared" si="3"/>
        <v>1.1137629276054098E-2</v>
      </c>
    </row>
    <row r="64" spans="1:12" ht="16.5" customHeight="1" x14ac:dyDescent="0.25">
      <c r="A64" s="236" t="s">
        <v>797</v>
      </c>
      <c r="B64" s="237">
        <v>30</v>
      </c>
      <c r="C64" s="238">
        <f t="shared" si="3"/>
        <v>5.9665871121718375E-3</v>
      </c>
      <c r="D64" s="213"/>
    </row>
    <row r="65" spans="1:3" x14ac:dyDescent="0.25">
      <c r="A65" s="214" t="s">
        <v>19</v>
      </c>
      <c r="B65" s="6">
        <v>27</v>
      </c>
      <c r="C65" s="5">
        <f t="shared" si="3"/>
        <v>5.3699284009546535E-3</v>
      </c>
    </row>
    <row r="66" spans="1:3" x14ac:dyDescent="0.25">
      <c r="A66" s="214" t="s">
        <v>20</v>
      </c>
      <c r="B66" s="6">
        <v>18</v>
      </c>
      <c r="C66" s="5">
        <f t="shared" si="3"/>
        <v>3.5799522673031028E-3</v>
      </c>
    </row>
    <row r="67" spans="1:3" x14ac:dyDescent="0.25">
      <c r="A67" s="214" t="s">
        <v>32</v>
      </c>
      <c r="B67" s="6">
        <v>16</v>
      </c>
      <c r="C67" s="5">
        <f t="shared" si="3"/>
        <v>3.1821797931583136E-3</v>
      </c>
    </row>
    <row r="68" spans="1:3" x14ac:dyDescent="0.25">
      <c r="A68" s="15" t="s">
        <v>22</v>
      </c>
      <c r="B68" s="16">
        <v>13</v>
      </c>
      <c r="C68" s="17">
        <f t="shared" si="3"/>
        <v>2.5855210819411296E-3</v>
      </c>
    </row>
    <row r="69" spans="1:3" ht="15.75" thickBot="1" x14ac:dyDescent="0.3">
      <c r="A69" s="215" t="s">
        <v>5</v>
      </c>
      <c r="B69" s="3">
        <f>SUM(B58:B68)</f>
        <v>5028</v>
      </c>
      <c r="C69" s="2"/>
    </row>
    <row r="70" spans="1:3" ht="15.75" thickBot="1" x14ac:dyDescent="0.3"/>
    <row r="71" spans="1:3" ht="18" thickBot="1" x14ac:dyDescent="0.35">
      <c r="A71" s="289" t="s">
        <v>44</v>
      </c>
      <c r="B71" s="290"/>
      <c r="C71" s="291"/>
    </row>
    <row r="72" spans="1:3" x14ac:dyDescent="0.25">
      <c r="A72" s="14" t="s">
        <v>45</v>
      </c>
      <c r="B72" s="4" t="s">
        <v>7</v>
      </c>
      <c r="C72" s="13" t="s">
        <v>2</v>
      </c>
    </row>
    <row r="73" spans="1:3" x14ac:dyDescent="0.25">
      <c r="A73" s="214" t="s">
        <v>46</v>
      </c>
      <c r="B73" s="6">
        <v>251</v>
      </c>
      <c r="C73" s="5">
        <f>B73/$B$80</f>
        <v>2.3710561118458342E-2</v>
      </c>
    </row>
    <row r="74" spans="1:3" x14ac:dyDescent="0.25">
      <c r="A74" s="214" t="s">
        <v>47</v>
      </c>
      <c r="B74" s="6">
        <v>372</v>
      </c>
      <c r="C74" s="5">
        <f t="shared" ref="C74:C79" si="4">B74/$B$80</f>
        <v>3.5140751936519929E-2</v>
      </c>
    </row>
    <row r="75" spans="1:3" x14ac:dyDescent="0.25">
      <c r="A75" s="214" t="s">
        <v>48</v>
      </c>
      <c r="B75" s="6">
        <v>1071</v>
      </c>
      <c r="C75" s="5">
        <f t="shared" si="4"/>
        <v>0.10117135839788399</v>
      </c>
    </row>
    <row r="76" spans="1:3" x14ac:dyDescent="0.25">
      <c r="A76" s="214" t="s">
        <v>49</v>
      </c>
      <c r="B76" s="6">
        <v>1365</v>
      </c>
      <c r="C76" s="5">
        <f t="shared" si="4"/>
        <v>0.12894388815416588</v>
      </c>
    </row>
    <row r="77" spans="1:3" x14ac:dyDescent="0.25">
      <c r="A77" s="214" t="s">
        <v>50</v>
      </c>
      <c r="B77" s="6">
        <v>1320</v>
      </c>
      <c r="C77" s="5">
        <f t="shared" si="4"/>
        <v>0.12469299074249009</v>
      </c>
    </row>
    <row r="78" spans="1:3" x14ac:dyDescent="0.25">
      <c r="A78" s="214" t="s">
        <v>51</v>
      </c>
      <c r="B78" s="6">
        <v>2457</v>
      </c>
      <c r="C78" s="5">
        <f t="shared" si="4"/>
        <v>0.23209899867749859</v>
      </c>
    </row>
    <row r="79" spans="1:3" x14ac:dyDescent="0.25">
      <c r="A79" s="15" t="s">
        <v>52</v>
      </c>
      <c r="B79" s="16">
        <v>3750</v>
      </c>
      <c r="C79" s="17">
        <f t="shared" si="4"/>
        <v>0.35424145097298321</v>
      </c>
    </row>
    <row r="80" spans="1:3" ht="15.75" thickBot="1" x14ac:dyDescent="0.3">
      <c r="A80" s="215" t="s">
        <v>5</v>
      </c>
      <c r="B80" s="3">
        <f>SUM(B73:B79)</f>
        <v>10586</v>
      </c>
      <c r="C80" s="2"/>
    </row>
    <row r="81" spans="1:3" ht="15.75" thickBot="1" x14ac:dyDescent="0.3"/>
    <row r="82" spans="1:3" ht="36" customHeight="1" thickBot="1" x14ac:dyDescent="0.35">
      <c r="A82" s="285" t="s">
        <v>53</v>
      </c>
      <c r="B82" s="286"/>
      <c r="C82" s="287"/>
    </row>
    <row r="83" spans="1:3" x14ac:dyDescent="0.25">
      <c r="A83" s="14" t="s">
        <v>45</v>
      </c>
      <c r="B83" s="4" t="s">
        <v>7</v>
      </c>
      <c r="C83" s="13" t="s">
        <v>2</v>
      </c>
    </row>
    <row r="84" spans="1:3" x14ac:dyDescent="0.25">
      <c r="A84" s="214" t="s">
        <v>46</v>
      </c>
      <c r="B84" s="6">
        <v>106</v>
      </c>
      <c r="C84" s="5">
        <f>B84/$B$91</f>
        <v>2.1035919825362175E-2</v>
      </c>
    </row>
    <row r="85" spans="1:3" x14ac:dyDescent="0.25">
      <c r="A85" s="214" t="s">
        <v>47</v>
      </c>
      <c r="B85" s="6">
        <v>170</v>
      </c>
      <c r="C85" s="5">
        <f t="shared" ref="C85:C90" si="5">B85/$B$91</f>
        <v>3.373685255010915E-2</v>
      </c>
    </row>
    <row r="86" spans="1:3" x14ac:dyDescent="0.25">
      <c r="A86" s="214" t="s">
        <v>48</v>
      </c>
      <c r="B86" s="6">
        <v>597</v>
      </c>
      <c r="C86" s="5">
        <f t="shared" si="5"/>
        <v>0.11847588807303036</v>
      </c>
    </row>
    <row r="87" spans="1:3" x14ac:dyDescent="0.25">
      <c r="A87" s="214" t="s">
        <v>49</v>
      </c>
      <c r="B87" s="6">
        <v>925</v>
      </c>
      <c r="C87" s="5">
        <f t="shared" si="5"/>
        <v>0.18356816828735861</v>
      </c>
    </row>
    <row r="88" spans="1:3" x14ac:dyDescent="0.25">
      <c r="A88" s="214" t="s">
        <v>50</v>
      </c>
      <c r="B88" s="6">
        <v>466</v>
      </c>
      <c r="C88" s="5">
        <f t="shared" si="5"/>
        <v>9.2478666402063897E-2</v>
      </c>
    </row>
    <row r="89" spans="1:3" x14ac:dyDescent="0.25">
      <c r="A89" s="214" t="s">
        <v>51</v>
      </c>
      <c r="B89" s="6">
        <v>910</v>
      </c>
      <c r="C89" s="5">
        <f t="shared" si="5"/>
        <v>0.18059138717999604</v>
      </c>
    </row>
    <row r="90" spans="1:3" x14ac:dyDescent="0.25">
      <c r="A90" s="15" t="s">
        <v>52</v>
      </c>
      <c r="B90" s="16">
        <v>1865</v>
      </c>
      <c r="C90" s="17">
        <f t="shared" si="5"/>
        <v>0.37011311768207977</v>
      </c>
    </row>
    <row r="91" spans="1:3" ht="15.75" thickBot="1" x14ac:dyDescent="0.3">
      <c r="A91" s="215" t="s">
        <v>5</v>
      </c>
      <c r="B91" s="3">
        <f>SUM(B84:B90)</f>
        <v>5039</v>
      </c>
      <c r="C91" s="2"/>
    </row>
    <row r="93" spans="1:3" x14ac:dyDescent="0.25">
      <c r="A93" s="257" t="s">
        <v>831</v>
      </c>
    </row>
    <row r="94" spans="1:3" x14ac:dyDescent="0.25">
      <c r="A94" s="260" t="s">
        <v>832</v>
      </c>
    </row>
    <row r="95" spans="1:3" x14ac:dyDescent="0.25">
      <c r="A95" s="260" t="s">
        <v>833</v>
      </c>
    </row>
    <row r="96" spans="1:3" ht="15.75" thickBot="1" x14ac:dyDescent="0.3"/>
    <row r="97" spans="1:3" ht="18" thickBot="1" x14ac:dyDescent="0.35">
      <c r="A97" s="289" t="s">
        <v>804</v>
      </c>
      <c r="B97" s="290"/>
      <c r="C97" s="291"/>
    </row>
    <row r="98" spans="1:3" x14ac:dyDescent="0.25">
      <c r="A98" s="14" t="s">
        <v>54</v>
      </c>
      <c r="B98" s="4" t="s">
        <v>1</v>
      </c>
      <c r="C98" s="13" t="s">
        <v>2</v>
      </c>
    </row>
    <row r="99" spans="1:3" x14ac:dyDescent="0.25">
      <c r="A99" s="214" t="s">
        <v>55</v>
      </c>
      <c r="B99" s="6">
        <v>64687</v>
      </c>
      <c r="C99" s="5">
        <f>B99/$B$101</f>
        <v>0.91753308463709737</v>
      </c>
    </row>
    <row r="100" spans="1:3" x14ac:dyDescent="0.25">
      <c r="A100" s="15" t="s">
        <v>58</v>
      </c>
      <c r="B100" s="16">
        <v>5814</v>
      </c>
      <c r="C100" s="17">
        <f>B100/$B$101</f>
        <v>8.2466915362902654E-2</v>
      </c>
    </row>
    <row r="101" spans="1:3" ht="15.75" thickBot="1" x14ac:dyDescent="0.3">
      <c r="A101" s="215" t="s">
        <v>5</v>
      </c>
      <c r="B101" s="3">
        <f>SUM(B99:B100)</f>
        <v>70501</v>
      </c>
      <c r="C101" s="2"/>
    </row>
    <row r="102" spans="1:3" x14ac:dyDescent="0.25">
      <c r="A102" s="212" t="s">
        <v>838</v>
      </c>
    </row>
    <row r="103" spans="1:3" ht="15.75" thickBot="1" x14ac:dyDescent="0.3"/>
    <row r="104" spans="1:3" ht="18" thickBot="1" x14ac:dyDescent="0.35">
      <c r="A104" s="285" t="s">
        <v>56</v>
      </c>
      <c r="B104" s="286"/>
      <c r="C104" s="287"/>
    </row>
    <row r="105" spans="1:3" x14ac:dyDescent="0.25">
      <c r="A105" s="14" t="s">
        <v>6</v>
      </c>
      <c r="B105" s="4" t="s">
        <v>7</v>
      </c>
      <c r="C105" s="13" t="s">
        <v>2</v>
      </c>
    </row>
    <row r="106" spans="1:3" x14ac:dyDescent="0.25">
      <c r="A106" s="214" t="s">
        <v>36</v>
      </c>
      <c r="B106" s="6">
        <v>5561</v>
      </c>
      <c r="C106" s="5">
        <f>B106/$B$112</f>
        <v>0.12068666174747168</v>
      </c>
    </row>
    <row r="107" spans="1:3" x14ac:dyDescent="0.25">
      <c r="A107" s="214" t="s">
        <v>37</v>
      </c>
      <c r="B107" s="6">
        <v>6167</v>
      </c>
      <c r="C107" s="5">
        <f t="shared" ref="C107:C111" si="6">B107/$B$112</f>
        <v>0.13383827423065237</v>
      </c>
    </row>
    <row r="108" spans="1:3" x14ac:dyDescent="0.25">
      <c r="A108" s="214" t="s">
        <v>38</v>
      </c>
      <c r="B108" s="6">
        <v>7428</v>
      </c>
      <c r="C108" s="5">
        <f t="shared" si="6"/>
        <v>0.16120491340769999</v>
      </c>
    </row>
    <row r="109" spans="1:3" x14ac:dyDescent="0.25">
      <c r="A109" s="214" t="s">
        <v>39</v>
      </c>
      <c r="B109" s="6">
        <v>6472</v>
      </c>
      <c r="C109" s="5">
        <f t="shared" si="6"/>
        <v>0.14045748513390338</v>
      </c>
    </row>
    <row r="110" spans="1:3" x14ac:dyDescent="0.25">
      <c r="A110" s="214" t="s">
        <v>40</v>
      </c>
      <c r="B110" s="6">
        <v>6032</v>
      </c>
      <c r="C110" s="5">
        <f t="shared" si="6"/>
        <v>0.13090845956855765</v>
      </c>
    </row>
    <row r="111" spans="1:3" x14ac:dyDescent="0.25">
      <c r="A111" s="15" t="s">
        <v>8</v>
      </c>
      <c r="B111" s="16">
        <v>14418</v>
      </c>
      <c r="C111" s="17">
        <f t="shared" si="6"/>
        <v>0.31290420591171492</v>
      </c>
    </row>
    <row r="112" spans="1:3" ht="15.75" thickBot="1" x14ac:dyDescent="0.3">
      <c r="A112" s="215" t="s">
        <v>5</v>
      </c>
      <c r="B112" s="3">
        <f>SUM(B106:B111)</f>
        <v>46078</v>
      </c>
      <c r="C112" s="2"/>
    </row>
    <row r="113" spans="1:3" x14ac:dyDescent="0.25">
      <c r="A113" s="261" t="s">
        <v>834</v>
      </c>
    </row>
    <row r="114" spans="1:3" ht="15.75" thickBot="1" x14ac:dyDescent="0.3"/>
    <row r="115" spans="1:3" ht="34.5" customHeight="1" thickBot="1" x14ac:dyDescent="0.35">
      <c r="A115" s="285" t="s">
        <v>57</v>
      </c>
      <c r="B115" s="286"/>
      <c r="C115" s="287"/>
    </row>
    <row r="116" spans="1:3" x14ac:dyDescent="0.25">
      <c r="A116" s="14" t="s">
        <v>6</v>
      </c>
      <c r="B116" s="4" t="s">
        <v>7</v>
      </c>
      <c r="C116" s="13" t="s">
        <v>2</v>
      </c>
    </row>
    <row r="117" spans="1:3" x14ac:dyDescent="0.25">
      <c r="A117" s="214" t="s">
        <v>36</v>
      </c>
      <c r="B117" s="6">
        <v>951</v>
      </c>
      <c r="C117" s="5">
        <f>B117/$B$123</f>
        <v>0.26556827701759284</v>
      </c>
    </row>
    <row r="118" spans="1:3" x14ac:dyDescent="0.25">
      <c r="A118" s="214" t="s">
        <v>37</v>
      </c>
      <c r="B118" s="6">
        <v>808</v>
      </c>
      <c r="C118" s="5">
        <f t="shared" ref="C118:C122" si="7">B118/$B$123</f>
        <v>0.22563529740296007</v>
      </c>
    </row>
    <row r="119" spans="1:3" x14ac:dyDescent="0.25">
      <c r="A119" s="214" t="s">
        <v>38</v>
      </c>
      <c r="B119" s="6">
        <v>687</v>
      </c>
      <c r="C119" s="5">
        <f t="shared" si="7"/>
        <v>0.1918458531136554</v>
      </c>
    </row>
    <row r="120" spans="1:3" x14ac:dyDescent="0.25">
      <c r="A120" s="214" t="s">
        <v>39</v>
      </c>
      <c r="B120" s="6">
        <v>545</v>
      </c>
      <c r="C120" s="5">
        <f t="shared" si="7"/>
        <v>0.15219212510471936</v>
      </c>
    </row>
    <row r="121" spans="1:3" x14ac:dyDescent="0.25">
      <c r="A121" s="214" t="s">
        <v>40</v>
      </c>
      <c r="B121" s="6">
        <v>176</v>
      </c>
      <c r="C121" s="5">
        <f t="shared" si="7"/>
        <v>4.9148282602624965E-2</v>
      </c>
    </row>
    <row r="122" spans="1:3" x14ac:dyDescent="0.25">
      <c r="A122" s="15" t="s">
        <v>8</v>
      </c>
      <c r="B122" s="16">
        <v>414</v>
      </c>
      <c r="C122" s="17">
        <f t="shared" si="7"/>
        <v>0.11561016475844736</v>
      </c>
    </row>
    <row r="123" spans="1:3" ht="15.75" thickBot="1" x14ac:dyDescent="0.3">
      <c r="A123" s="215" t="s">
        <v>5</v>
      </c>
      <c r="B123" s="3">
        <f>SUM(B117:B122)</f>
        <v>3581</v>
      </c>
      <c r="C123" s="2"/>
    </row>
    <row r="124" spans="1:3" ht="15.75" thickBot="1" x14ac:dyDescent="0.3"/>
    <row r="125" spans="1:3" ht="33" customHeight="1" thickBot="1" x14ac:dyDescent="0.35">
      <c r="A125" s="285" t="s">
        <v>59</v>
      </c>
      <c r="B125" s="286"/>
      <c r="C125" s="287"/>
    </row>
    <row r="126" spans="1:3" x14ac:dyDescent="0.25">
      <c r="A126" s="14" t="s">
        <v>6</v>
      </c>
      <c r="B126" s="4" t="s">
        <v>7</v>
      </c>
      <c r="C126" s="13" t="s">
        <v>2</v>
      </c>
    </row>
    <row r="127" spans="1:3" x14ac:dyDescent="0.25">
      <c r="A127" s="214" t="s">
        <v>36</v>
      </c>
      <c r="B127" s="6">
        <f>B117</f>
        <v>951</v>
      </c>
      <c r="C127" s="5">
        <f>B127/$B$129</f>
        <v>0.54064809550881188</v>
      </c>
    </row>
    <row r="128" spans="1:3" x14ac:dyDescent="0.25">
      <c r="A128" s="15" t="s">
        <v>37</v>
      </c>
      <c r="B128" s="16">
        <f>B118</f>
        <v>808</v>
      </c>
      <c r="C128" s="17">
        <f>B128/$B$129</f>
        <v>0.45935190449118818</v>
      </c>
    </row>
    <row r="129" spans="1:3" ht="15.75" thickBot="1" x14ac:dyDescent="0.3">
      <c r="A129" s="215" t="s">
        <v>5</v>
      </c>
      <c r="B129" s="3">
        <f>SUM(B127:B128)</f>
        <v>1759</v>
      </c>
      <c r="C129" s="2"/>
    </row>
    <row r="130" spans="1:3" ht="15.75" thickBot="1" x14ac:dyDescent="0.3"/>
    <row r="131" spans="1:3" ht="36" customHeight="1" thickBot="1" x14ac:dyDescent="0.35">
      <c r="A131" s="285" t="s">
        <v>60</v>
      </c>
      <c r="B131" s="286"/>
      <c r="C131" s="287"/>
    </row>
    <row r="132" spans="1:3" x14ac:dyDescent="0.25">
      <c r="A132" s="14" t="s">
        <v>12</v>
      </c>
      <c r="B132" s="4" t="s">
        <v>1</v>
      </c>
      <c r="C132" s="13" t="s">
        <v>2</v>
      </c>
    </row>
    <row r="133" spans="1:3" x14ac:dyDescent="0.25">
      <c r="A133" s="214" t="s">
        <v>14</v>
      </c>
      <c r="B133" s="6">
        <v>2076</v>
      </c>
      <c r="C133" s="5">
        <f t="shared" ref="C133:C143" si="8">B133/$B$144</f>
        <v>0.57972633342641722</v>
      </c>
    </row>
    <row r="134" spans="1:3" x14ac:dyDescent="0.25">
      <c r="A134" s="214" t="s">
        <v>13</v>
      </c>
      <c r="B134" s="6">
        <v>1114</v>
      </c>
      <c r="C134" s="5">
        <f t="shared" si="8"/>
        <v>0.31108628874616029</v>
      </c>
    </row>
    <row r="135" spans="1:3" x14ac:dyDescent="0.25">
      <c r="A135" s="214" t="s">
        <v>16</v>
      </c>
      <c r="B135" s="6">
        <v>88</v>
      </c>
      <c r="C135" s="5">
        <f t="shared" si="8"/>
        <v>2.4574141301312483E-2</v>
      </c>
    </row>
    <row r="136" spans="1:3" x14ac:dyDescent="0.25">
      <c r="A136" s="214" t="s">
        <v>32</v>
      </c>
      <c r="B136" s="6">
        <v>63</v>
      </c>
      <c r="C136" s="5">
        <f t="shared" si="8"/>
        <v>1.7592851158894165E-2</v>
      </c>
    </row>
    <row r="137" spans="1:3" x14ac:dyDescent="0.25">
      <c r="A137" s="214" t="s">
        <v>19</v>
      </c>
      <c r="B137" s="6">
        <v>63</v>
      </c>
      <c r="C137" s="5">
        <f t="shared" si="8"/>
        <v>1.7592851158894165E-2</v>
      </c>
    </row>
    <row r="138" spans="1:3" x14ac:dyDescent="0.25">
      <c r="A138" s="214" t="s">
        <v>170</v>
      </c>
      <c r="B138" s="6">
        <v>57</v>
      </c>
      <c r="C138" s="5">
        <f t="shared" si="8"/>
        <v>1.5917341524713767E-2</v>
      </c>
    </row>
    <row r="139" spans="1:3" x14ac:dyDescent="0.25">
      <c r="A139" s="214" t="s">
        <v>15</v>
      </c>
      <c r="B139" s="6">
        <v>35</v>
      </c>
      <c r="C139" s="5">
        <f t="shared" si="8"/>
        <v>9.7738061993856463E-3</v>
      </c>
    </row>
    <row r="140" spans="1:3" x14ac:dyDescent="0.25">
      <c r="A140" s="214" t="s">
        <v>795</v>
      </c>
      <c r="B140" s="6">
        <v>20</v>
      </c>
      <c r="C140" s="5">
        <f t="shared" si="8"/>
        <v>5.5850321139346553E-3</v>
      </c>
    </row>
    <row r="141" spans="1:3" x14ac:dyDescent="0.25">
      <c r="A141" s="214" t="s">
        <v>17</v>
      </c>
      <c r="B141" s="6">
        <v>19</v>
      </c>
      <c r="C141" s="5">
        <f t="shared" si="8"/>
        <v>5.3057805082379226E-3</v>
      </c>
    </row>
    <row r="142" spans="1:3" x14ac:dyDescent="0.25">
      <c r="A142" s="214" t="s">
        <v>817</v>
      </c>
      <c r="B142" s="6">
        <v>15</v>
      </c>
      <c r="C142" s="5">
        <f t="shared" si="8"/>
        <v>4.188774085450991E-3</v>
      </c>
    </row>
    <row r="143" spans="1:3" x14ac:dyDescent="0.25">
      <c r="A143" s="15" t="s">
        <v>33</v>
      </c>
      <c r="B143" s="16">
        <v>31</v>
      </c>
      <c r="C143" s="17">
        <f t="shared" si="8"/>
        <v>8.6567997765987156E-3</v>
      </c>
    </row>
    <row r="144" spans="1:3" ht="15.75" thickBot="1" x14ac:dyDescent="0.3">
      <c r="A144" s="215" t="s">
        <v>5</v>
      </c>
      <c r="B144" s="3">
        <f>SUM(B133:B143)</f>
        <v>3581</v>
      </c>
      <c r="C144" s="2"/>
    </row>
    <row r="145" spans="1:3" x14ac:dyDescent="0.25">
      <c r="A145" s="262" t="s">
        <v>835</v>
      </c>
      <c r="B145" s="270"/>
      <c r="C145" s="276"/>
    </row>
    <row r="146" spans="1:3" ht="15.75" thickBot="1" x14ac:dyDescent="0.3"/>
    <row r="147" spans="1:3" ht="35.25" customHeight="1" thickBot="1" x14ac:dyDescent="0.35">
      <c r="A147" s="285" t="s">
        <v>61</v>
      </c>
      <c r="B147" s="286"/>
      <c r="C147" s="287"/>
    </row>
    <row r="148" spans="1:3" x14ac:dyDescent="0.25">
      <c r="A148" s="14" t="s">
        <v>12</v>
      </c>
      <c r="B148" s="4" t="s">
        <v>1</v>
      </c>
      <c r="C148" s="13" t="s">
        <v>2</v>
      </c>
    </row>
    <row r="149" spans="1:3" x14ac:dyDescent="0.25">
      <c r="A149" s="214" t="s">
        <v>14</v>
      </c>
      <c r="B149" s="6">
        <v>791</v>
      </c>
      <c r="C149" s="5">
        <f t="shared" ref="C149:C157" si="9">B149/$B$158</f>
        <v>0.4496873223422399</v>
      </c>
    </row>
    <row r="150" spans="1:3" x14ac:dyDescent="0.25">
      <c r="A150" s="214" t="s">
        <v>13</v>
      </c>
      <c r="B150" s="6">
        <v>745</v>
      </c>
      <c r="C150" s="5">
        <f t="shared" si="9"/>
        <v>0.4235361000568505</v>
      </c>
    </row>
    <row r="151" spans="1:3" x14ac:dyDescent="0.25">
      <c r="A151" s="214" t="s">
        <v>16</v>
      </c>
      <c r="B151" s="6">
        <v>88</v>
      </c>
      <c r="C151" s="5">
        <f t="shared" si="9"/>
        <v>5.0028425241614556E-2</v>
      </c>
    </row>
    <row r="152" spans="1:3" x14ac:dyDescent="0.25">
      <c r="A152" s="214" t="s">
        <v>170</v>
      </c>
      <c r="B152" s="6">
        <v>57</v>
      </c>
      <c r="C152" s="5">
        <f t="shared" si="9"/>
        <v>3.2404775440591248E-2</v>
      </c>
    </row>
    <row r="153" spans="1:3" x14ac:dyDescent="0.25">
      <c r="A153" s="214" t="s">
        <v>15</v>
      </c>
      <c r="B153" s="6">
        <v>35</v>
      </c>
      <c r="C153" s="5">
        <f t="shared" si="9"/>
        <v>1.9897669130187607E-2</v>
      </c>
    </row>
    <row r="154" spans="1:3" x14ac:dyDescent="0.25">
      <c r="A154" s="214" t="s">
        <v>17</v>
      </c>
      <c r="B154" s="6">
        <v>19</v>
      </c>
      <c r="C154" s="5">
        <f t="shared" si="9"/>
        <v>1.0801591813530414E-2</v>
      </c>
    </row>
    <row r="155" spans="1:3" x14ac:dyDescent="0.25">
      <c r="A155" s="214" t="s">
        <v>19</v>
      </c>
      <c r="B155" s="6">
        <v>13</v>
      </c>
      <c r="C155" s="5">
        <f t="shared" si="9"/>
        <v>7.390562819783968E-3</v>
      </c>
    </row>
    <row r="156" spans="1:3" x14ac:dyDescent="0.25">
      <c r="A156" s="214" t="s">
        <v>32</v>
      </c>
      <c r="B156" s="6">
        <v>7</v>
      </c>
      <c r="C156" s="5">
        <f t="shared" si="9"/>
        <v>3.9795338260375217E-3</v>
      </c>
    </row>
    <row r="157" spans="1:3" x14ac:dyDescent="0.25">
      <c r="A157" s="15" t="s">
        <v>814</v>
      </c>
      <c r="B157" s="16">
        <v>4</v>
      </c>
      <c r="C157" s="17">
        <f t="shared" si="9"/>
        <v>2.2740193291642978E-3</v>
      </c>
    </row>
    <row r="158" spans="1:3" ht="15.75" thickBot="1" x14ac:dyDescent="0.3">
      <c r="A158" s="215" t="s">
        <v>5</v>
      </c>
      <c r="B158" s="3">
        <f>SUM(B149:B157)</f>
        <v>1759</v>
      </c>
      <c r="C158" s="2"/>
    </row>
    <row r="159" spans="1:3" x14ac:dyDescent="0.25">
      <c r="A159" s="263" t="s">
        <v>835</v>
      </c>
    </row>
    <row r="161" spans="1:1" x14ac:dyDescent="0.25">
      <c r="A161" s="212" t="s">
        <v>825</v>
      </c>
    </row>
  </sheetData>
  <mergeCells count="17">
    <mergeCell ref="E18:G18"/>
    <mergeCell ref="A35:C35"/>
    <mergeCell ref="A1:F1"/>
    <mergeCell ref="A5:C5"/>
    <mergeCell ref="I3:J3"/>
    <mergeCell ref="A12:C12"/>
    <mergeCell ref="A24:C24"/>
    <mergeCell ref="A115:C115"/>
    <mergeCell ref="A125:C125"/>
    <mergeCell ref="A131:C131"/>
    <mergeCell ref="A147:C147"/>
    <mergeCell ref="A41:C41"/>
    <mergeCell ref="A56:C56"/>
    <mergeCell ref="A71:C71"/>
    <mergeCell ref="A82:C82"/>
    <mergeCell ref="A97:C97"/>
    <mergeCell ref="A104:C104"/>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tabSelected="1" topLeftCell="A7" workbookViewId="0">
      <selection activeCell="F23" sqref="F23"/>
    </sheetView>
  </sheetViews>
  <sheetFormatPr defaultRowHeight="15" x14ac:dyDescent="0.25"/>
  <cols>
    <col min="1" max="1" width="26.7109375" style="212" customWidth="1"/>
    <col min="2" max="2" width="10.7109375" style="212" bestFit="1" customWidth="1"/>
    <col min="3" max="3" width="7.85546875" style="212" customWidth="1"/>
    <col min="4" max="4" width="9.140625" style="212"/>
    <col min="5" max="5" width="33.85546875" style="212" bestFit="1" customWidth="1"/>
    <col min="6" max="6" width="18.5703125" style="212" bestFit="1" customWidth="1"/>
    <col min="7" max="7" width="20.5703125" style="212" customWidth="1"/>
    <col min="8" max="8" width="9.140625" style="212"/>
    <col min="9" max="9" width="34" style="212" bestFit="1" customWidth="1"/>
    <col min="10" max="10" width="15.140625" style="212" bestFit="1" customWidth="1"/>
    <col min="11" max="16384" width="9.140625" style="212"/>
  </cols>
  <sheetData>
    <row r="1" spans="1:10" ht="21" x14ac:dyDescent="0.35">
      <c r="A1" s="288" t="s">
        <v>684</v>
      </c>
      <c r="B1" s="288"/>
      <c r="C1" s="288"/>
      <c r="D1" s="288"/>
      <c r="E1" s="288"/>
      <c r="F1" s="288"/>
    </row>
    <row r="2" spans="1:10" ht="15.75" thickBot="1" x14ac:dyDescent="0.3">
      <c r="A2" s="252" t="s">
        <v>827</v>
      </c>
    </row>
    <row r="3" spans="1:10" ht="18" thickBot="1" x14ac:dyDescent="0.35">
      <c r="A3" s="212" t="s">
        <v>828</v>
      </c>
      <c r="I3" s="289" t="s">
        <v>63</v>
      </c>
      <c r="J3" s="291"/>
    </row>
    <row r="4" spans="1:10" ht="15.75" thickBot="1" x14ac:dyDescent="0.3">
      <c r="I4" s="19" t="s">
        <v>685</v>
      </c>
      <c r="J4" s="216" t="s">
        <v>711</v>
      </c>
    </row>
    <row r="5" spans="1:10" ht="18" thickBot="1" x14ac:dyDescent="0.35">
      <c r="A5" s="289" t="s">
        <v>34</v>
      </c>
      <c r="B5" s="290"/>
      <c r="C5" s="291"/>
      <c r="I5" s="214" t="s">
        <v>686</v>
      </c>
      <c r="J5" s="216"/>
    </row>
    <row r="6" spans="1:10" x14ac:dyDescent="0.25">
      <c r="A6" s="14" t="s">
        <v>0</v>
      </c>
      <c r="B6" s="4" t="s">
        <v>1</v>
      </c>
      <c r="C6" s="13" t="s">
        <v>2</v>
      </c>
      <c r="I6" s="214" t="s">
        <v>687</v>
      </c>
      <c r="J6" s="216"/>
    </row>
    <row r="7" spans="1:10" x14ac:dyDescent="0.25">
      <c r="A7" s="214" t="s">
        <v>3</v>
      </c>
      <c r="B7" s="6">
        <v>149979</v>
      </c>
      <c r="C7" s="5">
        <f>B7/$B$9</f>
        <v>0.99324498837740649</v>
      </c>
      <c r="I7" s="214" t="s">
        <v>688</v>
      </c>
      <c r="J7" s="216"/>
    </row>
    <row r="8" spans="1:10" x14ac:dyDescent="0.25">
      <c r="A8" s="15" t="s">
        <v>4</v>
      </c>
      <c r="B8" s="16">
        <v>1020</v>
      </c>
      <c r="C8" s="17">
        <f>B8/$B$9</f>
        <v>6.7550116225935271E-3</v>
      </c>
      <c r="I8" s="214" t="s">
        <v>689</v>
      </c>
      <c r="J8" s="216"/>
    </row>
    <row r="9" spans="1:10" ht="15.75" thickBot="1" x14ac:dyDescent="0.3">
      <c r="A9" s="215" t="s">
        <v>5</v>
      </c>
      <c r="B9" s="3">
        <f>SUM(B7:B8)</f>
        <v>150999</v>
      </c>
      <c r="C9" s="2"/>
      <c r="I9" s="214" t="s">
        <v>690</v>
      </c>
      <c r="J9" s="216"/>
    </row>
    <row r="10" spans="1:10" ht="15.75" thickBot="1" x14ac:dyDescent="0.3">
      <c r="I10" s="214" t="s">
        <v>691</v>
      </c>
      <c r="J10" s="216"/>
    </row>
    <row r="11" spans="1:10" ht="18" thickBot="1" x14ac:dyDescent="0.35">
      <c r="A11" s="289" t="s">
        <v>35</v>
      </c>
      <c r="B11" s="290"/>
      <c r="C11" s="291"/>
      <c r="E11" s="253" t="s">
        <v>818</v>
      </c>
      <c r="F11" s="254"/>
      <c r="G11" s="255"/>
      <c r="I11" s="214" t="s">
        <v>692</v>
      </c>
      <c r="J11" s="216"/>
    </row>
    <row r="12" spans="1:10" x14ac:dyDescent="0.25">
      <c r="A12" s="14" t="s">
        <v>6</v>
      </c>
      <c r="B12" s="4" t="s">
        <v>7</v>
      </c>
      <c r="C12" s="13" t="s">
        <v>2</v>
      </c>
      <c r="E12" s="14" t="s">
        <v>0</v>
      </c>
      <c r="F12" s="4" t="s">
        <v>1</v>
      </c>
      <c r="G12" s="13" t="s">
        <v>2</v>
      </c>
      <c r="I12" s="214" t="s">
        <v>693</v>
      </c>
      <c r="J12" s="216"/>
    </row>
    <row r="13" spans="1:10" x14ac:dyDescent="0.25">
      <c r="A13" s="214" t="s">
        <v>36</v>
      </c>
      <c r="B13" s="6">
        <v>2246</v>
      </c>
      <c r="C13" s="5">
        <f>B13/$B$20</f>
        <v>1.4931326534682427E-2</v>
      </c>
      <c r="E13" s="214" t="s">
        <v>3</v>
      </c>
      <c r="F13" s="6">
        <f>F15-F14</f>
        <v>1998</v>
      </c>
      <c r="G13" s="5">
        <f>F13/F15</f>
        <v>0.88958147818343725</v>
      </c>
      <c r="I13" s="214" t="s">
        <v>694</v>
      </c>
      <c r="J13" s="216"/>
    </row>
    <row r="14" spans="1:10" x14ac:dyDescent="0.25">
      <c r="A14" s="214" t="s">
        <v>37</v>
      </c>
      <c r="B14" s="6">
        <v>8933</v>
      </c>
      <c r="C14" s="5">
        <f t="shared" ref="C14:C19" si="0">B14/$B$20</f>
        <v>5.9386259988565504E-2</v>
      </c>
      <c r="E14" s="15" t="s">
        <v>4</v>
      </c>
      <c r="F14" s="16">
        <v>248</v>
      </c>
      <c r="G14" s="17">
        <f>F14/F15</f>
        <v>0.11041852181656278</v>
      </c>
      <c r="I14" s="214" t="s">
        <v>695</v>
      </c>
      <c r="J14" s="216"/>
    </row>
    <row r="15" spans="1:10" ht="15.75" thickBot="1" x14ac:dyDescent="0.3">
      <c r="A15" s="214" t="s">
        <v>38</v>
      </c>
      <c r="B15" s="6">
        <v>14384</v>
      </c>
      <c r="C15" s="5">
        <f t="shared" si="0"/>
        <v>9.5624310273763141E-2</v>
      </c>
      <c r="E15" s="215" t="s">
        <v>5</v>
      </c>
      <c r="F15" s="3">
        <v>2246</v>
      </c>
      <c r="G15" s="2"/>
      <c r="I15" s="214" t="s">
        <v>696</v>
      </c>
      <c r="J15" s="216"/>
    </row>
    <row r="16" spans="1:10" ht="15.75" thickBot="1" x14ac:dyDescent="0.3">
      <c r="A16" s="214" t="s">
        <v>39</v>
      </c>
      <c r="B16" s="6">
        <v>17842</v>
      </c>
      <c r="C16" s="5">
        <f t="shared" si="0"/>
        <v>0.11861296884764197</v>
      </c>
      <c r="I16" s="214" t="s">
        <v>697</v>
      </c>
      <c r="J16" s="216"/>
    </row>
    <row r="17" spans="1:10" ht="18" thickBot="1" x14ac:dyDescent="0.35">
      <c r="A17" s="214" t="s">
        <v>40</v>
      </c>
      <c r="B17" s="6">
        <v>21562</v>
      </c>
      <c r="C17" s="5">
        <f t="shared" si="0"/>
        <v>0.14334339391844278</v>
      </c>
      <c r="E17" s="282" t="s">
        <v>829</v>
      </c>
      <c r="F17" s="283"/>
      <c r="G17" s="284"/>
      <c r="I17" s="214" t="s">
        <v>698</v>
      </c>
      <c r="J17" s="216"/>
    </row>
    <row r="18" spans="1:10" x14ac:dyDescent="0.25">
      <c r="A18" s="214" t="s">
        <v>8</v>
      </c>
      <c r="B18" s="6">
        <v>20194</v>
      </c>
      <c r="C18" s="5">
        <f t="shared" si="0"/>
        <v>0.13424897953756765</v>
      </c>
      <c r="E18" s="14" t="s">
        <v>0</v>
      </c>
      <c r="F18" s="4" t="s">
        <v>1</v>
      </c>
      <c r="G18" s="13" t="s">
        <v>2</v>
      </c>
      <c r="I18" s="214" t="s">
        <v>699</v>
      </c>
      <c r="J18" s="216"/>
    </row>
    <row r="19" spans="1:10" x14ac:dyDescent="0.25">
      <c r="A19" s="15" t="s">
        <v>9</v>
      </c>
      <c r="B19" s="16">
        <v>65261</v>
      </c>
      <c r="C19" s="17">
        <f t="shared" si="0"/>
        <v>0.43385276089933655</v>
      </c>
      <c r="E19" s="214" t="s">
        <v>3</v>
      </c>
      <c r="F19" s="6">
        <f>F21-F20</f>
        <v>8837</v>
      </c>
      <c r="G19" s="5">
        <f>F19/F21</f>
        <v>0.98925333034814733</v>
      </c>
      <c r="I19" s="214" t="s">
        <v>700</v>
      </c>
      <c r="J19" s="216"/>
    </row>
    <row r="20" spans="1:10" ht="15.75" thickBot="1" x14ac:dyDescent="0.3">
      <c r="A20" s="215" t="s">
        <v>5</v>
      </c>
      <c r="B20" s="3">
        <f>SUM(B13:B19)</f>
        <v>150422</v>
      </c>
      <c r="C20" s="2"/>
      <c r="E20" s="15" t="s">
        <v>4</v>
      </c>
      <c r="F20" s="16">
        <v>96</v>
      </c>
      <c r="G20" s="17">
        <f>F20/F21</f>
        <v>1.0746669651852682E-2</v>
      </c>
      <c r="I20" s="214" t="s">
        <v>701</v>
      </c>
      <c r="J20" s="216"/>
    </row>
    <row r="21" spans="1:10" ht="15.75" thickBot="1" x14ac:dyDescent="0.3">
      <c r="A21" s="212" t="s">
        <v>883</v>
      </c>
      <c r="B21" s="264"/>
      <c r="C21" s="264"/>
      <c r="E21" s="215" t="s">
        <v>5</v>
      </c>
      <c r="F21" s="3">
        <v>8933</v>
      </c>
      <c r="G21" s="2"/>
      <c r="I21" s="214" t="s">
        <v>702</v>
      </c>
      <c r="J21" s="216"/>
    </row>
    <row r="22" spans="1:10" ht="15.75" thickBot="1" x14ac:dyDescent="0.3">
      <c r="B22" s="264"/>
      <c r="C22" s="264"/>
      <c r="I22" s="214" t="s">
        <v>703</v>
      </c>
      <c r="J22" s="216"/>
    </row>
    <row r="23" spans="1:10" ht="18" thickBot="1" x14ac:dyDescent="0.35">
      <c r="A23" s="289" t="s">
        <v>10</v>
      </c>
      <c r="B23" s="290"/>
      <c r="C23" s="291"/>
      <c r="I23" s="214" t="s">
        <v>704</v>
      </c>
      <c r="J23" s="216"/>
    </row>
    <row r="24" spans="1:10" x14ac:dyDescent="0.25">
      <c r="A24" s="14" t="s">
        <v>6</v>
      </c>
      <c r="B24" s="4" t="s">
        <v>7</v>
      </c>
      <c r="C24" s="13" t="s">
        <v>2</v>
      </c>
      <c r="I24" s="214" t="s">
        <v>705</v>
      </c>
      <c r="J24" s="216"/>
    </row>
    <row r="25" spans="1:10" x14ac:dyDescent="0.25">
      <c r="A25" s="214" t="s">
        <v>36</v>
      </c>
      <c r="B25" s="6">
        <v>248</v>
      </c>
      <c r="C25" s="5">
        <f>B25/$B$32</f>
        <v>0.24313725490196078</v>
      </c>
      <c r="I25" s="214" t="s">
        <v>706</v>
      </c>
      <c r="J25" s="216"/>
    </row>
    <row r="26" spans="1:10" x14ac:dyDescent="0.25">
      <c r="A26" s="214" t="s">
        <v>37</v>
      </c>
      <c r="B26" s="6">
        <v>96</v>
      </c>
      <c r="C26" s="5">
        <f t="shared" ref="C26:C31" si="1">B26/$B$32</f>
        <v>9.4117647058823528E-2</v>
      </c>
      <c r="I26" s="214" t="s">
        <v>707</v>
      </c>
      <c r="J26" s="216"/>
    </row>
    <row r="27" spans="1:10" x14ac:dyDescent="0.25">
      <c r="A27" s="214" t="s">
        <v>38</v>
      </c>
      <c r="B27" s="6">
        <v>300</v>
      </c>
      <c r="C27" s="5">
        <f t="shared" si="1"/>
        <v>0.29411764705882354</v>
      </c>
      <c r="I27" s="214" t="s">
        <v>708</v>
      </c>
      <c r="J27" s="216"/>
    </row>
    <row r="28" spans="1:10" x14ac:dyDescent="0.25">
      <c r="A28" s="214" t="s">
        <v>39</v>
      </c>
      <c r="B28" s="6">
        <v>149</v>
      </c>
      <c r="C28" s="5">
        <f t="shared" si="1"/>
        <v>0.14607843137254903</v>
      </c>
      <c r="I28" s="214" t="s">
        <v>709</v>
      </c>
      <c r="J28" s="216"/>
    </row>
    <row r="29" spans="1:10" ht="15.75" thickBot="1" x14ac:dyDescent="0.3">
      <c r="A29" s="214" t="s">
        <v>40</v>
      </c>
      <c r="B29" s="6">
        <v>14</v>
      </c>
      <c r="C29" s="5">
        <f t="shared" si="1"/>
        <v>1.3725490196078431E-2</v>
      </c>
      <c r="I29" s="215" t="s">
        <v>710</v>
      </c>
      <c r="J29" s="2"/>
    </row>
    <row r="30" spans="1:10" x14ac:dyDescent="0.25">
      <c r="A30" s="214" t="s">
        <v>8</v>
      </c>
      <c r="B30" s="6">
        <v>109</v>
      </c>
      <c r="C30" s="5">
        <f t="shared" si="1"/>
        <v>0.10686274509803921</v>
      </c>
    </row>
    <row r="31" spans="1:10" x14ac:dyDescent="0.25">
      <c r="A31" s="15" t="s">
        <v>9</v>
      </c>
      <c r="B31" s="16">
        <v>104</v>
      </c>
      <c r="C31" s="17">
        <f t="shared" si="1"/>
        <v>0.10196078431372549</v>
      </c>
    </row>
    <row r="32" spans="1:10" ht="15.75" thickBot="1" x14ac:dyDescent="0.3">
      <c r="A32" s="215" t="s">
        <v>5</v>
      </c>
      <c r="B32" s="3">
        <f>SUM(B25:B31)</f>
        <v>1020</v>
      </c>
      <c r="C32" s="2"/>
    </row>
    <row r="33" spans="1:11" x14ac:dyDescent="0.25">
      <c r="A33" s="212" t="s">
        <v>883</v>
      </c>
      <c r="B33" s="264"/>
      <c r="C33" s="264"/>
    </row>
    <row r="34" spans="1:11" ht="15.75" thickBot="1" x14ac:dyDescent="0.3"/>
    <row r="35" spans="1:11" ht="32.25" customHeight="1" thickBot="1" x14ac:dyDescent="0.35">
      <c r="A35" s="285" t="s">
        <v>41</v>
      </c>
      <c r="B35" s="286"/>
      <c r="C35" s="287"/>
    </row>
    <row r="36" spans="1:11" x14ac:dyDescent="0.25">
      <c r="A36" s="14" t="s">
        <v>6</v>
      </c>
      <c r="B36" s="4" t="s">
        <v>7</v>
      </c>
      <c r="C36" s="13" t="s">
        <v>2</v>
      </c>
    </row>
    <row r="37" spans="1:11" x14ac:dyDescent="0.25">
      <c r="A37" s="214" t="s">
        <v>36</v>
      </c>
      <c r="B37" s="6">
        <f>B25</f>
        <v>248</v>
      </c>
      <c r="C37" s="5">
        <f>B37/$B$39</f>
        <v>0.72093023255813948</v>
      </c>
    </row>
    <row r="38" spans="1:11" x14ac:dyDescent="0.25">
      <c r="A38" s="15" t="s">
        <v>37</v>
      </c>
      <c r="B38" s="16">
        <f>B26</f>
        <v>96</v>
      </c>
      <c r="C38" s="17">
        <f>B38/$B$39</f>
        <v>0.27906976744186046</v>
      </c>
    </row>
    <row r="39" spans="1:11" ht="15.75" thickBot="1" x14ac:dyDescent="0.3">
      <c r="A39" s="215" t="s">
        <v>5</v>
      </c>
      <c r="B39" s="3">
        <f>SUM(B37:B38)</f>
        <v>344</v>
      </c>
      <c r="C39" s="2"/>
    </row>
    <row r="40" spans="1:11" ht="15.75" thickBot="1" x14ac:dyDescent="0.3"/>
    <row r="41" spans="1:11" ht="18" thickBot="1" x14ac:dyDescent="0.35">
      <c r="A41" s="289" t="s">
        <v>11</v>
      </c>
      <c r="B41" s="290"/>
      <c r="C41" s="291"/>
    </row>
    <row r="42" spans="1:11" x14ac:dyDescent="0.25">
      <c r="A42" s="14" t="s">
        <v>12</v>
      </c>
      <c r="B42" s="4" t="s">
        <v>1</v>
      </c>
      <c r="C42" s="13" t="s">
        <v>2</v>
      </c>
    </row>
    <row r="43" spans="1:11" x14ac:dyDescent="0.25">
      <c r="A43" s="23" t="s">
        <v>14</v>
      </c>
      <c r="B43" s="6">
        <v>615</v>
      </c>
      <c r="C43" s="5">
        <f t="shared" ref="C43:C48" si="2">B43/$B$49</f>
        <v>0.6029411764705882</v>
      </c>
    </row>
    <row r="44" spans="1:11" x14ac:dyDescent="0.25">
      <c r="A44" s="23" t="s">
        <v>13</v>
      </c>
      <c r="B44" s="6">
        <v>240</v>
      </c>
      <c r="C44" s="5">
        <f t="shared" si="2"/>
        <v>0.23529411764705882</v>
      </c>
    </row>
    <row r="45" spans="1:11" x14ac:dyDescent="0.25">
      <c r="A45" s="23" t="s">
        <v>17</v>
      </c>
      <c r="B45" s="6">
        <v>89</v>
      </c>
      <c r="C45" s="5">
        <f t="shared" si="2"/>
        <v>8.7254901960784309E-2</v>
      </c>
    </row>
    <row r="46" spans="1:11" x14ac:dyDescent="0.25">
      <c r="A46" s="23" t="s">
        <v>19</v>
      </c>
      <c r="B46" s="6">
        <v>33</v>
      </c>
      <c r="C46" s="5">
        <f t="shared" si="2"/>
        <v>3.2352941176470591E-2</v>
      </c>
    </row>
    <row r="47" spans="1:11" s="213" customFormat="1" x14ac:dyDescent="0.25">
      <c r="A47" s="23" t="s">
        <v>20</v>
      </c>
      <c r="B47" s="6">
        <v>23</v>
      </c>
      <c r="C47" s="5">
        <f t="shared" si="2"/>
        <v>2.2549019607843137E-2</v>
      </c>
      <c r="D47" s="212"/>
      <c r="E47" s="212"/>
      <c r="F47" s="212"/>
      <c r="G47" s="212"/>
      <c r="H47" s="212"/>
      <c r="I47" s="212"/>
      <c r="J47" s="212"/>
      <c r="K47" s="212"/>
    </row>
    <row r="48" spans="1:11" x14ac:dyDescent="0.25">
      <c r="A48" s="24" t="s">
        <v>26</v>
      </c>
      <c r="B48" s="16">
        <v>20</v>
      </c>
      <c r="C48" s="17">
        <f t="shared" si="2"/>
        <v>1.9607843137254902E-2</v>
      </c>
    </row>
    <row r="49" spans="1:4" ht="15.75" thickBot="1" x14ac:dyDescent="0.3">
      <c r="A49" s="215" t="s">
        <v>5</v>
      </c>
      <c r="B49" s="3">
        <f>SUM(B43:B48)</f>
        <v>1020</v>
      </c>
      <c r="C49" s="2"/>
    </row>
    <row r="50" spans="1:4" ht="15.75" hidden="1" customHeight="1" thickBot="1" x14ac:dyDescent="0.3"/>
    <row r="51" spans="1:4" ht="15.75" hidden="1" customHeight="1" thickBot="1" x14ac:dyDescent="0.35">
      <c r="A51" s="285" t="s">
        <v>42</v>
      </c>
      <c r="B51" s="286"/>
      <c r="C51" s="287"/>
      <c r="D51" s="213"/>
    </row>
    <row r="52" spans="1:4" ht="15.75" hidden="1" customHeight="1" thickBot="1" x14ac:dyDescent="0.3">
      <c r="A52" s="14" t="s">
        <v>12</v>
      </c>
      <c r="B52" s="4" t="s">
        <v>1</v>
      </c>
      <c r="C52" s="13" t="s">
        <v>2</v>
      </c>
    </row>
    <row r="53" spans="1:4" ht="15.75" customHeight="1" thickBot="1" x14ac:dyDescent="0.3">
      <c r="A53" s="279"/>
      <c r="B53" s="230"/>
      <c r="C53" s="280"/>
    </row>
    <row r="54" spans="1:4" ht="32.25" customHeight="1" thickBot="1" x14ac:dyDescent="0.35">
      <c r="A54" s="285" t="s">
        <v>42</v>
      </c>
      <c r="B54" s="286"/>
      <c r="C54" s="287"/>
    </row>
    <row r="55" spans="1:4" x14ac:dyDescent="0.25">
      <c r="A55" s="14" t="s">
        <v>12</v>
      </c>
      <c r="B55" s="4" t="s">
        <v>1</v>
      </c>
      <c r="C55" s="13" t="s">
        <v>2</v>
      </c>
    </row>
    <row r="56" spans="1:4" x14ac:dyDescent="0.25">
      <c r="A56" s="214" t="s">
        <v>14</v>
      </c>
      <c r="B56" s="6">
        <v>179</v>
      </c>
      <c r="C56" s="5">
        <f t="shared" ref="C56:C59" si="3">B56/$B$57</f>
        <v>2.4189189189189189</v>
      </c>
    </row>
    <row r="57" spans="1:4" x14ac:dyDescent="0.25">
      <c r="A57" s="214" t="s">
        <v>13</v>
      </c>
      <c r="B57" s="6">
        <v>74</v>
      </c>
      <c r="C57" s="5">
        <f t="shared" si="3"/>
        <v>1</v>
      </c>
    </row>
    <row r="58" spans="1:4" x14ac:dyDescent="0.25">
      <c r="A58" s="214" t="s">
        <v>17</v>
      </c>
      <c r="B58" s="6">
        <v>71</v>
      </c>
      <c r="C58" s="5">
        <f t="shared" si="3"/>
        <v>0.95945945945945943</v>
      </c>
    </row>
    <row r="59" spans="1:4" x14ac:dyDescent="0.25">
      <c r="A59" s="15" t="s">
        <v>26</v>
      </c>
      <c r="B59" s="16">
        <v>20</v>
      </c>
      <c r="C59" s="17">
        <f t="shared" si="3"/>
        <v>0.27027027027027029</v>
      </c>
    </row>
    <row r="60" spans="1:4" ht="15.75" thickBot="1" x14ac:dyDescent="0.3">
      <c r="A60" s="215" t="s">
        <v>5</v>
      </c>
      <c r="B60" s="3">
        <f>SUM(B56:B59)</f>
        <v>344</v>
      </c>
      <c r="C60" s="2"/>
    </row>
    <row r="61" spans="1:4" ht="15.75" thickBot="1" x14ac:dyDescent="0.3"/>
    <row r="62" spans="1:4" ht="18" thickBot="1" x14ac:dyDescent="0.35">
      <c r="A62" s="289" t="s">
        <v>44</v>
      </c>
      <c r="B62" s="290"/>
      <c r="C62" s="291"/>
    </row>
    <row r="63" spans="1:4" x14ac:dyDescent="0.25">
      <c r="A63" s="14" t="s">
        <v>45</v>
      </c>
      <c r="B63" s="4" t="s">
        <v>7</v>
      </c>
      <c r="C63" s="13" t="s">
        <v>2</v>
      </c>
    </row>
    <row r="64" spans="1:4" x14ac:dyDescent="0.25">
      <c r="A64" s="214" t="s">
        <v>46</v>
      </c>
      <c r="B64" s="6">
        <v>153</v>
      </c>
      <c r="C64" s="5">
        <f>B64/$B$71</f>
        <v>0.15</v>
      </c>
    </row>
    <row r="65" spans="1:3" x14ac:dyDescent="0.25">
      <c r="A65" s="214" t="s">
        <v>47</v>
      </c>
      <c r="B65" s="6">
        <v>41</v>
      </c>
      <c r="C65" s="5">
        <f t="shared" ref="C65:C70" si="4">B65/$B$71</f>
        <v>4.0196078431372552E-2</v>
      </c>
    </row>
    <row r="66" spans="1:3" x14ac:dyDescent="0.25">
      <c r="A66" s="214" t="s">
        <v>48</v>
      </c>
      <c r="B66" s="6">
        <v>258</v>
      </c>
      <c r="C66" s="5">
        <f t="shared" si="4"/>
        <v>0.25294117647058822</v>
      </c>
    </row>
    <row r="67" spans="1:3" x14ac:dyDescent="0.25">
      <c r="A67" s="214" t="s">
        <v>49</v>
      </c>
      <c r="B67" s="6">
        <v>190</v>
      </c>
      <c r="C67" s="5">
        <f t="shared" si="4"/>
        <v>0.18627450980392157</v>
      </c>
    </row>
    <row r="68" spans="1:3" x14ac:dyDescent="0.25">
      <c r="A68" s="214" t="s">
        <v>50</v>
      </c>
      <c r="B68" s="6">
        <v>194</v>
      </c>
      <c r="C68" s="5">
        <f t="shared" si="4"/>
        <v>0.19019607843137254</v>
      </c>
    </row>
    <row r="69" spans="1:3" x14ac:dyDescent="0.25">
      <c r="A69" s="214" t="s">
        <v>51</v>
      </c>
      <c r="B69" s="6">
        <v>62</v>
      </c>
      <c r="C69" s="5">
        <f t="shared" si="4"/>
        <v>6.0784313725490195E-2</v>
      </c>
    </row>
    <row r="70" spans="1:3" x14ac:dyDescent="0.25">
      <c r="A70" s="15" t="s">
        <v>52</v>
      </c>
      <c r="B70" s="16">
        <v>122</v>
      </c>
      <c r="C70" s="17">
        <f t="shared" si="4"/>
        <v>0.11960784313725491</v>
      </c>
    </row>
    <row r="71" spans="1:3" ht="15.75" thickBot="1" x14ac:dyDescent="0.3">
      <c r="A71" s="215" t="s">
        <v>5</v>
      </c>
      <c r="B71" s="3">
        <f>SUM(B64:B70)</f>
        <v>1020</v>
      </c>
      <c r="C71" s="2"/>
    </row>
    <row r="72" spans="1:3" ht="15.75" thickBot="1" x14ac:dyDescent="0.3"/>
    <row r="73" spans="1:3" ht="18" thickBot="1" x14ac:dyDescent="0.35">
      <c r="A73" s="285" t="s">
        <v>53</v>
      </c>
      <c r="B73" s="286"/>
      <c r="C73" s="287"/>
    </row>
    <row r="74" spans="1:3" x14ac:dyDescent="0.25">
      <c r="A74" s="14" t="s">
        <v>45</v>
      </c>
      <c r="B74" s="4" t="s">
        <v>7</v>
      </c>
      <c r="C74" s="13" t="s">
        <v>2</v>
      </c>
    </row>
    <row r="75" spans="1:3" x14ac:dyDescent="0.25">
      <c r="A75" s="214" t="s">
        <v>46</v>
      </c>
      <c r="B75" s="6">
        <v>61</v>
      </c>
      <c r="C75" s="5">
        <f>B75/$B$82</f>
        <v>0.17732558139534885</v>
      </c>
    </row>
    <row r="76" spans="1:3" x14ac:dyDescent="0.25">
      <c r="A76" s="214" t="s">
        <v>47</v>
      </c>
      <c r="B76" s="6">
        <v>0</v>
      </c>
      <c r="C76" s="5">
        <f t="shared" ref="C76:C81" si="5">B76/$B$82</f>
        <v>0</v>
      </c>
    </row>
    <row r="77" spans="1:3" x14ac:dyDescent="0.25">
      <c r="A77" s="214" t="s">
        <v>48</v>
      </c>
      <c r="B77" s="6">
        <v>57</v>
      </c>
      <c r="C77" s="5">
        <f t="shared" si="5"/>
        <v>0.16569767441860464</v>
      </c>
    </row>
    <row r="78" spans="1:3" x14ac:dyDescent="0.25">
      <c r="A78" s="214" t="s">
        <v>49</v>
      </c>
      <c r="B78" s="6">
        <v>41</v>
      </c>
      <c r="C78" s="5">
        <f t="shared" si="5"/>
        <v>0.11918604651162791</v>
      </c>
    </row>
    <row r="79" spans="1:3" x14ac:dyDescent="0.25">
      <c r="A79" s="214" t="s">
        <v>50</v>
      </c>
      <c r="B79" s="6">
        <v>137</v>
      </c>
      <c r="C79" s="5">
        <f t="shared" si="5"/>
        <v>0.39825581395348836</v>
      </c>
    </row>
    <row r="80" spans="1:3" x14ac:dyDescent="0.25">
      <c r="A80" s="214" t="s">
        <v>51</v>
      </c>
      <c r="B80" s="6">
        <v>0</v>
      </c>
      <c r="C80" s="5">
        <f t="shared" si="5"/>
        <v>0</v>
      </c>
    </row>
    <row r="81" spans="1:3" x14ac:dyDescent="0.25">
      <c r="A81" s="15" t="s">
        <v>52</v>
      </c>
      <c r="B81" s="16">
        <v>48</v>
      </c>
      <c r="C81" s="17">
        <f t="shared" si="5"/>
        <v>0.13953488372093023</v>
      </c>
    </row>
    <row r="82" spans="1:3" ht="15.75" thickBot="1" x14ac:dyDescent="0.3">
      <c r="A82" s="215" t="s">
        <v>5</v>
      </c>
      <c r="B82" s="3">
        <f>SUM(B75:B81)</f>
        <v>344</v>
      </c>
      <c r="C82" s="2"/>
    </row>
    <row r="84" spans="1:3" x14ac:dyDescent="0.25">
      <c r="A84" s="257" t="s">
        <v>831</v>
      </c>
    </row>
    <row r="85" spans="1:3" x14ac:dyDescent="0.25">
      <c r="A85" s="260" t="s">
        <v>832</v>
      </c>
    </row>
    <row r="86" spans="1:3" x14ac:dyDescent="0.25">
      <c r="A86" s="260" t="s">
        <v>833</v>
      </c>
    </row>
    <row r="87" spans="1:3" ht="15.75" thickBot="1" x14ac:dyDescent="0.3"/>
    <row r="88" spans="1:3" ht="18" thickBot="1" x14ac:dyDescent="0.35">
      <c r="A88" s="289" t="s">
        <v>804</v>
      </c>
      <c r="B88" s="290"/>
      <c r="C88" s="291"/>
    </row>
    <row r="89" spans="1:3" x14ac:dyDescent="0.25">
      <c r="A89" s="14" t="s">
        <v>54</v>
      </c>
      <c r="B89" s="4" t="s">
        <v>1</v>
      </c>
      <c r="C89" s="13" t="s">
        <v>2</v>
      </c>
    </row>
    <row r="90" spans="1:3" x14ac:dyDescent="0.25">
      <c r="A90" s="214" t="s">
        <v>55</v>
      </c>
      <c r="B90" s="6">
        <v>59457</v>
      </c>
      <c r="C90" s="5">
        <f>B90/$B$92</f>
        <v>0.99296903704198536</v>
      </c>
    </row>
    <row r="91" spans="1:3" x14ac:dyDescent="0.25">
      <c r="A91" s="15" t="s">
        <v>58</v>
      </c>
      <c r="B91" s="16">
        <v>421</v>
      </c>
      <c r="C91" s="17">
        <f>B91/$B$92</f>
        <v>7.0309629580146294E-3</v>
      </c>
    </row>
    <row r="92" spans="1:3" ht="15.75" thickBot="1" x14ac:dyDescent="0.3">
      <c r="A92" s="215" t="s">
        <v>5</v>
      </c>
      <c r="B92" s="3">
        <f>SUM(B90:B91)</f>
        <v>59878</v>
      </c>
      <c r="C92" s="2"/>
    </row>
    <row r="93" spans="1:3" x14ac:dyDescent="0.25">
      <c r="A93" s="212" t="s">
        <v>838</v>
      </c>
    </row>
    <row r="94" spans="1:3" ht="15.75" thickBot="1" x14ac:dyDescent="0.3"/>
    <row r="95" spans="1:3" ht="34.5" customHeight="1" thickBot="1" x14ac:dyDescent="0.35">
      <c r="A95" s="285" t="s">
        <v>56</v>
      </c>
      <c r="B95" s="286"/>
      <c r="C95" s="287"/>
    </row>
    <row r="96" spans="1:3" x14ac:dyDescent="0.25">
      <c r="A96" s="14" t="s">
        <v>6</v>
      </c>
      <c r="B96" s="4" t="s">
        <v>7</v>
      </c>
      <c r="C96" s="13" t="s">
        <v>2</v>
      </c>
    </row>
    <row r="97" spans="1:3" x14ac:dyDescent="0.25">
      <c r="A97" s="214" t="s">
        <v>36</v>
      </c>
      <c r="B97" s="6">
        <v>1608</v>
      </c>
      <c r="C97" s="5">
        <f>B97/$B$103</f>
        <v>3.8230189486697888E-2</v>
      </c>
    </row>
    <row r="98" spans="1:3" x14ac:dyDescent="0.25">
      <c r="A98" s="214" t="s">
        <v>37</v>
      </c>
      <c r="B98" s="6">
        <v>3322</v>
      </c>
      <c r="C98" s="5">
        <f t="shared" ref="C98:C102" si="6">B98/$B$103</f>
        <v>7.898052828035472E-2</v>
      </c>
    </row>
    <row r="99" spans="1:3" x14ac:dyDescent="0.25">
      <c r="A99" s="214" t="s">
        <v>38</v>
      </c>
      <c r="B99" s="6">
        <v>4759</v>
      </c>
      <c r="C99" s="5">
        <f t="shared" si="6"/>
        <v>0.11314519388507169</v>
      </c>
    </row>
    <row r="100" spans="1:3" x14ac:dyDescent="0.25">
      <c r="A100" s="214" t="s">
        <v>39</v>
      </c>
      <c r="B100" s="6">
        <v>5915</v>
      </c>
      <c r="C100" s="5">
        <f t="shared" si="6"/>
        <v>0.14062908632700127</v>
      </c>
    </row>
    <row r="101" spans="1:3" x14ac:dyDescent="0.25">
      <c r="A101" s="214" t="s">
        <v>40</v>
      </c>
      <c r="B101" s="6">
        <v>5572</v>
      </c>
      <c r="C101" s="5">
        <f t="shared" si="6"/>
        <v>0.13247426356957751</v>
      </c>
    </row>
    <row r="102" spans="1:3" x14ac:dyDescent="0.25">
      <c r="A102" s="15" t="s">
        <v>8</v>
      </c>
      <c r="B102" s="16">
        <v>20885</v>
      </c>
      <c r="C102" s="17">
        <f t="shared" si="6"/>
        <v>0.49654073845129693</v>
      </c>
    </row>
    <row r="103" spans="1:3" ht="15.75" thickBot="1" x14ac:dyDescent="0.3">
      <c r="A103" s="215" t="s">
        <v>5</v>
      </c>
      <c r="B103" s="3">
        <f>SUM(B97:B102)</f>
        <v>42061</v>
      </c>
      <c r="C103" s="2"/>
    </row>
    <row r="104" spans="1:3" x14ac:dyDescent="0.25">
      <c r="A104" s="261" t="s">
        <v>834</v>
      </c>
    </row>
    <row r="105" spans="1:3" ht="15.75" thickBot="1" x14ac:dyDescent="0.3"/>
    <row r="106" spans="1:3" ht="30.75" customHeight="1" thickBot="1" x14ac:dyDescent="0.35">
      <c r="A106" s="285" t="s">
        <v>57</v>
      </c>
      <c r="B106" s="286"/>
      <c r="C106" s="287"/>
    </row>
    <row r="107" spans="1:3" x14ac:dyDescent="0.25">
      <c r="A107" s="14" t="s">
        <v>6</v>
      </c>
      <c r="B107" s="4" t="s">
        <v>7</v>
      </c>
      <c r="C107" s="13" t="s">
        <v>2</v>
      </c>
    </row>
    <row r="108" spans="1:3" x14ac:dyDescent="0.25">
      <c r="A108" s="214" t="s">
        <v>36</v>
      </c>
      <c r="B108" s="6">
        <v>73</v>
      </c>
      <c r="C108" s="5">
        <f>B108/$B$114</f>
        <v>0.2425249169435216</v>
      </c>
    </row>
    <row r="109" spans="1:3" x14ac:dyDescent="0.25">
      <c r="A109" s="214" t="s">
        <v>37</v>
      </c>
      <c r="B109" s="6">
        <v>46</v>
      </c>
      <c r="C109" s="5">
        <f t="shared" ref="C109:C113" si="7">B109/$B$114</f>
        <v>0.15282392026578073</v>
      </c>
    </row>
    <row r="110" spans="1:3" x14ac:dyDescent="0.25">
      <c r="A110" s="214" t="s">
        <v>38</v>
      </c>
      <c r="B110" s="6">
        <v>123</v>
      </c>
      <c r="C110" s="5">
        <f t="shared" si="7"/>
        <v>0.40863787375415284</v>
      </c>
    </row>
    <row r="111" spans="1:3" x14ac:dyDescent="0.25">
      <c r="A111" s="214" t="s">
        <v>39</v>
      </c>
      <c r="B111" s="6">
        <v>42</v>
      </c>
      <c r="C111" s="5">
        <f t="shared" si="7"/>
        <v>0.13953488372093023</v>
      </c>
    </row>
    <row r="112" spans="1:3" x14ac:dyDescent="0.25">
      <c r="A112" s="214" t="s">
        <v>40</v>
      </c>
      <c r="B112" s="6">
        <v>0</v>
      </c>
      <c r="C112" s="5">
        <f t="shared" si="7"/>
        <v>0</v>
      </c>
    </row>
    <row r="113" spans="1:3" x14ac:dyDescent="0.25">
      <c r="A113" s="15" t="s">
        <v>8</v>
      </c>
      <c r="B113" s="16">
        <v>17</v>
      </c>
      <c r="C113" s="17">
        <f t="shared" si="7"/>
        <v>5.647840531561462E-2</v>
      </c>
    </row>
    <row r="114" spans="1:3" ht="15.75" thickBot="1" x14ac:dyDescent="0.3">
      <c r="A114" s="215" t="s">
        <v>5</v>
      </c>
      <c r="B114" s="3">
        <f>SUM(B108:B113)</f>
        <v>301</v>
      </c>
      <c r="C114" s="2"/>
    </row>
    <row r="115" spans="1:3" ht="15.75" thickBot="1" x14ac:dyDescent="0.3"/>
    <row r="116" spans="1:3" ht="35.25" customHeight="1" thickBot="1" x14ac:dyDescent="0.35">
      <c r="A116" s="285" t="s">
        <v>59</v>
      </c>
      <c r="B116" s="286"/>
      <c r="C116" s="287"/>
    </row>
    <row r="117" spans="1:3" x14ac:dyDescent="0.25">
      <c r="A117" s="14" t="s">
        <v>6</v>
      </c>
      <c r="B117" s="4" t="s">
        <v>7</v>
      </c>
      <c r="C117" s="13" t="s">
        <v>2</v>
      </c>
    </row>
    <row r="118" spans="1:3" x14ac:dyDescent="0.25">
      <c r="A118" s="214" t="s">
        <v>36</v>
      </c>
      <c r="B118" s="6">
        <f>B108</f>
        <v>73</v>
      </c>
      <c r="C118" s="5">
        <f>B118/$B$120</f>
        <v>0.61344537815126055</v>
      </c>
    </row>
    <row r="119" spans="1:3" x14ac:dyDescent="0.25">
      <c r="A119" s="15" t="s">
        <v>37</v>
      </c>
      <c r="B119" s="16">
        <f>B109</f>
        <v>46</v>
      </c>
      <c r="C119" s="17">
        <f>B119/$B$120</f>
        <v>0.38655462184873951</v>
      </c>
    </row>
    <row r="120" spans="1:3" ht="15.75" thickBot="1" x14ac:dyDescent="0.3">
      <c r="A120" s="215" t="s">
        <v>5</v>
      </c>
      <c r="B120" s="3">
        <f>SUM(B118:B119)</f>
        <v>119</v>
      </c>
      <c r="C120" s="2"/>
    </row>
    <row r="121" spans="1:3" ht="15.75" thickBot="1" x14ac:dyDescent="0.3"/>
    <row r="122" spans="1:3" ht="39" customHeight="1" thickBot="1" x14ac:dyDescent="0.35">
      <c r="A122" s="285" t="s">
        <v>60</v>
      </c>
      <c r="B122" s="286"/>
      <c r="C122" s="287"/>
    </row>
    <row r="123" spans="1:3" x14ac:dyDescent="0.25">
      <c r="A123" s="14" t="s">
        <v>12</v>
      </c>
      <c r="B123" s="4" t="s">
        <v>1</v>
      </c>
      <c r="C123" s="13" t="s">
        <v>2</v>
      </c>
    </row>
    <row r="124" spans="1:3" x14ac:dyDescent="0.25">
      <c r="A124" s="214" t="s">
        <v>14</v>
      </c>
      <c r="B124" s="6">
        <v>235</v>
      </c>
      <c r="C124" s="5">
        <f>B124/$B$127</f>
        <v>0.78073089700996678</v>
      </c>
    </row>
    <row r="125" spans="1:3" x14ac:dyDescent="0.25">
      <c r="A125" s="214" t="s">
        <v>17</v>
      </c>
      <c r="B125" s="6">
        <v>35</v>
      </c>
      <c r="C125" s="5">
        <f>B125/$B$127</f>
        <v>0.11627906976744186</v>
      </c>
    </row>
    <row r="126" spans="1:3" x14ac:dyDescent="0.25">
      <c r="A126" s="15" t="s">
        <v>13</v>
      </c>
      <c r="B126" s="16">
        <v>31</v>
      </c>
      <c r="C126" s="17">
        <f>B126/$B$127</f>
        <v>0.10299003322259136</v>
      </c>
    </row>
    <row r="127" spans="1:3" ht="15.75" thickBot="1" x14ac:dyDescent="0.3">
      <c r="A127" s="215" t="s">
        <v>5</v>
      </c>
      <c r="B127" s="3">
        <f>SUM(B124:B126)</f>
        <v>301</v>
      </c>
      <c r="C127" s="2"/>
    </row>
    <row r="128" spans="1:3" x14ac:dyDescent="0.25">
      <c r="A128" s="262" t="s">
        <v>835</v>
      </c>
      <c r="B128" s="277"/>
      <c r="C128" s="278"/>
    </row>
    <row r="129" spans="1:3" ht="15.75" thickBot="1" x14ac:dyDescent="0.3"/>
    <row r="130" spans="1:3" ht="38.25" customHeight="1" thickBot="1" x14ac:dyDescent="0.35">
      <c r="A130" s="285" t="s">
        <v>61</v>
      </c>
      <c r="B130" s="286"/>
      <c r="C130" s="287"/>
    </row>
    <row r="131" spans="1:3" x14ac:dyDescent="0.25">
      <c r="A131" s="14" t="s">
        <v>12</v>
      </c>
      <c r="B131" s="4" t="s">
        <v>1</v>
      </c>
      <c r="C131" s="13" t="s">
        <v>2</v>
      </c>
    </row>
    <row r="132" spans="1:3" x14ac:dyDescent="0.25">
      <c r="A132" s="214" t="s">
        <v>14</v>
      </c>
      <c r="B132" s="6">
        <v>53</v>
      </c>
      <c r="C132" s="5">
        <f>B132/$B$135</f>
        <v>0.44537815126050423</v>
      </c>
    </row>
    <row r="133" spans="1:3" x14ac:dyDescent="0.25">
      <c r="A133" s="214" t="s">
        <v>17</v>
      </c>
      <c r="B133" s="6">
        <v>35</v>
      </c>
      <c r="C133" s="5">
        <f>B133/$B$135</f>
        <v>0.29411764705882354</v>
      </c>
    </row>
    <row r="134" spans="1:3" x14ac:dyDescent="0.25">
      <c r="A134" s="15" t="s">
        <v>13</v>
      </c>
      <c r="B134" s="16">
        <v>31</v>
      </c>
      <c r="C134" s="17">
        <f>B134/$B$135</f>
        <v>0.26050420168067229</v>
      </c>
    </row>
    <row r="135" spans="1:3" ht="15.75" thickBot="1" x14ac:dyDescent="0.3">
      <c r="A135" s="215" t="s">
        <v>5</v>
      </c>
      <c r="B135" s="3">
        <f>SUM(B132:B134)</f>
        <v>119</v>
      </c>
      <c r="C135" s="2"/>
    </row>
    <row r="136" spans="1:3" x14ac:dyDescent="0.25">
      <c r="A136" s="263" t="s">
        <v>835</v>
      </c>
    </row>
    <row r="138" spans="1:3" x14ac:dyDescent="0.25">
      <c r="A138" s="212" t="s">
        <v>825</v>
      </c>
    </row>
  </sheetData>
  <mergeCells count="18">
    <mergeCell ref="E17:G17"/>
    <mergeCell ref="A35:C35"/>
    <mergeCell ref="A1:F1"/>
    <mergeCell ref="A5:C5"/>
    <mergeCell ref="I3:J3"/>
    <mergeCell ref="A11:C11"/>
    <mergeCell ref="A23:C23"/>
    <mergeCell ref="A106:C106"/>
    <mergeCell ref="A116:C116"/>
    <mergeCell ref="A122:C122"/>
    <mergeCell ref="A130:C130"/>
    <mergeCell ref="A41:C41"/>
    <mergeCell ref="A51:C51"/>
    <mergeCell ref="A62:C62"/>
    <mergeCell ref="A73:C73"/>
    <mergeCell ref="A88:C88"/>
    <mergeCell ref="A95:C95"/>
    <mergeCell ref="A54:C54"/>
  </mergeCell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0"/>
  <sheetViews>
    <sheetView workbookViewId="0">
      <selection activeCell="E5" sqref="E5"/>
    </sheetView>
  </sheetViews>
  <sheetFormatPr defaultRowHeight="15" x14ac:dyDescent="0.25"/>
  <cols>
    <col min="1" max="1" width="30" style="212" bestFit="1" customWidth="1"/>
    <col min="2" max="2" width="10.7109375" style="212" bestFit="1" customWidth="1"/>
    <col min="3" max="3" width="7.85546875" style="212" customWidth="1"/>
    <col min="4" max="4" width="9.140625" style="212"/>
    <col min="5" max="5" width="33.85546875" style="212" bestFit="1" customWidth="1"/>
    <col min="6" max="6" width="31.42578125" style="212" bestFit="1" customWidth="1"/>
    <col min="7" max="8" width="9.140625" style="212"/>
    <col min="9" max="9" width="25.28515625" style="212" bestFit="1" customWidth="1"/>
    <col min="10" max="10" width="31.42578125" style="212" bestFit="1" customWidth="1"/>
    <col min="11" max="16384" width="9.140625" style="212"/>
  </cols>
  <sheetData>
    <row r="1" spans="1:10" ht="21" x14ac:dyDescent="0.35">
      <c r="A1" s="288" t="s">
        <v>713</v>
      </c>
      <c r="B1" s="288"/>
      <c r="C1" s="288"/>
      <c r="D1" s="288"/>
      <c r="E1" s="288"/>
      <c r="F1" s="288"/>
    </row>
    <row r="2" spans="1:10" ht="15.75" thickBot="1" x14ac:dyDescent="0.3">
      <c r="A2" s="252" t="s">
        <v>827</v>
      </c>
    </row>
    <row r="3" spans="1:10" ht="18" thickBot="1" x14ac:dyDescent="0.35">
      <c r="A3" s="212" t="s">
        <v>828</v>
      </c>
      <c r="I3" s="289" t="s">
        <v>63</v>
      </c>
      <c r="J3" s="291"/>
    </row>
    <row r="4" spans="1:10" ht="15.75" thickBot="1" x14ac:dyDescent="0.3">
      <c r="I4" s="19" t="s">
        <v>714</v>
      </c>
      <c r="J4" s="216" t="s">
        <v>740</v>
      </c>
    </row>
    <row r="5" spans="1:10" ht="18" thickBot="1" x14ac:dyDescent="0.35">
      <c r="A5" s="289" t="s">
        <v>34</v>
      </c>
      <c r="B5" s="290"/>
      <c r="C5" s="291"/>
      <c r="I5" s="214" t="s">
        <v>715</v>
      </c>
      <c r="J5" s="216" t="s">
        <v>741</v>
      </c>
    </row>
    <row r="6" spans="1:10" x14ac:dyDescent="0.25">
      <c r="A6" s="14" t="s">
        <v>0</v>
      </c>
      <c r="B6" s="4" t="s">
        <v>1</v>
      </c>
      <c r="C6" s="13" t="s">
        <v>2</v>
      </c>
      <c r="I6" s="214" t="s">
        <v>716</v>
      </c>
      <c r="J6" s="216" t="s">
        <v>742</v>
      </c>
    </row>
    <row r="7" spans="1:10" x14ac:dyDescent="0.25">
      <c r="A7" s="214" t="s">
        <v>3</v>
      </c>
      <c r="B7" s="6">
        <v>96162</v>
      </c>
      <c r="C7" s="5">
        <f>B7/$B$9</f>
        <v>0.9916982066063712</v>
      </c>
      <c r="I7" s="214" t="s">
        <v>717</v>
      </c>
      <c r="J7" s="216" t="s">
        <v>743</v>
      </c>
    </row>
    <row r="8" spans="1:10" x14ac:dyDescent="0.25">
      <c r="A8" s="15" t="s">
        <v>4</v>
      </c>
      <c r="B8" s="16">
        <v>805</v>
      </c>
      <c r="C8" s="17">
        <f>B8/$B$9</f>
        <v>8.3017933936287598E-3</v>
      </c>
      <c r="I8" s="214" t="s">
        <v>718</v>
      </c>
      <c r="J8" s="216" t="s">
        <v>744</v>
      </c>
    </row>
    <row r="9" spans="1:10" ht="15.75" thickBot="1" x14ac:dyDescent="0.3">
      <c r="A9" s="215" t="s">
        <v>5</v>
      </c>
      <c r="B9" s="3">
        <f>SUM(B7:B8)</f>
        <v>96967</v>
      </c>
      <c r="C9" s="2"/>
      <c r="I9" s="214" t="s">
        <v>719</v>
      </c>
      <c r="J9" s="216" t="s">
        <v>745</v>
      </c>
    </row>
    <row r="10" spans="1:10" x14ac:dyDescent="0.25">
      <c r="A10" s="212" t="s">
        <v>884</v>
      </c>
      <c r="B10" s="264"/>
      <c r="C10" s="264"/>
      <c r="I10" s="214" t="s">
        <v>720</v>
      </c>
      <c r="J10" s="216" t="s">
        <v>746</v>
      </c>
    </row>
    <row r="11" spans="1:10" ht="15.75" thickBot="1" x14ac:dyDescent="0.3">
      <c r="I11" s="214" t="s">
        <v>721</v>
      </c>
      <c r="J11" s="216" t="s">
        <v>747</v>
      </c>
    </row>
    <row r="12" spans="1:10" ht="18" thickBot="1" x14ac:dyDescent="0.35">
      <c r="A12" s="289" t="s">
        <v>35</v>
      </c>
      <c r="B12" s="290"/>
      <c r="C12" s="291"/>
      <c r="E12" s="253" t="s">
        <v>818</v>
      </c>
      <c r="F12" s="254"/>
      <c r="G12" s="255"/>
      <c r="I12" s="214" t="s">
        <v>722</v>
      </c>
      <c r="J12" s="216" t="s">
        <v>748</v>
      </c>
    </row>
    <row r="13" spans="1:10" x14ac:dyDescent="0.25">
      <c r="A13" s="14" t="s">
        <v>6</v>
      </c>
      <c r="B13" s="4" t="s">
        <v>7</v>
      </c>
      <c r="C13" s="13" t="s">
        <v>2</v>
      </c>
      <c r="E13" s="14" t="s">
        <v>0</v>
      </c>
      <c r="F13" s="4" t="s">
        <v>1</v>
      </c>
      <c r="G13" s="13" t="s">
        <v>2</v>
      </c>
      <c r="I13" s="214" t="s">
        <v>723</v>
      </c>
      <c r="J13" s="216" t="s">
        <v>749</v>
      </c>
    </row>
    <row r="14" spans="1:10" x14ac:dyDescent="0.25">
      <c r="A14" s="214" t="s">
        <v>36</v>
      </c>
      <c r="B14" s="6">
        <v>7261</v>
      </c>
      <c r="C14" s="5">
        <f>B14/$B$21</f>
        <v>7.4881145131848986E-2</v>
      </c>
      <c r="E14" s="214" t="s">
        <v>3</v>
      </c>
      <c r="F14" s="6">
        <v>7122</v>
      </c>
      <c r="G14" s="5">
        <f>F14/F16</f>
        <v>0.98085663131800027</v>
      </c>
      <c r="I14" s="214" t="s">
        <v>724</v>
      </c>
      <c r="J14" s="216" t="s">
        <v>750</v>
      </c>
    </row>
    <row r="15" spans="1:10" x14ac:dyDescent="0.25">
      <c r="A15" s="214" t="s">
        <v>37</v>
      </c>
      <c r="B15" s="6">
        <v>10956</v>
      </c>
      <c r="C15" s="5">
        <f t="shared" ref="C15:C20" si="0">B15/$B$21</f>
        <v>0.11298689244794621</v>
      </c>
      <c r="E15" s="15" t="s">
        <v>4</v>
      </c>
      <c r="F15" s="16">
        <v>139</v>
      </c>
      <c r="G15" s="17">
        <f>F15/F16</f>
        <v>1.9143368681999725E-2</v>
      </c>
      <c r="I15" s="214" t="s">
        <v>725</v>
      </c>
      <c r="J15" s="216" t="s">
        <v>751</v>
      </c>
    </row>
    <row r="16" spans="1:10" ht="15.75" thickBot="1" x14ac:dyDescent="0.3">
      <c r="A16" s="214" t="s">
        <v>38</v>
      </c>
      <c r="B16" s="6">
        <v>11579</v>
      </c>
      <c r="C16" s="5">
        <f t="shared" si="0"/>
        <v>0.11941175863953717</v>
      </c>
      <c r="E16" s="215" t="s">
        <v>5</v>
      </c>
      <c r="F16" s="3">
        <f>F14+F15</f>
        <v>7261</v>
      </c>
      <c r="G16" s="2"/>
      <c r="I16" s="214" t="s">
        <v>726</v>
      </c>
      <c r="J16" s="216" t="s">
        <v>752</v>
      </c>
    </row>
    <row r="17" spans="1:10" ht="15.75" thickBot="1" x14ac:dyDescent="0.3">
      <c r="A17" s="214" t="s">
        <v>39</v>
      </c>
      <c r="B17" s="6">
        <v>15203</v>
      </c>
      <c r="C17" s="5">
        <f t="shared" si="0"/>
        <v>0.15678529809110317</v>
      </c>
      <c r="I17" s="214" t="s">
        <v>727</v>
      </c>
      <c r="J17" s="216" t="s">
        <v>753</v>
      </c>
    </row>
    <row r="18" spans="1:10" ht="18" thickBot="1" x14ac:dyDescent="0.35">
      <c r="A18" s="214" t="s">
        <v>40</v>
      </c>
      <c r="B18" s="6">
        <v>12931</v>
      </c>
      <c r="C18" s="5">
        <f t="shared" si="0"/>
        <v>0.13335464642610373</v>
      </c>
      <c r="E18" s="282" t="s">
        <v>829</v>
      </c>
      <c r="F18" s="283"/>
      <c r="G18" s="284"/>
      <c r="I18" s="214" t="s">
        <v>728</v>
      </c>
      <c r="J18" s="216" t="s">
        <v>754</v>
      </c>
    </row>
    <row r="19" spans="1:10" x14ac:dyDescent="0.25">
      <c r="A19" s="214" t="s">
        <v>8</v>
      </c>
      <c r="B19" s="6">
        <v>36825</v>
      </c>
      <c r="C19" s="5">
        <f t="shared" si="0"/>
        <v>0.37976837480792436</v>
      </c>
      <c r="E19" s="14" t="s">
        <v>0</v>
      </c>
      <c r="F19" s="4" t="s">
        <v>1</v>
      </c>
      <c r="G19" s="13" t="s">
        <v>2</v>
      </c>
      <c r="I19" s="214" t="s">
        <v>729</v>
      </c>
      <c r="J19" s="216" t="s">
        <v>755</v>
      </c>
    </row>
    <row r="20" spans="1:10" x14ac:dyDescent="0.25">
      <c r="A20" s="15" t="s">
        <v>9</v>
      </c>
      <c r="B20" s="16">
        <v>2212</v>
      </c>
      <c r="C20" s="17">
        <f t="shared" si="0"/>
        <v>2.2811884455536419E-2</v>
      </c>
      <c r="E20" s="214" t="s">
        <v>3</v>
      </c>
      <c r="F20" s="6">
        <v>10841</v>
      </c>
      <c r="G20" s="5">
        <f>F20/F22</f>
        <v>0.98950346841913106</v>
      </c>
      <c r="I20" s="214" t="s">
        <v>730</v>
      </c>
      <c r="J20" s="216" t="s">
        <v>756</v>
      </c>
    </row>
    <row r="21" spans="1:10" ht="15.75" thickBot="1" x14ac:dyDescent="0.3">
      <c r="A21" s="215" t="s">
        <v>5</v>
      </c>
      <c r="B21" s="3">
        <f>SUM(B14:B20)</f>
        <v>96967</v>
      </c>
      <c r="C21" s="2"/>
      <c r="E21" s="15" t="s">
        <v>4</v>
      </c>
      <c r="F21" s="16">
        <v>115</v>
      </c>
      <c r="G21" s="17">
        <f>F21/F22</f>
        <v>1.0496531580868931E-2</v>
      </c>
      <c r="I21" s="214" t="s">
        <v>731</v>
      </c>
      <c r="J21" s="216"/>
    </row>
    <row r="22" spans="1:10" ht="15.75" thickBot="1" x14ac:dyDescent="0.3">
      <c r="A22" s="212" t="s">
        <v>884</v>
      </c>
      <c r="B22" s="264"/>
      <c r="C22" s="264"/>
      <c r="E22" s="215" t="s">
        <v>5</v>
      </c>
      <c r="F22" s="3">
        <f>SUM(F20:F21)</f>
        <v>10956</v>
      </c>
      <c r="G22" s="2"/>
      <c r="I22" s="214" t="s">
        <v>732</v>
      </c>
      <c r="J22" s="216"/>
    </row>
    <row r="23" spans="1:10" ht="15.75" thickBot="1" x14ac:dyDescent="0.3">
      <c r="I23" s="214" t="s">
        <v>733</v>
      </c>
      <c r="J23" s="216"/>
    </row>
    <row r="24" spans="1:10" ht="18" thickBot="1" x14ac:dyDescent="0.35">
      <c r="A24" s="289" t="s">
        <v>10</v>
      </c>
      <c r="B24" s="290"/>
      <c r="C24" s="291"/>
      <c r="I24" s="214" t="s">
        <v>734</v>
      </c>
      <c r="J24" s="216"/>
    </row>
    <row r="25" spans="1:10" x14ac:dyDescent="0.25">
      <c r="A25" s="14" t="s">
        <v>6</v>
      </c>
      <c r="B25" s="4" t="s">
        <v>7</v>
      </c>
      <c r="C25" s="13" t="s">
        <v>2</v>
      </c>
      <c r="I25" s="214" t="s">
        <v>735</v>
      </c>
      <c r="J25" s="216"/>
    </row>
    <row r="26" spans="1:10" x14ac:dyDescent="0.25">
      <c r="A26" s="214" t="s">
        <v>36</v>
      </c>
      <c r="B26" s="6">
        <v>139</v>
      </c>
      <c r="C26" s="5">
        <f>B26/$B$33</f>
        <v>0.17267080745341615</v>
      </c>
      <c r="I26" s="214" t="s">
        <v>736</v>
      </c>
      <c r="J26" s="216"/>
    </row>
    <row r="27" spans="1:10" x14ac:dyDescent="0.25">
      <c r="A27" s="214" t="s">
        <v>37</v>
      </c>
      <c r="B27" s="6">
        <v>115</v>
      </c>
      <c r="C27" s="5">
        <f t="shared" ref="C27:C32" si="1">B27/$B$33</f>
        <v>0.14285714285714285</v>
      </c>
      <c r="I27" s="214" t="s">
        <v>737</v>
      </c>
      <c r="J27" s="216"/>
    </row>
    <row r="28" spans="1:10" x14ac:dyDescent="0.25">
      <c r="A28" s="214" t="s">
        <v>38</v>
      </c>
      <c r="B28" s="6">
        <v>228</v>
      </c>
      <c r="C28" s="5">
        <f t="shared" si="1"/>
        <v>0.28322981366459626</v>
      </c>
      <c r="I28" s="214" t="s">
        <v>738</v>
      </c>
      <c r="J28" s="216"/>
    </row>
    <row r="29" spans="1:10" ht="15.75" thickBot="1" x14ac:dyDescent="0.3">
      <c r="A29" s="214" t="s">
        <v>39</v>
      </c>
      <c r="B29" s="6">
        <v>74</v>
      </c>
      <c r="C29" s="5">
        <f t="shared" si="1"/>
        <v>9.1925465838509315E-2</v>
      </c>
      <c r="I29" s="215" t="s">
        <v>739</v>
      </c>
      <c r="J29" s="2"/>
    </row>
    <row r="30" spans="1:10" x14ac:dyDescent="0.25">
      <c r="A30" s="214" t="s">
        <v>40</v>
      </c>
      <c r="B30" s="6">
        <v>129</v>
      </c>
      <c r="C30" s="5">
        <f t="shared" si="1"/>
        <v>0.16024844720496895</v>
      </c>
    </row>
    <row r="31" spans="1:10" x14ac:dyDescent="0.25">
      <c r="A31" s="214" t="s">
        <v>8</v>
      </c>
      <c r="B31" s="6">
        <v>120</v>
      </c>
      <c r="C31" s="5">
        <f t="shared" si="1"/>
        <v>0.14906832298136646</v>
      </c>
    </row>
    <row r="32" spans="1:10" x14ac:dyDescent="0.25">
      <c r="A32" s="15" t="s">
        <v>9</v>
      </c>
      <c r="B32" s="16">
        <v>0</v>
      </c>
      <c r="C32" s="17">
        <f t="shared" si="1"/>
        <v>0</v>
      </c>
    </row>
    <row r="33" spans="1:3" ht="15.75" thickBot="1" x14ac:dyDescent="0.3">
      <c r="A33" s="215" t="s">
        <v>5</v>
      </c>
      <c r="B33" s="3">
        <f>SUM(B26:B32)</f>
        <v>805</v>
      </c>
      <c r="C33" s="2"/>
    </row>
    <row r="34" spans="1:3" ht="15.75" thickBot="1" x14ac:dyDescent="0.3"/>
    <row r="35" spans="1:3" ht="35.25" customHeight="1" thickBot="1" x14ac:dyDescent="0.35">
      <c r="A35" s="285" t="s">
        <v>41</v>
      </c>
      <c r="B35" s="286"/>
      <c r="C35" s="287"/>
    </row>
    <row r="36" spans="1:3" x14ac:dyDescent="0.25">
      <c r="A36" s="14" t="s">
        <v>6</v>
      </c>
      <c r="B36" s="4" t="s">
        <v>7</v>
      </c>
      <c r="C36" s="13" t="s">
        <v>2</v>
      </c>
    </row>
    <row r="37" spans="1:3" x14ac:dyDescent="0.25">
      <c r="A37" s="214" t="s">
        <v>36</v>
      </c>
      <c r="B37" s="6">
        <f>B26</f>
        <v>139</v>
      </c>
      <c r="C37" s="5">
        <f>B37/$B$39</f>
        <v>0.547244094488189</v>
      </c>
    </row>
    <row r="38" spans="1:3" x14ac:dyDescent="0.25">
      <c r="A38" s="15" t="s">
        <v>37</v>
      </c>
      <c r="B38" s="16">
        <f>B27</f>
        <v>115</v>
      </c>
      <c r="C38" s="17">
        <f>B38/$B$39</f>
        <v>0.452755905511811</v>
      </c>
    </row>
    <row r="39" spans="1:3" ht="15.75" thickBot="1" x14ac:dyDescent="0.3">
      <c r="A39" s="215" t="s">
        <v>5</v>
      </c>
      <c r="B39" s="3">
        <f>SUM(B37:B38)</f>
        <v>254</v>
      </c>
      <c r="C39" s="2"/>
    </row>
    <row r="40" spans="1:3" ht="15.75" thickBot="1" x14ac:dyDescent="0.3"/>
    <row r="41" spans="1:3" ht="18" thickBot="1" x14ac:dyDescent="0.35">
      <c r="A41" s="289" t="s">
        <v>11</v>
      </c>
      <c r="B41" s="290"/>
      <c r="C41" s="291"/>
    </row>
    <row r="42" spans="1:3" x14ac:dyDescent="0.25">
      <c r="A42" s="14" t="s">
        <v>12</v>
      </c>
      <c r="B42" s="4" t="s">
        <v>1</v>
      </c>
      <c r="C42" s="13" t="s">
        <v>2</v>
      </c>
    </row>
    <row r="43" spans="1:3" x14ac:dyDescent="0.25">
      <c r="A43" s="23" t="s">
        <v>14</v>
      </c>
      <c r="B43" s="6">
        <v>307</v>
      </c>
      <c r="C43" s="5">
        <f t="shared" ref="C43:C53" si="2">B43/$B$54</f>
        <v>0.38136645962732918</v>
      </c>
    </row>
    <row r="44" spans="1:3" x14ac:dyDescent="0.25">
      <c r="A44" s="23" t="s">
        <v>13</v>
      </c>
      <c r="B44" s="6">
        <v>138</v>
      </c>
      <c r="C44" s="5">
        <f t="shared" si="2"/>
        <v>0.17142857142857143</v>
      </c>
    </row>
    <row r="45" spans="1:3" x14ac:dyDescent="0.25">
      <c r="A45" s="23" t="s">
        <v>17</v>
      </c>
      <c r="B45" s="6">
        <v>99</v>
      </c>
      <c r="C45" s="5">
        <f t="shared" si="2"/>
        <v>0.12298136645962733</v>
      </c>
    </row>
    <row r="46" spans="1:3" x14ac:dyDescent="0.25">
      <c r="A46" s="23" t="s">
        <v>24</v>
      </c>
      <c r="B46" s="6">
        <v>47</v>
      </c>
      <c r="C46" s="5">
        <f t="shared" si="2"/>
        <v>5.8385093167701865E-2</v>
      </c>
    </row>
    <row r="47" spans="1:3" x14ac:dyDescent="0.25">
      <c r="A47" s="23" t="s">
        <v>19</v>
      </c>
      <c r="B47" s="6">
        <v>39</v>
      </c>
      <c r="C47" s="5">
        <f t="shared" si="2"/>
        <v>4.8447204968944099E-2</v>
      </c>
    </row>
    <row r="48" spans="1:3" x14ac:dyDescent="0.25">
      <c r="A48" s="23" t="s">
        <v>404</v>
      </c>
      <c r="B48" s="6">
        <v>30</v>
      </c>
      <c r="C48" s="5">
        <f t="shared" si="2"/>
        <v>3.7267080745341616E-2</v>
      </c>
    </row>
    <row r="49" spans="1:8" x14ac:dyDescent="0.25">
      <c r="A49" s="23" t="s">
        <v>16</v>
      </c>
      <c r="B49" s="6">
        <v>23</v>
      </c>
      <c r="C49" s="5">
        <f t="shared" si="2"/>
        <v>2.8571428571428571E-2</v>
      </c>
    </row>
    <row r="50" spans="1:8" x14ac:dyDescent="0.25">
      <c r="A50" s="23" t="s">
        <v>795</v>
      </c>
      <c r="B50" s="6">
        <v>20</v>
      </c>
      <c r="C50" s="5">
        <f t="shared" si="2"/>
        <v>2.4844720496894408E-2</v>
      </c>
    </row>
    <row r="51" spans="1:8" x14ac:dyDescent="0.25">
      <c r="A51" s="23" t="s">
        <v>370</v>
      </c>
      <c r="B51" s="6">
        <v>19</v>
      </c>
      <c r="C51" s="5">
        <f t="shared" si="2"/>
        <v>2.3602484472049691E-2</v>
      </c>
    </row>
    <row r="52" spans="1:8" s="213" customFormat="1" x14ac:dyDescent="0.25">
      <c r="A52" s="23" t="s">
        <v>15</v>
      </c>
      <c r="B52" s="6">
        <v>15</v>
      </c>
      <c r="C52" s="5">
        <f t="shared" si="2"/>
        <v>1.8633540372670808E-2</v>
      </c>
      <c r="D52" s="212"/>
      <c r="E52" s="212"/>
      <c r="F52" s="212"/>
      <c r="G52" s="212"/>
      <c r="H52" s="212"/>
    </row>
    <row r="53" spans="1:8" x14ac:dyDescent="0.25">
      <c r="A53" s="24" t="s">
        <v>33</v>
      </c>
      <c r="B53" s="16">
        <v>68</v>
      </c>
      <c r="C53" s="17">
        <f t="shared" si="2"/>
        <v>8.4472049689440998E-2</v>
      </c>
    </row>
    <row r="54" spans="1:8" ht="15.75" thickBot="1" x14ac:dyDescent="0.3">
      <c r="A54" s="215" t="s">
        <v>5</v>
      </c>
      <c r="B54" s="3">
        <f>SUM(B43:B53)</f>
        <v>805</v>
      </c>
      <c r="C54" s="2"/>
    </row>
    <row r="55" spans="1:8" ht="15.75" thickBot="1" x14ac:dyDescent="0.3"/>
    <row r="56" spans="1:8" ht="36" customHeight="1" thickBot="1" x14ac:dyDescent="0.35">
      <c r="A56" s="285" t="s">
        <v>42</v>
      </c>
      <c r="B56" s="286"/>
      <c r="C56" s="287"/>
      <c r="D56" s="213"/>
    </row>
    <row r="57" spans="1:8" x14ac:dyDescent="0.25">
      <c r="A57" s="14" t="s">
        <v>12</v>
      </c>
      <c r="B57" s="4" t="s">
        <v>1</v>
      </c>
      <c r="C57" s="13" t="s">
        <v>2</v>
      </c>
    </row>
    <row r="58" spans="1:8" x14ac:dyDescent="0.25">
      <c r="A58" s="214" t="s">
        <v>14</v>
      </c>
      <c r="B58" s="6">
        <v>86</v>
      </c>
      <c r="C58" s="5">
        <f t="shared" ref="C58:C64" si="3">B58/$B$65</f>
        <v>0.33858267716535434</v>
      </c>
    </row>
    <row r="59" spans="1:8" x14ac:dyDescent="0.25">
      <c r="A59" s="214" t="s">
        <v>13</v>
      </c>
      <c r="B59" s="6">
        <v>77</v>
      </c>
      <c r="C59" s="5">
        <f t="shared" si="3"/>
        <v>0.30314960629921262</v>
      </c>
    </row>
    <row r="60" spans="1:8" x14ac:dyDescent="0.25">
      <c r="A60" s="214" t="s">
        <v>16</v>
      </c>
      <c r="B60" s="6">
        <v>23</v>
      </c>
      <c r="C60" s="5">
        <f t="shared" si="3"/>
        <v>9.055118110236221E-2</v>
      </c>
    </row>
    <row r="61" spans="1:8" x14ac:dyDescent="0.25">
      <c r="A61" s="214" t="s">
        <v>795</v>
      </c>
      <c r="B61" s="6">
        <v>20</v>
      </c>
      <c r="C61" s="5">
        <f t="shared" si="3"/>
        <v>7.874015748031496E-2</v>
      </c>
    </row>
    <row r="62" spans="1:8" x14ac:dyDescent="0.25">
      <c r="A62" s="214" t="s">
        <v>370</v>
      </c>
      <c r="B62" s="6">
        <v>19</v>
      </c>
      <c r="C62" s="5">
        <f t="shared" si="3"/>
        <v>7.4803149606299218E-2</v>
      </c>
    </row>
    <row r="63" spans="1:8" x14ac:dyDescent="0.25">
      <c r="A63" s="214" t="s">
        <v>15</v>
      </c>
      <c r="B63" s="6">
        <v>15</v>
      </c>
      <c r="C63" s="5">
        <f t="shared" si="3"/>
        <v>5.905511811023622E-2</v>
      </c>
    </row>
    <row r="64" spans="1:8" x14ac:dyDescent="0.25">
      <c r="A64" s="15" t="s">
        <v>20</v>
      </c>
      <c r="B64" s="16">
        <v>14</v>
      </c>
      <c r="C64" s="17">
        <f t="shared" si="3"/>
        <v>5.5118110236220472E-2</v>
      </c>
    </row>
    <row r="65" spans="1:3" ht="15.75" thickBot="1" x14ac:dyDescent="0.3">
      <c r="A65" s="215" t="s">
        <v>5</v>
      </c>
      <c r="B65" s="3">
        <f>SUM(B58:B64)</f>
        <v>254</v>
      </c>
      <c r="C65" s="2"/>
    </row>
    <row r="66" spans="1:3" ht="15.75" thickBot="1" x14ac:dyDescent="0.3"/>
    <row r="67" spans="1:3" ht="18" thickBot="1" x14ac:dyDescent="0.35">
      <c r="A67" s="289" t="s">
        <v>44</v>
      </c>
      <c r="B67" s="290"/>
      <c r="C67" s="291"/>
    </row>
    <row r="68" spans="1:3" x14ac:dyDescent="0.25">
      <c r="A68" s="14" t="s">
        <v>45</v>
      </c>
      <c r="B68" s="4" t="s">
        <v>7</v>
      </c>
      <c r="C68" s="13" t="s">
        <v>2</v>
      </c>
    </row>
    <row r="69" spans="1:3" x14ac:dyDescent="0.25">
      <c r="A69" s="214" t="s">
        <v>46</v>
      </c>
      <c r="B69" s="6">
        <v>31</v>
      </c>
      <c r="C69" s="5">
        <f>B69/$B$76</f>
        <v>3.8509316770186333E-2</v>
      </c>
    </row>
    <row r="70" spans="1:3" x14ac:dyDescent="0.25">
      <c r="A70" s="214" t="s">
        <v>47</v>
      </c>
      <c r="B70" s="6">
        <v>60</v>
      </c>
      <c r="C70" s="5">
        <f t="shared" ref="C70:C75" si="4">B70/$B$76</f>
        <v>7.4534161490683232E-2</v>
      </c>
    </row>
    <row r="71" spans="1:3" x14ac:dyDescent="0.25">
      <c r="A71" s="214" t="s">
        <v>48</v>
      </c>
      <c r="B71" s="6">
        <v>161</v>
      </c>
      <c r="C71" s="5">
        <f t="shared" si="4"/>
        <v>0.2</v>
      </c>
    </row>
    <row r="72" spans="1:3" x14ac:dyDescent="0.25">
      <c r="A72" s="214" t="s">
        <v>49</v>
      </c>
      <c r="B72" s="6">
        <v>142</v>
      </c>
      <c r="C72" s="5">
        <f t="shared" si="4"/>
        <v>0.1763975155279503</v>
      </c>
    </row>
    <row r="73" spans="1:3" x14ac:dyDescent="0.25">
      <c r="A73" s="214" t="s">
        <v>50</v>
      </c>
      <c r="B73" s="6">
        <v>123</v>
      </c>
      <c r="C73" s="5">
        <f t="shared" si="4"/>
        <v>0.15279503105590062</v>
      </c>
    </row>
    <row r="74" spans="1:3" x14ac:dyDescent="0.25">
      <c r="A74" s="214" t="s">
        <v>51</v>
      </c>
      <c r="B74" s="6">
        <v>146</v>
      </c>
      <c r="C74" s="5">
        <f t="shared" si="4"/>
        <v>0.1813664596273292</v>
      </c>
    </row>
    <row r="75" spans="1:3" x14ac:dyDescent="0.25">
      <c r="A75" s="15" t="s">
        <v>52</v>
      </c>
      <c r="B75" s="16">
        <v>142</v>
      </c>
      <c r="C75" s="17">
        <f t="shared" si="4"/>
        <v>0.1763975155279503</v>
      </c>
    </row>
    <row r="76" spans="1:3" ht="15.75" thickBot="1" x14ac:dyDescent="0.3">
      <c r="A76" s="215" t="s">
        <v>5</v>
      </c>
      <c r="B76" s="3">
        <f>SUM(B69:B75)</f>
        <v>805</v>
      </c>
      <c r="C76" s="2"/>
    </row>
    <row r="77" spans="1:3" ht="15.75" thickBot="1" x14ac:dyDescent="0.3"/>
    <row r="78" spans="1:3" ht="36.75" customHeight="1" thickBot="1" x14ac:dyDescent="0.35">
      <c r="A78" s="285" t="s">
        <v>53</v>
      </c>
      <c r="B78" s="286"/>
      <c r="C78" s="287"/>
    </row>
    <row r="79" spans="1:3" x14ac:dyDescent="0.25">
      <c r="A79" s="14" t="s">
        <v>45</v>
      </c>
      <c r="B79" s="4" t="s">
        <v>7</v>
      </c>
      <c r="C79" s="13" t="s">
        <v>2</v>
      </c>
    </row>
    <row r="80" spans="1:3" x14ac:dyDescent="0.25">
      <c r="A80" s="214" t="s">
        <v>46</v>
      </c>
      <c r="B80" s="6">
        <v>0</v>
      </c>
      <c r="C80" s="5">
        <f>B80/$B$87</f>
        <v>0</v>
      </c>
    </row>
    <row r="81" spans="1:3" x14ac:dyDescent="0.25">
      <c r="A81" s="214" t="s">
        <v>47</v>
      </c>
      <c r="B81" s="6">
        <v>34</v>
      </c>
      <c r="C81" s="5">
        <f t="shared" ref="C81:C86" si="5">B81/$B$87</f>
        <v>0.13385826771653545</v>
      </c>
    </row>
    <row r="82" spans="1:3" x14ac:dyDescent="0.25">
      <c r="A82" s="214" t="s">
        <v>48</v>
      </c>
      <c r="B82" s="6">
        <v>56</v>
      </c>
      <c r="C82" s="5">
        <f t="shared" si="5"/>
        <v>0.22047244094488189</v>
      </c>
    </row>
    <row r="83" spans="1:3" x14ac:dyDescent="0.25">
      <c r="A83" s="214" t="s">
        <v>49</v>
      </c>
      <c r="B83" s="6">
        <v>64</v>
      </c>
      <c r="C83" s="5">
        <f t="shared" si="5"/>
        <v>0.25196850393700787</v>
      </c>
    </row>
    <row r="84" spans="1:3" x14ac:dyDescent="0.25">
      <c r="A84" s="214" t="s">
        <v>50</v>
      </c>
      <c r="B84" s="6">
        <v>71</v>
      </c>
      <c r="C84" s="5">
        <f t="shared" si="5"/>
        <v>0.27952755905511811</v>
      </c>
    </row>
    <row r="85" spans="1:3" x14ac:dyDescent="0.25">
      <c r="A85" s="214" t="s">
        <v>51</v>
      </c>
      <c r="B85" s="6">
        <v>14</v>
      </c>
      <c r="C85" s="5">
        <f t="shared" si="5"/>
        <v>5.5118110236220472E-2</v>
      </c>
    </row>
    <row r="86" spans="1:3" x14ac:dyDescent="0.25">
      <c r="A86" s="15" t="s">
        <v>52</v>
      </c>
      <c r="B86" s="16">
        <v>15</v>
      </c>
      <c r="C86" s="17">
        <f t="shared" si="5"/>
        <v>5.905511811023622E-2</v>
      </c>
    </row>
    <row r="87" spans="1:3" ht="15.75" thickBot="1" x14ac:dyDescent="0.3">
      <c r="A87" s="215" t="s">
        <v>5</v>
      </c>
      <c r="B87" s="3">
        <f>SUM(B80:B86)</f>
        <v>254</v>
      </c>
      <c r="C87" s="2"/>
    </row>
    <row r="89" spans="1:3" x14ac:dyDescent="0.25">
      <c r="A89" s="257" t="s">
        <v>831</v>
      </c>
    </row>
    <row r="90" spans="1:3" x14ac:dyDescent="0.25">
      <c r="A90" s="260" t="s">
        <v>832</v>
      </c>
    </row>
    <row r="91" spans="1:3" x14ac:dyDescent="0.25">
      <c r="A91" s="260" t="s">
        <v>833</v>
      </c>
    </row>
    <row r="92" spans="1:3" ht="15.75" thickBot="1" x14ac:dyDescent="0.3"/>
    <row r="93" spans="1:3" ht="18" thickBot="1" x14ac:dyDescent="0.35">
      <c r="A93" s="289" t="s">
        <v>804</v>
      </c>
      <c r="B93" s="290"/>
      <c r="C93" s="291"/>
    </row>
    <row r="94" spans="1:3" x14ac:dyDescent="0.25">
      <c r="A94" s="14" t="s">
        <v>54</v>
      </c>
      <c r="B94" s="4" t="s">
        <v>1</v>
      </c>
      <c r="C94" s="13" t="s">
        <v>2</v>
      </c>
    </row>
    <row r="95" spans="1:3" x14ac:dyDescent="0.25">
      <c r="A95" s="214" t="s">
        <v>55</v>
      </c>
      <c r="B95" s="6">
        <v>43381</v>
      </c>
      <c r="C95" s="5">
        <f>B95/$B$97</f>
        <v>0.98577499034244553</v>
      </c>
    </row>
    <row r="96" spans="1:3" x14ac:dyDescent="0.25">
      <c r="A96" s="15" t="s">
        <v>58</v>
      </c>
      <c r="B96" s="16">
        <v>626</v>
      </c>
      <c r="C96" s="17">
        <f>B96/$B$97</f>
        <v>1.422500965755448E-2</v>
      </c>
    </row>
    <row r="97" spans="1:3" ht="15.75" thickBot="1" x14ac:dyDescent="0.3">
      <c r="A97" s="215" t="s">
        <v>5</v>
      </c>
      <c r="B97" s="3">
        <f>SUM(B95:B96)</f>
        <v>44007</v>
      </c>
      <c r="C97" s="2"/>
    </row>
    <row r="98" spans="1:3" x14ac:dyDescent="0.25">
      <c r="A98" s="212" t="s">
        <v>838</v>
      </c>
    </row>
    <row r="99" spans="1:3" ht="15.75" thickBot="1" x14ac:dyDescent="0.3"/>
    <row r="100" spans="1:3" ht="36" customHeight="1" thickBot="1" x14ac:dyDescent="0.35">
      <c r="A100" s="285" t="s">
        <v>56</v>
      </c>
      <c r="B100" s="286"/>
      <c r="C100" s="287"/>
    </row>
    <row r="101" spans="1:3" x14ac:dyDescent="0.25">
      <c r="A101" s="14" t="s">
        <v>6</v>
      </c>
      <c r="B101" s="4" t="s">
        <v>7</v>
      </c>
      <c r="C101" s="13" t="s">
        <v>2</v>
      </c>
    </row>
    <row r="102" spans="1:3" x14ac:dyDescent="0.25">
      <c r="A102" s="214" t="s">
        <v>36</v>
      </c>
      <c r="B102" s="6">
        <v>1613</v>
      </c>
      <c r="C102" s="5">
        <f>B102/$B$108</f>
        <v>5.9705359786793012E-2</v>
      </c>
    </row>
    <row r="103" spans="1:3" x14ac:dyDescent="0.25">
      <c r="A103" s="214" t="s">
        <v>37</v>
      </c>
      <c r="B103" s="6">
        <v>2106</v>
      </c>
      <c r="C103" s="5">
        <f t="shared" ref="C103:C107" si="6">B103/$B$108</f>
        <v>7.795380515250222E-2</v>
      </c>
    </row>
    <row r="104" spans="1:3" x14ac:dyDescent="0.25">
      <c r="A104" s="214" t="s">
        <v>38</v>
      </c>
      <c r="B104" s="6">
        <v>3003</v>
      </c>
      <c r="C104" s="5">
        <f t="shared" si="6"/>
        <v>0.11115635179153094</v>
      </c>
    </row>
    <row r="105" spans="1:3" x14ac:dyDescent="0.25">
      <c r="A105" s="214" t="s">
        <v>39</v>
      </c>
      <c r="B105" s="6">
        <v>4331</v>
      </c>
      <c r="C105" s="5">
        <f t="shared" si="6"/>
        <v>0.16031240746224459</v>
      </c>
    </row>
    <row r="106" spans="1:3" x14ac:dyDescent="0.25">
      <c r="A106" s="214" t="s">
        <v>40</v>
      </c>
      <c r="B106" s="6">
        <v>3544</v>
      </c>
      <c r="C106" s="5">
        <f t="shared" si="6"/>
        <v>0.13118152206100089</v>
      </c>
    </row>
    <row r="107" spans="1:3" x14ac:dyDescent="0.25">
      <c r="A107" s="15" t="s">
        <v>8</v>
      </c>
      <c r="B107" s="16">
        <v>12419</v>
      </c>
      <c r="C107" s="17">
        <f t="shared" si="6"/>
        <v>0.45969055374592832</v>
      </c>
    </row>
    <row r="108" spans="1:3" ht="15.75" thickBot="1" x14ac:dyDescent="0.3">
      <c r="A108" s="215" t="s">
        <v>5</v>
      </c>
      <c r="B108" s="3">
        <f>SUM(B102:B107)</f>
        <v>27016</v>
      </c>
      <c r="C108" s="2"/>
    </row>
    <row r="109" spans="1:3" x14ac:dyDescent="0.25">
      <c r="A109" s="261" t="s">
        <v>834</v>
      </c>
    </row>
    <row r="110" spans="1:3" ht="15.75" thickBot="1" x14ac:dyDescent="0.3"/>
    <row r="111" spans="1:3" ht="34.5" customHeight="1" thickBot="1" x14ac:dyDescent="0.35">
      <c r="A111" s="285" t="s">
        <v>57</v>
      </c>
      <c r="B111" s="286"/>
      <c r="C111" s="287"/>
    </row>
    <row r="112" spans="1:3" x14ac:dyDescent="0.25">
      <c r="A112" s="14" t="s">
        <v>6</v>
      </c>
      <c r="B112" s="4" t="s">
        <v>7</v>
      </c>
      <c r="C112" s="13" t="s">
        <v>2</v>
      </c>
    </row>
    <row r="113" spans="1:3" x14ac:dyDescent="0.25">
      <c r="A113" s="214" t="s">
        <v>36</v>
      </c>
      <c r="B113" s="6">
        <v>42</v>
      </c>
      <c r="C113" s="5">
        <f>B113/$B$119</f>
        <v>0.15162454873646208</v>
      </c>
    </row>
    <row r="114" spans="1:3" x14ac:dyDescent="0.25">
      <c r="A114" s="214" t="s">
        <v>37</v>
      </c>
      <c r="B114" s="6">
        <v>39</v>
      </c>
      <c r="C114" s="5">
        <f t="shared" ref="C114:C118" si="7">B114/$B$119</f>
        <v>0.1407942238267148</v>
      </c>
    </row>
    <row r="115" spans="1:3" x14ac:dyDescent="0.25">
      <c r="A115" s="214" t="s">
        <v>38</v>
      </c>
      <c r="B115" s="6">
        <v>47</v>
      </c>
      <c r="C115" s="5">
        <f t="shared" si="7"/>
        <v>0.16967509025270758</v>
      </c>
    </row>
    <row r="116" spans="1:3" x14ac:dyDescent="0.25">
      <c r="A116" s="214" t="s">
        <v>39</v>
      </c>
      <c r="B116" s="6">
        <v>93</v>
      </c>
      <c r="C116" s="5">
        <f t="shared" si="7"/>
        <v>0.33574007220216606</v>
      </c>
    </row>
    <row r="117" spans="1:3" x14ac:dyDescent="0.25">
      <c r="A117" s="214" t="s">
        <v>40</v>
      </c>
      <c r="B117" s="6">
        <v>13</v>
      </c>
      <c r="C117" s="5">
        <f t="shared" si="7"/>
        <v>4.6931407942238268E-2</v>
      </c>
    </row>
    <row r="118" spans="1:3" x14ac:dyDescent="0.25">
      <c r="A118" s="15" t="s">
        <v>8</v>
      </c>
      <c r="B118" s="16">
        <v>43</v>
      </c>
      <c r="C118" s="17">
        <f t="shared" si="7"/>
        <v>0.1552346570397112</v>
      </c>
    </row>
    <row r="119" spans="1:3" ht="15.75" thickBot="1" x14ac:dyDescent="0.3">
      <c r="A119" s="215" t="s">
        <v>5</v>
      </c>
      <c r="B119" s="3">
        <f>SUM(B113:B118)</f>
        <v>277</v>
      </c>
      <c r="C119" s="2"/>
    </row>
    <row r="120" spans="1:3" ht="15.75" thickBot="1" x14ac:dyDescent="0.3"/>
    <row r="121" spans="1:3" ht="34.5" customHeight="1" thickBot="1" x14ac:dyDescent="0.35">
      <c r="A121" s="285" t="s">
        <v>59</v>
      </c>
      <c r="B121" s="286"/>
      <c r="C121" s="287"/>
    </row>
    <row r="122" spans="1:3" x14ac:dyDescent="0.25">
      <c r="A122" s="14" t="s">
        <v>6</v>
      </c>
      <c r="B122" s="4" t="s">
        <v>7</v>
      </c>
      <c r="C122" s="13" t="s">
        <v>2</v>
      </c>
    </row>
    <row r="123" spans="1:3" x14ac:dyDescent="0.25">
      <c r="A123" s="214" t="s">
        <v>36</v>
      </c>
      <c r="B123" s="6">
        <f>B113</f>
        <v>42</v>
      </c>
      <c r="C123" s="5">
        <f>B123/$B$125</f>
        <v>0.51851851851851849</v>
      </c>
    </row>
    <row r="124" spans="1:3" x14ac:dyDescent="0.25">
      <c r="A124" s="15" t="s">
        <v>37</v>
      </c>
      <c r="B124" s="16">
        <f>B114</f>
        <v>39</v>
      </c>
      <c r="C124" s="17">
        <f>B124/$B$125</f>
        <v>0.48148148148148145</v>
      </c>
    </row>
    <row r="125" spans="1:3" ht="15.75" thickBot="1" x14ac:dyDescent="0.3">
      <c r="A125" s="215" t="s">
        <v>5</v>
      </c>
      <c r="B125" s="3">
        <f>SUM(B123:B124)</f>
        <v>81</v>
      </c>
      <c r="C125" s="2"/>
    </row>
    <row r="126" spans="1:3" ht="15.75" thickBot="1" x14ac:dyDescent="0.3"/>
    <row r="127" spans="1:3" ht="32.25" customHeight="1" thickBot="1" x14ac:dyDescent="0.35">
      <c r="A127" s="285" t="s">
        <v>60</v>
      </c>
      <c r="B127" s="286"/>
      <c r="C127" s="287"/>
    </row>
    <row r="128" spans="1:3" x14ac:dyDescent="0.25">
      <c r="A128" s="14" t="s">
        <v>12</v>
      </c>
      <c r="B128" s="4" t="s">
        <v>1</v>
      </c>
      <c r="C128" s="13" t="s">
        <v>2</v>
      </c>
    </row>
    <row r="129" spans="1:3" x14ac:dyDescent="0.25">
      <c r="A129" s="214" t="s">
        <v>14</v>
      </c>
      <c r="B129" s="6">
        <v>146</v>
      </c>
      <c r="C129" s="5">
        <f t="shared" ref="C129:C137" si="8">B129/$B$138</f>
        <v>0.52707581227436828</v>
      </c>
    </row>
    <row r="130" spans="1:3" x14ac:dyDescent="0.25">
      <c r="A130" s="214" t="s">
        <v>17</v>
      </c>
      <c r="B130" s="6">
        <v>23</v>
      </c>
      <c r="C130" s="5">
        <f t="shared" si="8"/>
        <v>8.3032490974729242E-2</v>
      </c>
    </row>
    <row r="131" spans="1:3" x14ac:dyDescent="0.25">
      <c r="A131" s="214" t="s">
        <v>795</v>
      </c>
      <c r="B131" s="6">
        <v>23</v>
      </c>
      <c r="C131" s="5">
        <f t="shared" si="8"/>
        <v>8.3032490974729242E-2</v>
      </c>
    </row>
    <row r="132" spans="1:3" x14ac:dyDescent="0.25">
      <c r="A132" s="214" t="s">
        <v>24</v>
      </c>
      <c r="B132" s="6">
        <v>21</v>
      </c>
      <c r="C132" s="5">
        <f t="shared" si="8"/>
        <v>7.5812274368231042E-2</v>
      </c>
    </row>
    <row r="133" spans="1:3" x14ac:dyDescent="0.25">
      <c r="A133" s="214" t="s">
        <v>19</v>
      </c>
      <c r="B133" s="6">
        <v>16</v>
      </c>
      <c r="C133" s="5">
        <f t="shared" si="8"/>
        <v>5.7761732851985562E-2</v>
      </c>
    </row>
    <row r="134" spans="1:3" x14ac:dyDescent="0.25">
      <c r="A134" s="214" t="s">
        <v>404</v>
      </c>
      <c r="B134" s="6">
        <v>13</v>
      </c>
      <c r="C134" s="5">
        <f t="shared" si="8"/>
        <v>4.6931407942238268E-2</v>
      </c>
    </row>
    <row r="135" spans="1:3" x14ac:dyDescent="0.25">
      <c r="A135" s="214" t="s">
        <v>26</v>
      </c>
      <c r="B135" s="6">
        <v>13</v>
      </c>
      <c r="C135" s="5">
        <f t="shared" si="8"/>
        <v>4.6931407942238268E-2</v>
      </c>
    </row>
    <row r="136" spans="1:3" x14ac:dyDescent="0.25">
      <c r="A136" s="214" t="s">
        <v>32</v>
      </c>
      <c r="B136" s="6">
        <v>12</v>
      </c>
      <c r="C136" s="5">
        <f t="shared" si="8"/>
        <v>4.3321299638989168E-2</v>
      </c>
    </row>
    <row r="137" spans="1:3" x14ac:dyDescent="0.25">
      <c r="A137" s="15" t="s">
        <v>27</v>
      </c>
      <c r="B137" s="16">
        <v>10</v>
      </c>
      <c r="C137" s="17">
        <f t="shared" si="8"/>
        <v>3.6101083032490974E-2</v>
      </c>
    </row>
    <row r="138" spans="1:3" ht="15.75" thickBot="1" x14ac:dyDescent="0.3">
      <c r="A138" s="215" t="s">
        <v>5</v>
      </c>
      <c r="B138" s="3">
        <f>SUM(B129:B137)</f>
        <v>277</v>
      </c>
      <c r="C138" s="2"/>
    </row>
    <row r="139" spans="1:3" x14ac:dyDescent="0.25">
      <c r="A139" s="262" t="s">
        <v>835</v>
      </c>
    </row>
    <row r="140" spans="1:3" ht="15.75" thickBot="1" x14ac:dyDescent="0.3"/>
    <row r="141" spans="1:3" ht="37.5" customHeight="1" thickBot="1" x14ac:dyDescent="0.35">
      <c r="A141" s="285" t="s">
        <v>61</v>
      </c>
      <c r="B141" s="286"/>
      <c r="C141" s="287"/>
    </row>
    <row r="142" spans="1:3" x14ac:dyDescent="0.25">
      <c r="A142" s="14" t="s">
        <v>12</v>
      </c>
      <c r="B142" s="4" t="s">
        <v>1</v>
      </c>
      <c r="C142" s="13" t="s">
        <v>2</v>
      </c>
    </row>
    <row r="143" spans="1:3" x14ac:dyDescent="0.25">
      <c r="A143" s="214" t="s">
        <v>14</v>
      </c>
      <c r="B143" s="6">
        <v>38</v>
      </c>
      <c r="C143" s="5">
        <f>B143/$B$147</f>
        <v>0.46913580246913578</v>
      </c>
    </row>
    <row r="144" spans="1:3" x14ac:dyDescent="0.25">
      <c r="A144" s="214" t="s">
        <v>795</v>
      </c>
      <c r="B144" s="6">
        <v>23</v>
      </c>
      <c r="C144" s="5">
        <f>B144/$B$147</f>
        <v>0.2839506172839506</v>
      </c>
    </row>
    <row r="145" spans="1:3" x14ac:dyDescent="0.25">
      <c r="A145" s="214" t="s">
        <v>24</v>
      </c>
      <c r="B145" s="6">
        <v>10</v>
      </c>
      <c r="C145" s="5">
        <f>B145/$B$147</f>
        <v>0.12345679012345678</v>
      </c>
    </row>
    <row r="146" spans="1:3" x14ac:dyDescent="0.25">
      <c r="A146" s="15" t="s">
        <v>27</v>
      </c>
      <c r="B146" s="16">
        <v>10</v>
      </c>
      <c r="C146" s="17">
        <f>B146/$B$147</f>
        <v>0.12345679012345678</v>
      </c>
    </row>
    <row r="147" spans="1:3" ht="15.75" thickBot="1" x14ac:dyDescent="0.3">
      <c r="A147" s="215" t="s">
        <v>5</v>
      </c>
      <c r="B147" s="3">
        <f>SUM(B143:B146)</f>
        <v>81</v>
      </c>
      <c r="C147" s="2"/>
    </row>
    <row r="148" spans="1:3" x14ac:dyDescent="0.25">
      <c r="A148" s="263" t="s">
        <v>835</v>
      </c>
    </row>
    <row r="150" spans="1:3" x14ac:dyDescent="0.25">
      <c r="A150" s="212" t="s">
        <v>825</v>
      </c>
    </row>
  </sheetData>
  <mergeCells count="17">
    <mergeCell ref="E18:G18"/>
    <mergeCell ref="A35:C35"/>
    <mergeCell ref="A1:F1"/>
    <mergeCell ref="A5:C5"/>
    <mergeCell ref="I3:J3"/>
    <mergeCell ref="A12:C12"/>
    <mergeCell ref="A24:C24"/>
    <mergeCell ref="A111:C111"/>
    <mergeCell ref="A121:C121"/>
    <mergeCell ref="A127:C127"/>
    <mergeCell ref="A141:C141"/>
    <mergeCell ref="A41:C41"/>
    <mergeCell ref="A56:C56"/>
    <mergeCell ref="A67:C67"/>
    <mergeCell ref="A78:C78"/>
    <mergeCell ref="A93:C93"/>
    <mergeCell ref="A100:C10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61"/>
  <sheetViews>
    <sheetView workbookViewId="0">
      <selection activeCell="A4" sqref="A4:C5"/>
    </sheetView>
  </sheetViews>
  <sheetFormatPr defaultRowHeight="15" x14ac:dyDescent="0.25"/>
  <cols>
    <col min="1" max="1" width="26.7109375" style="37" customWidth="1"/>
    <col min="2" max="2" width="10.7109375" style="37" bestFit="1" customWidth="1"/>
    <col min="3" max="3" width="7.85546875" style="37" customWidth="1"/>
    <col min="4" max="4" width="9.140625" style="37"/>
    <col min="5" max="5" width="14.140625" style="37" customWidth="1"/>
    <col min="6" max="6" width="29.85546875" style="37" customWidth="1"/>
    <col min="7" max="7" width="21.140625" style="37" customWidth="1"/>
    <col min="8" max="8" width="22.140625" style="37" customWidth="1"/>
    <col min="9" max="9" width="9.140625" style="37"/>
    <col min="10" max="10" width="30.42578125" style="37" bestFit="1" customWidth="1"/>
    <col min="11" max="16384" width="9.140625" style="37"/>
  </cols>
  <sheetData>
    <row r="1" spans="1:11" ht="21" x14ac:dyDescent="0.35">
      <c r="A1" s="288" t="s">
        <v>171</v>
      </c>
      <c r="B1" s="288"/>
      <c r="C1" s="288"/>
      <c r="D1" s="288"/>
      <c r="E1" s="288"/>
      <c r="F1" s="288"/>
      <c r="G1" s="288"/>
    </row>
    <row r="2" spans="1:11" ht="15.75" thickBot="1" x14ac:dyDescent="0.3">
      <c r="A2" s="252" t="s">
        <v>827</v>
      </c>
      <c r="B2" s="212"/>
      <c r="C2" s="212"/>
      <c r="D2" s="212"/>
      <c r="E2" s="212"/>
    </row>
    <row r="3" spans="1:11" ht="18" thickBot="1" x14ac:dyDescent="0.35">
      <c r="A3" s="212" t="s">
        <v>828</v>
      </c>
      <c r="B3" s="212"/>
      <c r="C3" s="212"/>
      <c r="D3" s="212"/>
      <c r="E3" s="212"/>
      <c r="J3" s="289" t="s">
        <v>63</v>
      </c>
      <c r="K3" s="291"/>
    </row>
    <row r="4" spans="1:11" ht="15.75" thickBot="1" x14ac:dyDescent="0.3">
      <c r="A4" s="212"/>
      <c r="B4" s="212"/>
      <c r="C4" s="212"/>
      <c r="J4" s="19" t="s">
        <v>172</v>
      </c>
      <c r="K4" s="41"/>
    </row>
    <row r="5" spans="1:11" ht="18" thickBot="1" x14ac:dyDescent="0.35">
      <c r="A5" s="289" t="s">
        <v>34</v>
      </c>
      <c r="B5" s="290"/>
      <c r="C5" s="291"/>
      <c r="J5" s="39" t="s">
        <v>173</v>
      </c>
      <c r="K5" s="41"/>
    </row>
    <row r="6" spans="1:11" x14ac:dyDescent="0.25">
      <c r="A6" s="14" t="s">
        <v>0</v>
      </c>
      <c r="B6" s="4" t="s">
        <v>1</v>
      </c>
      <c r="C6" s="13" t="s">
        <v>2</v>
      </c>
      <c r="J6" s="39" t="s">
        <v>174</v>
      </c>
      <c r="K6" s="41"/>
    </row>
    <row r="7" spans="1:11" x14ac:dyDescent="0.25">
      <c r="A7" s="39" t="s">
        <v>3</v>
      </c>
      <c r="B7" s="6">
        <v>133690</v>
      </c>
      <c r="C7" s="5">
        <f>B7/$B$9</f>
        <v>0.96914734751279485</v>
      </c>
      <c r="J7" s="39" t="s">
        <v>175</v>
      </c>
      <c r="K7" s="41"/>
    </row>
    <row r="8" spans="1:11" x14ac:dyDescent="0.25">
      <c r="A8" s="15" t="s">
        <v>4</v>
      </c>
      <c r="B8" s="16">
        <v>4256</v>
      </c>
      <c r="C8" s="17">
        <f>B8/$B$9</f>
        <v>3.0852652487205139E-2</v>
      </c>
      <c r="J8" s="39" t="s">
        <v>176</v>
      </c>
      <c r="K8" s="41"/>
    </row>
    <row r="9" spans="1:11" ht="15.75" thickBot="1" x14ac:dyDescent="0.3">
      <c r="A9" s="40" t="s">
        <v>5</v>
      </c>
      <c r="B9" s="3">
        <f>SUM(B7:B8)</f>
        <v>137946</v>
      </c>
      <c r="C9" s="2"/>
      <c r="J9" s="39" t="s">
        <v>177</v>
      </c>
      <c r="K9" s="41"/>
    </row>
    <row r="10" spans="1:11" x14ac:dyDescent="0.25">
      <c r="A10" s="212" t="s">
        <v>839</v>
      </c>
      <c r="B10" s="264"/>
      <c r="C10" s="264"/>
      <c r="D10" s="212"/>
      <c r="J10" s="39" t="s">
        <v>178</v>
      </c>
      <c r="K10" s="41"/>
    </row>
    <row r="11" spans="1:11" ht="15.75" thickBot="1" x14ac:dyDescent="0.3">
      <c r="J11" s="39" t="s">
        <v>179</v>
      </c>
      <c r="K11" s="41"/>
    </row>
    <row r="12" spans="1:11" ht="18" thickBot="1" x14ac:dyDescent="0.35">
      <c r="A12" s="289" t="s">
        <v>35</v>
      </c>
      <c r="B12" s="290"/>
      <c r="C12" s="291"/>
      <c r="F12" s="253" t="s">
        <v>818</v>
      </c>
      <c r="G12" s="254"/>
      <c r="H12" s="255"/>
      <c r="J12" s="39" t="s">
        <v>180</v>
      </c>
      <c r="K12" s="41"/>
    </row>
    <row r="13" spans="1:11" x14ac:dyDescent="0.25">
      <c r="A13" s="14" t="s">
        <v>6</v>
      </c>
      <c r="B13" s="4" t="s">
        <v>7</v>
      </c>
      <c r="C13" s="13" t="s">
        <v>2</v>
      </c>
      <c r="F13" s="14" t="s">
        <v>0</v>
      </c>
      <c r="G13" s="4" t="s">
        <v>1</v>
      </c>
      <c r="H13" s="13" t="s">
        <v>2</v>
      </c>
      <c r="J13" s="39" t="s">
        <v>181</v>
      </c>
      <c r="K13" s="41"/>
    </row>
    <row r="14" spans="1:11" x14ac:dyDescent="0.25">
      <c r="A14" s="39" t="s">
        <v>36</v>
      </c>
      <c r="B14" s="6">
        <v>15390</v>
      </c>
      <c r="C14" s="5">
        <f>B14/$B$21</f>
        <v>0.11156539515462573</v>
      </c>
      <c r="F14" s="214" t="s">
        <v>3</v>
      </c>
      <c r="G14" s="6">
        <v>14175</v>
      </c>
      <c r="H14" s="5">
        <f>G14/G16</f>
        <v>0.92105263157894735</v>
      </c>
      <c r="J14" s="39" t="s">
        <v>182</v>
      </c>
      <c r="K14" s="41"/>
    </row>
    <row r="15" spans="1:11" x14ac:dyDescent="0.25">
      <c r="A15" s="39" t="s">
        <v>37</v>
      </c>
      <c r="B15" s="6">
        <v>21621</v>
      </c>
      <c r="C15" s="5">
        <f t="shared" ref="C15:C20" si="0">B15/$B$21</f>
        <v>0.15673524422600149</v>
      </c>
      <c r="F15" s="15" t="s">
        <v>4</v>
      </c>
      <c r="G15" s="16">
        <v>1215</v>
      </c>
      <c r="H15" s="17">
        <f>G15/G16</f>
        <v>7.8947368421052627E-2</v>
      </c>
      <c r="J15" s="39" t="s">
        <v>183</v>
      </c>
      <c r="K15" s="41"/>
    </row>
    <row r="16" spans="1:11" ht="15.75" thickBot="1" x14ac:dyDescent="0.3">
      <c r="A16" s="39" t="s">
        <v>38</v>
      </c>
      <c r="B16" s="6">
        <v>23035</v>
      </c>
      <c r="C16" s="5">
        <f t="shared" si="0"/>
        <v>0.16698563205892161</v>
      </c>
      <c r="F16" s="215" t="s">
        <v>5</v>
      </c>
      <c r="G16" s="3">
        <f>SUM(G14:G15)</f>
        <v>15390</v>
      </c>
      <c r="H16" s="2"/>
      <c r="J16" s="39" t="s">
        <v>184</v>
      </c>
      <c r="K16" s="41"/>
    </row>
    <row r="17" spans="1:59" ht="15.75" thickBot="1" x14ac:dyDescent="0.3">
      <c r="A17" s="39" t="s">
        <v>39</v>
      </c>
      <c r="B17" s="6">
        <v>19754</v>
      </c>
      <c r="C17" s="5">
        <f t="shared" si="0"/>
        <v>0.14320096269554752</v>
      </c>
      <c r="F17" s="212"/>
      <c r="G17" s="212"/>
      <c r="H17" s="212"/>
      <c r="J17" s="39" t="s">
        <v>185</v>
      </c>
      <c r="K17" s="41"/>
    </row>
    <row r="18" spans="1:59" ht="18" thickBot="1" x14ac:dyDescent="0.35">
      <c r="A18" s="39" t="s">
        <v>40</v>
      </c>
      <c r="B18" s="6">
        <v>16663</v>
      </c>
      <c r="C18" s="5">
        <f t="shared" si="0"/>
        <v>0.12079364388963798</v>
      </c>
      <c r="F18" s="282" t="s">
        <v>829</v>
      </c>
      <c r="G18" s="283"/>
      <c r="H18" s="284"/>
      <c r="J18" s="39" t="s">
        <v>186</v>
      </c>
      <c r="K18" s="41"/>
    </row>
    <row r="19" spans="1:59" x14ac:dyDescent="0.25">
      <c r="A19" s="39" t="s">
        <v>8</v>
      </c>
      <c r="B19" s="6">
        <v>36610</v>
      </c>
      <c r="C19" s="5">
        <f t="shared" si="0"/>
        <v>0.26539370478303104</v>
      </c>
      <c r="F19" s="14" t="s">
        <v>0</v>
      </c>
      <c r="G19" s="4" t="s">
        <v>1</v>
      </c>
      <c r="H19" s="13" t="s">
        <v>2</v>
      </c>
      <c r="J19" s="39" t="s">
        <v>187</v>
      </c>
      <c r="K19" s="41"/>
    </row>
    <row r="20" spans="1:59" x14ac:dyDescent="0.25">
      <c r="A20" s="15" t="s">
        <v>9</v>
      </c>
      <c r="B20" s="16">
        <v>4873</v>
      </c>
      <c r="C20" s="17">
        <f t="shared" si="0"/>
        <v>3.5325417192234643E-2</v>
      </c>
      <c r="F20" s="214" t="s">
        <v>3</v>
      </c>
      <c r="G20" s="6">
        <v>20160</v>
      </c>
      <c r="H20" s="5">
        <f>G20/G22</f>
        <v>0.93242680727070903</v>
      </c>
      <c r="J20" s="39" t="s">
        <v>188</v>
      </c>
      <c r="K20" s="41"/>
    </row>
    <row r="21" spans="1:59" ht="15.75" thickBot="1" x14ac:dyDescent="0.3">
      <c r="A21" s="40" t="s">
        <v>5</v>
      </c>
      <c r="B21" s="3">
        <f>SUM(B14:B20)</f>
        <v>137946</v>
      </c>
      <c r="C21" s="2"/>
      <c r="F21" s="15" t="s">
        <v>4</v>
      </c>
      <c r="G21" s="16">
        <v>1461</v>
      </c>
      <c r="H21" s="17">
        <f>G21/G22</f>
        <v>6.7573192729290965E-2</v>
      </c>
      <c r="J21" s="39"/>
      <c r="K21" s="41"/>
    </row>
    <row r="22" spans="1:59" ht="15.75" thickBot="1" x14ac:dyDescent="0.3">
      <c r="A22" s="212" t="s">
        <v>839</v>
      </c>
      <c r="B22" s="264"/>
      <c r="C22" s="264"/>
      <c r="D22" s="212"/>
      <c r="F22" s="215" t="s">
        <v>5</v>
      </c>
      <c r="G22" s="3">
        <f>SUM(G20:G21)</f>
        <v>21621</v>
      </c>
      <c r="H22" s="2"/>
      <c r="J22" s="39"/>
      <c r="K22" s="41"/>
    </row>
    <row r="23" spans="1:59" ht="15.75" thickBot="1" x14ac:dyDescent="0.3">
      <c r="J23" s="39"/>
      <c r="K23" s="41"/>
    </row>
    <row r="24" spans="1:59" ht="18" thickBot="1" x14ac:dyDescent="0.35">
      <c r="A24" s="289" t="s">
        <v>10</v>
      </c>
      <c r="B24" s="290"/>
      <c r="C24" s="291"/>
      <c r="J24" s="39"/>
      <c r="K24" s="41"/>
    </row>
    <row r="25" spans="1:59" x14ac:dyDescent="0.25">
      <c r="A25" s="14" t="s">
        <v>6</v>
      </c>
      <c r="B25" s="4" t="s">
        <v>7</v>
      </c>
      <c r="C25" s="13" t="s">
        <v>2</v>
      </c>
      <c r="J25" s="39"/>
      <c r="K25" s="41"/>
    </row>
    <row r="26" spans="1:59" x14ac:dyDescent="0.25">
      <c r="A26" s="39" t="s">
        <v>36</v>
      </c>
      <c r="B26" s="6">
        <v>1215</v>
      </c>
      <c r="C26" s="5">
        <f>B26/$B$33</f>
        <v>0.28547932330827069</v>
      </c>
      <c r="J26" s="39"/>
      <c r="K26" s="41"/>
    </row>
    <row r="27" spans="1:59" x14ac:dyDescent="0.25">
      <c r="A27" s="39" t="s">
        <v>37</v>
      </c>
      <c r="B27" s="6">
        <v>1461</v>
      </c>
      <c r="C27" s="5">
        <f t="shared" ref="C27:C32" si="1">B27/$B$33</f>
        <v>0.34328007518796994</v>
      </c>
      <c r="J27" s="39"/>
      <c r="K27" s="41"/>
    </row>
    <row r="28" spans="1:59" x14ac:dyDescent="0.25">
      <c r="A28" s="39" t="s">
        <v>38</v>
      </c>
      <c r="B28" s="6">
        <v>612</v>
      </c>
      <c r="C28" s="5">
        <f t="shared" si="1"/>
        <v>0.14379699248120301</v>
      </c>
      <c r="J28" s="39"/>
      <c r="K28" s="41"/>
    </row>
    <row r="29" spans="1:59" ht="15.75" thickBot="1" x14ac:dyDescent="0.3">
      <c r="A29" s="39" t="s">
        <v>39</v>
      </c>
      <c r="B29" s="6">
        <v>331</v>
      </c>
      <c r="C29" s="5">
        <f t="shared" si="1"/>
        <v>7.7772556390977438E-2</v>
      </c>
      <c r="J29" s="40"/>
      <c r="K29" s="2"/>
    </row>
    <row r="30" spans="1:59" x14ac:dyDescent="0.25">
      <c r="A30" s="39" t="s">
        <v>40</v>
      </c>
      <c r="B30" s="6">
        <v>378</v>
      </c>
      <c r="C30" s="5">
        <f t="shared" si="1"/>
        <v>8.8815789473684209E-2</v>
      </c>
    </row>
    <row r="31" spans="1:59" x14ac:dyDescent="0.25">
      <c r="A31" s="39" t="s">
        <v>8</v>
      </c>
      <c r="B31" s="6">
        <v>186</v>
      </c>
      <c r="C31" s="5">
        <f t="shared" si="1"/>
        <v>4.3703007518796994E-2</v>
      </c>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c r="BG31" s="212"/>
    </row>
    <row r="32" spans="1:59" x14ac:dyDescent="0.25">
      <c r="A32" s="15" t="s">
        <v>9</v>
      </c>
      <c r="B32" s="16">
        <v>73</v>
      </c>
      <c r="C32" s="17">
        <f t="shared" si="1"/>
        <v>1.7152255639097745E-2</v>
      </c>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row>
    <row r="33" spans="1:59" ht="15.75" thickBot="1" x14ac:dyDescent="0.3">
      <c r="A33" s="40" t="s">
        <v>5</v>
      </c>
      <c r="B33" s="3">
        <f>SUM(B26:B32)</f>
        <v>4256</v>
      </c>
      <c r="C33" s="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row>
    <row r="34" spans="1:59" ht="15.75" thickBot="1" x14ac:dyDescent="0.3">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row>
    <row r="35" spans="1:59" ht="34.5" customHeight="1" thickBot="1" x14ac:dyDescent="0.35">
      <c r="A35" s="285" t="s">
        <v>41</v>
      </c>
      <c r="B35" s="286"/>
      <c r="C35" s="287"/>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row>
    <row r="36" spans="1:59" x14ac:dyDescent="0.25">
      <c r="A36" s="14" t="s">
        <v>6</v>
      </c>
      <c r="B36" s="4" t="s">
        <v>7</v>
      </c>
      <c r="C36" s="13" t="s">
        <v>2</v>
      </c>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row>
    <row r="37" spans="1:59" x14ac:dyDescent="0.25">
      <c r="A37" s="39" t="s">
        <v>36</v>
      </c>
      <c r="B37" s="6">
        <f>B26</f>
        <v>1215</v>
      </c>
      <c r="C37" s="5">
        <f>B37/$B$39</f>
        <v>0.45403587443946186</v>
      </c>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row>
    <row r="38" spans="1:59" x14ac:dyDescent="0.25">
      <c r="A38" s="15" t="s">
        <v>37</v>
      </c>
      <c r="B38" s="16">
        <f>B27</f>
        <v>1461</v>
      </c>
      <c r="C38" s="17">
        <f>B38/$B$39</f>
        <v>0.54596412556053808</v>
      </c>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row>
    <row r="39" spans="1:59" ht="15.75" thickBot="1" x14ac:dyDescent="0.3">
      <c r="A39" s="40" t="s">
        <v>5</v>
      </c>
      <c r="B39" s="3">
        <f>SUM(B37:B38)</f>
        <v>2676</v>
      </c>
      <c r="C39" s="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row>
    <row r="40" spans="1:59" ht="15.75" thickBot="1" x14ac:dyDescent="0.3">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row>
    <row r="41" spans="1:59" ht="18" thickBot="1" x14ac:dyDescent="0.35">
      <c r="A41" s="289" t="s">
        <v>11</v>
      </c>
      <c r="B41" s="290"/>
      <c r="C41" s="291"/>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row>
    <row r="42" spans="1:59" x14ac:dyDescent="0.25">
      <c r="A42" s="14" t="s">
        <v>12</v>
      </c>
      <c r="B42" s="4" t="s">
        <v>1</v>
      </c>
      <c r="C42" s="13" t="s">
        <v>2</v>
      </c>
    </row>
    <row r="43" spans="1:59" x14ac:dyDescent="0.25">
      <c r="A43" s="23" t="s">
        <v>13</v>
      </c>
      <c r="B43" s="6">
        <v>3346</v>
      </c>
      <c r="C43" s="5">
        <f t="shared" ref="C43:C53" si="2">B43/$B$54</f>
        <v>0.78618421052631582</v>
      </c>
    </row>
    <row r="44" spans="1:59" x14ac:dyDescent="0.25">
      <c r="A44" s="23" t="s">
        <v>17</v>
      </c>
      <c r="B44" s="6">
        <v>185</v>
      </c>
      <c r="C44" s="5">
        <f t="shared" si="2"/>
        <v>4.3468045112781954E-2</v>
      </c>
    </row>
    <row r="45" spans="1:59" x14ac:dyDescent="0.25">
      <c r="A45" s="23" t="s">
        <v>24</v>
      </c>
      <c r="B45" s="6">
        <v>123</v>
      </c>
      <c r="C45" s="5">
        <f t="shared" si="2"/>
        <v>2.8900375939849624E-2</v>
      </c>
    </row>
    <row r="46" spans="1:59" x14ac:dyDescent="0.25">
      <c r="A46" s="23" t="s">
        <v>19</v>
      </c>
      <c r="B46" s="6">
        <v>106</v>
      </c>
      <c r="C46" s="5">
        <f t="shared" si="2"/>
        <v>2.4906015037593984E-2</v>
      </c>
    </row>
    <row r="47" spans="1:59" x14ac:dyDescent="0.25">
      <c r="A47" s="23" t="s">
        <v>32</v>
      </c>
      <c r="B47" s="6">
        <v>85</v>
      </c>
      <c r="C47" s="5">
        <f t="shared" si="2"/>
        <v>1.9971804511278196E-2</v>
      </c>
    </row>
    <row r="48" spans="1:59" x14ac:dyDescent="0.25">
      <c r="A48" s="23" t="s">
        <v>240</v>
      </c>
      <c r="B48" s="6">
        <v>71</v>
      </c>
      <c r="C48" s="5">
        <f t="shared" si="2"/>
        <v>1.668233082706767E-2</v>
      </c>
    </row>
    <row r="49" spans="1:59" x14ac:dyDescent="0.25">
      <c r="A49" s="23" t="s">
        <v>14</v>
      </c>
      <c r="B49" s="6">
        <v>56</v>
      </c>
      <c r="C49" s="5">
        <f t="shared" si="2"/>
        <v>1.3157894736842105E-2</v>
      </c>
    </row>
    <row r="50" spans="1:59" x14ac:dyDescent="0.25">
      <c r="A50" s="23" t="s">
        <v>15</v>
      </c>
      <c r="B50" s="6">
        <v>51</v>
      </c>
      <c r="C50" s="5">
        <f t="shared" si="2"/>
        <v>1.1983082706766917E-2</v>
      </c>
    </row>
    <row r="51" spans="1:59" x14ac:dyDescent="0.25">
      <c r="A51" s="23" t="s">
        <v>20</v>
      </c>
      <c r="B51" s="6">
        <v>41</v>
      </c>
      <c r="C51" s="5">
        <f t="shared" si="2"/>
        <v>9.6334586466165408E-3</v>
      </c>
    </row>
    <row r="52" spans="1:59" s="38" customFormat="1" x14ac:dyDescent="0.25">
      <c r="A52" s="23" t="s">
        <v>541</v>
      </c>
      <c r="B52" s="6">
        <v>26</v>
      </c>
      <c r="C52" s="5">
        <f t="shared" si="2"/>
        <v>6.1090225563909771E-3</v>
      </c>
      <c r="D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row>
    <row r="53" spans="1:59" x14ac:dyDescent="0.25">
      <c r="A53" s="24" t="s">
        <v>33</v>
      </c>
      <c r="B53" s="16">
        <v>166</v>
      </c>
      <c r="C53" s="17">
        <f t="shared" si="2"/>
        <v>3.9003759398496242E-2</v>
      </c>
      <c r="D53" s="38"/>
    </row>
    <row r="54" spans="1:59" ht="15.75" thickBot="1" x14ac:dyDescent="0.3">
      <c r="A54" s="40" t="s">
        <v>5</v>
      </c>
      <c r="B54" s="3">
        <f>SUM(B43:B53)</f>
        <v>4256</v>
      </c>
      <c r="C54" s="2"/>
    </row>
    <row r="55" spans="1:59" ht="15.75" thickBot="1" x14ac:dyDescent="0.3"/>
    <row r="56" spans="1:59" ht="33" customHeight="1" thickBot="1" x14ac:dyDescent="0.35">
      <c r="A56" s="285" t="s">
        <v>42</v>
      </c>
      <c r="B56" s="286"/>
      <c r="C56" s="287"/>
    </row>
    <row r="57" spans="1:59" x14ac:dyDescent="0.25">
      <c r="A57" s="14" t="s">
        <v>12</v>
      </c>
      <c r="B57" s="4" t="s">
        <v>1</v>
      </c>
      <c r="C57" s="13" t="s">
        <v>2</v>
      </c>
    </row>
    <row r="58" spans="1:59" x14ac:dyDescent="0.25">
      <c r="A58" s="39" t="s">
        <v>13</v>
      </c>
      <c r="B58" s="6">
        <v>2268</v>
      </c>
      <c r="C58" s="5">
        <f t="shared" ref="C58:C68" si="3">B58/$B$69</f>
        <v>0.84753363228699552</v>
      </c>
    </row>
    <row r="59" spans="1:59" x14ac:dyDescent="0.25">
      <c r="A59" s="39" t="s">
        <v>17</v>
      </c>
      <c r="B59" s="6">
        <v>130</v>
      </c>
      <c r="C59" s="5">
        <f t="shared" si="3"/>
        <v>4.8579970104633781E-2</v>
      </c>
    </row>
    <row r="60" spans="1:59" x14ac:dyDescent="0.25">
      <c r="A60" s="39" t="s">
        <v>240</v>
      </c>
      <c r="B60" s="6">
        <v>55</v>
      </c>
      <c r="C60" s="5">
        <f t="shared" si="3"/>
        <v>2.0553064275037371E-2</v>
      </c>
    </row>
    <row r="61" spans="1:59" x14ac:dyDescent="0.25">
      <c r="A61" s="39" t="s">
        <v>19</v>
      </c>
      <c r="B61" s="6">
        <v>52</v>
      </c>
      <c r="C61" s="5">
        <f t="shared" si="3"/>
        <v>1.9431988041853511E-2</v>
      </c>
    </row>
    <row r="62" spans="1:59" x14ac:dyDescent="0.25">
      <c r="A62" s="39" t="s">
        <v>24</v>
      </c>
      <c r="B62" s="6">
        <v>52</v>
      </c>
      <c r="C62" s="5">
        <f t="shared" si="3"/>
        <v>1.9431988041853511E-2</v>
      </c>
    </row>
    <row r="63" spans="1:59" x14ac:dyDescent="0.25">
      <c r="A63" s="39" t="s">
        <v>14</v>
      </c>
      <c r="B63" s="6">
        <v>36</v>
      </c>
      <c r="C63" s="5">
        <f t="shared" si="3"/>
        <v>1.3452914798206279E-2</v>
      </c>
    </row>
    <row r="64" spans="1:59" x14ac:dyDescent="0.25">
      <c r="A64" s="39" t="s">
        <v>32</v>
      </c>
      <c r="B64" s="6">
        <v>19</v>
      </c>
      <c r="C64" s="5">
        <f t="shared" si="3"/>
        <v>7.1001494768310911E-3</v>
      </c>
    </row>
    <row r="65" spans="1:3" x14ac:dyDescent="0.25">
      <c r="A65" s="39" t="s">
        <v>799</v>
      </c>
      <c r="B65" s="6">
        <v>17</v>
      </c>
      <c r="C65" s="5">
        <f t="shared" si="3"/>
        <v>6.3527653213751867E-3</v>
      </c>
    </row>
    <row r="66" spans="1:3" x14ac:dyDescent="0.25">
      <c r="A66" s="39" t="s">
        <v>15</v>
      </c>
      <c r="B66" s="6">
        <v>14</v>
      </c>
      <c r="C66" s="5">
        <f t="shared" si="3"/>
        <v>5.2316890881913304E-3</v>
      </c>
    </row>
    <row r="67" spans="1:3" x14ac:dyDescent="0.25">
      <c r="A67" s="39" t="s">
        <v>800</v>
      </c>
      <c r="B67" s="6">
        <v>11</v>
      </c>
      <c r="C67" s="5">
        <f t="shared" si="3"/>
        <v>4.1106128550074741E-3</v>
      </c>
    </row>
    <row r="68" spans="1:3" x14ac:dyDescent="0.25">
      <c r="A68" s="15" t="s">
        <v>33</v>
      </c>
      <c r="B68" s="16">
        <v>22</v>
      </c>
      <c r="C68" s="17">
        <f t="shared" si="3"/>
        <v>8.2212257100149483E-3</v>
      </c>
    </row>
    <row r="69" spans="1:3" ht="15.75" thickBot="1" x14ac:dyDescent="0.3">
      <c r="A69" s="40" t="s">
        <v>5</v>
      </c>
      <c r="B69" s="3">
        <f>SUM(B58:B68)</f>
        <v>2676</v>
      </c>
      <c r="C69" s="2"/>
    </row>
    <row r="70" spans="1:3" ht="15.75" thickBot="1" x14ac:dyDescent="0.3"/>
    <row r="71" spans="1:3" ht="18" thickBot="1" x14ac:dyDescent="0.35">
      <c r="A71" s="289" t="s">
        <v>44</v>
      </c>
      <c r="B71" s="290"/>
      <c r="C71" s="291"/>
    </row>
    <row r="72" spans="1:3" x14ac:dyDescent="0.25">
      <c r="A72" s="14" t="s">
        <v>45</v>
      </c>
      <c r="B72" s="4" t="s">
        <v>7</v>
      </c>
      <c r="C72" s="13" t="s">
        <v>2</v>
      </c>
    </row>
    <row r="73" spans="1:3" x14ac:dyDescent="0.25">
      <c r="A73" s="39" t="s">
        <v>46</v>
      </c>
      <c r="B73" s="6">
        <v>101</v>
      </c>
      <c r="C73" s="5">
        <f>B73/$B$80</f>
        <v>2.3731203007518797E-2</v>
      </c>
    </row>
    <row r="74" spans="1:3" x14ac:dyDescent="0.25">
      <c r="A74" s="39" t="s">
        <v>47</v>
      </c>
      <c r="B74" s="6">
        <v>241</v>
      </c>
      <c r="C74" s="5">
        <f t="shared" ref="C74:C79" si="4">B74/$B$80</f>
        <v>5.6625939849624059E-2</v>
      </c>
    </row>
    <row r="75" spans="1:3" x14ac:dyDescent="0.25">
      <c r="A75" s="39" t="s">
        <v>48</v>
      </c>
      <c r="B75" s="6">
        <v>941</v>
      </c>
      <c r="C75" s="5">
        <f t="shared" si="4"/>
        <v>0.22109962406015038</v>
      </c>
    </row>
    <row r="76" spans="1:3" x14ac:dyDescent="0.25">
      <c r="A76" s="39" t="s">
        <v>49</v>
      </c>
      <c r="B76" s="6">
        <v>785</v>
      </c>
      <c r="C76" s="5">
        <f t="shared" si="4"/>
        <v>0.18444548872180452</v>
      </c>
    </row>
    <row r="77" spans="1:3" x14ac:dyDescent="0.25">
      <c r="A77" s="39" t="s">
        <v>50</v>
      </c>
      <c r="B77" s="6">
        <v>977</v>
      </c>
      <c r="C77" s="5">
        <f t="shared" si="4"/>
        <v>0.22955827067669174</v>
      </c>
    </row>
    <row r="78" spans="1:3" x14ac:dyDescent="0.25">
      <c r="A78" s="39" t="s">
        <v>51</v>
      </c>
      <c r="B78" s="6">
        <v>578</v>
      </c>
      <c r="C78" s="5">
        <f t="shared" si="4"/>
        <v>0.13580827067669174</v>
      </c>
    </row>
    <row r="79" spans="1:3" x14ac:dyDescent="0.25">
      <c r="A79" s="15" t="s">
        <v>52</v>
      </c>
      <c r="B79" s="16">
        <v>633</v>
      </c>
      <c r="C79" s="17">
        <f t="shared" si="4"/>
        <v>0.1487312030075188</v>
      </c>
    </row>
    <row r="80" spans="1:3" ht="15.75" thickBot="1" x14ac:dyDescent="0.3">
      <c r="A80" s="40" t="s">
        <v>5</v>
      </c>
      <c r="B80" s="3">
        <f>SUM(B73:B79)</f>
        <v>4256</v>
      </c>
      <c r="C80" s="2"/>
    </row>
    <row r="81" spans="1:23" ht="15.75" thickBot="1" x14ac:dyDescent="0.3"/>
    <row r="82" spans="1:23" ht="33" customHeight="1" thickBot="1" x14ac:dyDescent="0.35">
      <c r="A82" s="285" t="s">
        <v>53</v>
      </c>
      <c r="B82" s="286"/>
      <c r="C82" s="287"/>
    </row>
    <row r="83" spans="1:23" x14ac:dyDescent="0.25">
      <c r="A83" s="14" t="s">
        <v>45</v>
      </c>
      <c r="B83" s="4" t="s">
        <v>7</v>
      </c>
      <c r="C83" s="13" t="s">
        <v>2</v>
      </c>
    </row>
    <row r="84" spans="1:23" x14ac:dyDescent="0.25">
      <c r="A84" s="39" t="s">
        <v>46</v>
      </c>
      <c r="B84" s="6">
        <v>20</v>
      </c>
      <c r="C84" s="5">
        <f>B84/$B$91</f>
        <v>7.4738415545590429E-3</v>
      </c>
    </row>
    <row r="85" spans="1:23" x14ac:dyDescent="0.25">
      <c r="A85" s="39" t="s">
        <v>47</v>
      </c>
      <c r="B85" s="6">
        <v>214</v>
      </c>
      <c r="C85" s="5">
        <f t="shared" ref="C85:C90" si="5">B85/$B$91</f>
        <v>7.9970104633781763E-2</v>
      </c>
    </row>
    <row r="86" spans="1:23" x14ac:dyDescent="0.25">
      <c r="A86" s="39" t="s">
        <v>48</v>
      </c>
      <c r="B86" s="6">
        <v>625</v>
      </c>
      <c r="C86" s="5">
        <f t="shared" si="5"/>
        <v>0.2335575485799701</v>
      </c>
    </row>
    <row r="87" spans="1:23" x14ac:dyDescent="0.25">
      <c r="A87" s="39" t="s">
        <v>49</v>
      </c>
      <c r="B87" s="6">
        <v>425</v>
      </c>
      <c r="C87" s="5">
        <f t="shared" si="5"/>
        <v>0.15881913303437967</v>
      </c>
    </row>
    <row r="88" spans="1:23" x14ac:dyDescent="0.25">
      <c r="A88" s="39" t="s">
        <v>50</v>
      </c>
      <c r="B88" s="6">
        <v>722</v>
      </c>
      <c r="C88" s="5">
        <f t="shared" si="5"/>
        <v>0.26980568011958145</v>
      </c>
    </row>
    <row r="89" spans="1:23" x14ac:dyDescent="0.25">
      <c r="A89" s="39" t="s">
        <v>51</v>
      </c>
      <c r="B89" s="6">
        <v>243</v>
      </c>
      <c r="C89" s="5">
        <f t="shared" si="5"/>
        <v>9.0807174887892375E-2</v>
      </c>
    </row>
    <row r="90" spans="1:23" x14ac:dyDescent="0.25">
      <c r="A90" s="15" t="s">
        <v>52</v>
      </c>
      <c r="B90" s="16">
        <v>427</v>
      </c>
      <c r="C90" s="17">
        <f t="shared" si="5"/>
        <v>0.15956651718983558</v>
      </c>
    </row>
    <row r="91" spans="1:23" ht="15.75" thickBot="1" x14ac:dyDescent="0.3">
      <c r="A91" s="40" t="s">
        <v>5</v>
      </c>
      <c r="B91" s="3">
        <f>SUM(B84:B90)</f>
        <v>2676</v>
      </c>
      <c r="C91" s="2"/>
    </row>
    <row r="92" spans="1:23" x14ac:dyDescent="0.25">
      <c r="A92" s="260"/>
      <c r="B92" s="258"/>
      <c r="C92" s="259"/>
      <c r="D92" s="212"/>
      <c r="E92" s="212"/>
      <c r="F92" s="212"/>
      <c r="G92" s="212"/>
      <c r="H92" s="212"/>
      <c r="I92" s="212"/>
      <c r="J92" s="212"/>
      <c r="K92" s="212"/>
      <c r="L92" s="212"/>
      <c r="M92" s="212"/>
      <c r="N92" s="212"/>
      <c r="O92" s="212"/>
      <c r="P92" s="212"/>
      <c r="Q92" s="212"/>
      <c r="R92" s="212"/>
      <c r="S92" s="212"/>
      <c r="T92" s="212"/>
      <c r="U92" s="212"/>
      <c r="V92" s="212"/>
      <c r="W92" s="212"/>
    </row>
    <row r="93" spans="1:23" x14ac:dyDescent="0.25">
      <c r="A93" s="257" t="s">
        <v>831</v>
      </c>
      <c r="B93" s="258"/>
      <c r="C93" s="259"/>
      <c r="D93" s="212"/>
      <c r="E93" s="212"/>
      <c r="F93" s="212"/>
      <c r="G93" s="212"/>
      <c r="H93" s="212"/>
      <c r="I93" s="212"/>
      <c r="J93" s="212"/>
      <c r="K93" s="212"/>
      <c r="L93" s="212"/>
      <c r="M93" s="212"/>
      <c r="N93" s="212"/>
      <c r="O93" s="212"/>
      <c r="P93" s="212"/>
      <c r="Q93" s="212"/>
      <c r="R93" s="212"/>
      <c r="S93" s="212"/>
      <c r="T93" s="212"/>
      <c r="U93" s="212"/>
      <c r="V93" s="212"/>
      <c r="W93" s="212"/>
    </row>
    <row r="94" spans="1:23" x14ac:dyDescent="0.25">
      <c r="A94" s="260" t="s">
        <v>832</v>
      </c>
      <c r="B94" s="258"/>
      <c r="C94" s="259"/>
      <c r="D94" s="212"/>
      <c r="E94" s="212"/>
      <c r="F94" s="212"/>
      <c r="G94" s="212"/>
      <c r="H94" s="212"/>
      <c r="I94" s="212"/>
      <c r="J94" s="212"/>
      <c r="K94" s="212"/>
      <c r="L94" s="212"/>
      <c r="M94" s="212"/>
      <c r="N94" s="212"/>
      <c r="O94" s="212"/>
      <c r="P94" s="212"/>
      <c r="Q94" s="212"/>
      <c r="R94" s="212"/>
      <c r="S94" s="212"/>
      <c r="T94" s="212"/>
      <c r="U94" s="212"/>
      <c r="V94" s="212"/>
      <c r="W94" s="212"/>
    </row>
    <row r="95" spans="1:23" x14ac:dyDescent="0.25">
      <c r="A95" s="260" t="s">
        <v>833</v>
      </c>
      <c r="B95" s="258"/>
      <c r="C95" s="259"/>
      <c r="D95" s="212"/>
      <c r="E95" s="212"/>
      <c r="F95" s="212"/>
      <c r="G95" s="212"/>
      <c r="H95" s="212"/>
      <c r="I95" s="212"/>
      <c r="J95" s="212"/>
      <c r="K95" s="212"/>
      <c r="L95" s="212"/>
      <c r="M95" s="212"/>
      <c r="N95" s="212"/>
      <c r="O95" s="212"/>
      <c r="P95" s="212"/>
      <c r="Q95" s="212"/>
      <c r="R95" s="212"/>
      <c r="S95" s="212"/>
      <c r="T95" s="212"/>
      <c r="U95" s="212"/>
      <c r="V95" s="212"/>
      <c r="W95" s="212"/>
    </row>
    <row r="96" spans="1:23" ht="15.75" thickBot="1" x14ac:dyDescent="0.3"/>
    <row r="97" spans="1:4" ht="18" thickBot="1" x14ac:dyDescent="0.35">
      <c r="A97" s="289" t="s">
        <v>804</v>
      </c>
      <c r="B97" s="290"/>
      <c r="C97" s="291"/>
    </row>
    <row r="98" spans="1:4" x14ac:dyDescent="0.25">
      <c r="A98" s="14" t="s">
        <v>54</v>
      </c>
      <c r="B98" s="4" t="s">
        <v>1</v>
      </c>
      <c r="C98" s="13" t="s">
        <v>2</v>
      </c>
    </row>
    <row r="99" spans="1:4" x14ac:dyDescent="0.25">
      <c r="A99" s="39" t="s">
        <v>55</v>
      </c>
      <c r="B99" s="6">
        <v>52678</v>
      </c>
      <c r="C99" s="5">
        <f>B99/$B$101</f>
        <v>0.9569988191479698</v>
      </c>
    </row>
    <row r="100" spans="1:4" x14ac:dyDescent="0.25">
      <c r="A100" s="15" t="s">
        <v>58</v>
      </c>
      <c r="B100" s="16">
        <v>2367</v>
      </c>
      <c r="C100" s="17">
        <f>B100/$B$101</f>
        <v>4.3001180852030155E-2</v>
      </c>
    </row>
    <row r="101" spans="1:4" ht="15.75" thickBot="1" x14ac:dyDescent="0.3">
      <c r="A101" s="40" t="s">
        <v>5</v>
      </c>
      <c r="B101" s="3">
        <f>SUM(B99:B100)</f>
        <v>55045</v>
      </c>
      <c r="C101" s="2"/>
    </row>
    <row r="102" spans="1:4" x14ac:dyDescent="0.25">
      <c r="A102" s="212" t="s">
        <v>838</v>
      </c>
      <c r="B102" s="212"/>
      <c r="C102" s="212"/>
      <c r="D102" s="212"/>
    </row>
    <row r="103" spans="1:4" ht="15.75" thickBot="1" x14ac:dyDescent="0.3"/>
    <row r="104" spans="1:4" ht="35.25" customHeight="1" thickBot="1" x14ac:dyDescent="0.35">
      <c r="A104" s="285" t="s">
        <v>56</v>
      </c>
      <c r="B104" s="286"/>
      <c r="C104" s="287"/>
    </row>
    <row r="105" spans="1:4" x14ac:dyDescent="0.25">
      <c r="A105" s="14" t="s">
        <v>6</v>
      </c>
      <c r="B105" s="4" t="s">
        <v>7</v>
      </c>
      <c r="C105" s="13" t="s">
        <v>2</v>
      </c>
    </row>
    <row r="106" spans="1:4" x14ac:dyDescent="0.25">
      <c r="A106" s="39" t="s">
        <v>36</v>
      </c>
      <c r="B106" s="6">
        <v>3216</v>
      </c>
      <c r="C106" s="5">
        <f>B106/$B$112</f>
        <v>8.6968279293653153E-2</v>
      </c>
    </row>
    <row r="107" spans="1:4" x14ac:dyDescent="0.25">
      <c r="A107" s="39" t="s">
        <v>37</v>
      </c>
      <c r="B107" s="6">
        <v>4968</v>
      </c>
      <c r="C107" s="5">
        <f t="shared" ref="C107:C111" si="6">B107/$B$112</f>
        <v>0.1343465209984045</v>
      </c>
    </row>
    <row r="108" spans="1:4" x14ac:dyDescent="0.25">
      <c r="A108" s="39" t="s">
        <v>38</v>
      </c>
      <c r="B108" s="6">
        <v>6327</v>
      </c>
      <c r="C108" s="5">
        <f t="shared" si="6"/>
        <v>0.17109710917006951</v>
      </c>
    </row>
    <row r="109" spans="1:4" x14ac:dyDescent="0.25">
      <c r="A109" s="39" t="s">
        <v>39</v>
      </c>
      <c r="B109" s="6">
        <v>5395</v>
      </c>
      <c r="C109" s="5">
        <f t="shared" si="6"/>
        <v>0.14589361529516753</v>
      </c>
    </row>
    <row r="110" spans="1:4" x14ac:dyDescent="0.25">
      <c r="A110" s="39" t="s">
        <v>40</v>
      </c>
      <c r="B110" s="6">
        <v>4984</v>
      </c>
      <c r="C110" s="5">
        <f t="shared" si="6"/>
        <v>0.13477919900484059</v>
      </c>
    </row>
    <row r="111" spans="1:4" x14ac:dyDescent="0.25">
      <c r="A111" s="15" t="s">
        <v>8</v>
      </c>
      <c r="B111" s="16">
        <v>12089</v>
      </c>
      <c r="C111" s="17">
        <f t="shared" si="6"/>
        <v>0.32691527623786476</v>
      </c>
    </row>
    <row r="112" spans="1:4" ht="15.75" thickBot="1" x14ac:dyDescent="0.3">
      <c r="A112" s="40" t="s">
        <v>5</v>
      </c>
      <c r="B112" s="3">
        <f>SUM(B106:B111)</f>
        <v>36979</v>
      </c>
      <c r="C112" s="2"/>
    </row>
    <row r="113" spans="1:15" x14ac:dyDescent="0.25">
      <c r="A113" s="261" t="s">
        <v>834</v>
      </c>
      <c r="B113" s="212"/>
      <c r="C113" s="212"/>
      <c r="D113" s="212"/>
      <c r="E113" s="212"/>
      <c r="F113" s="212"/>
      <c r="G113" s="212"/>
      <c r="H113" s="212"/>
      <c r="I113" s="212"/>
      <c r="J113" s="212"/>
      <c r="K113" s="212"/>
      <c r="L113" s="212"/>
      <c r="M113" s="212"/>
      <c r="N113" s="212"/>
      <c r="O113" s="212"/>
    </row>
    <row r="114" spans="1:15" ht="15.75" thickBot="1" x14ac:dyDescent="0.3"/>
    <row r="115" spans="1:15" ht="34.5" customHeight="1" thickBot="1" x14ac:dyDescent="0.35">
      <c r="A115" s="285" t="s">
        <v>57</v>
      </c>
      <c r="B115" s="286"/>
      <c r="C115" s="287"/>
    </row>
    <row r="116" spans="1:15" x14ac:dyDescent="0.25">
      <c r="A116" s="14" t="s">
        <v>6</v>
      </c>
      <c r="B116" s="4" t="s">
        <v>7</v>
      </c>
      <c r="C116" s="13" t="s">
        <v>2</v>
      </c>
    </row>
    <row r="117" spans="1:15" x14ac:dyDescent="0.25">
      <c r="A117" s="39" t="s">
        <v>36</v>
      </c>
      <c r="B117" s="6">
        <v>561</v>
      </c>
      <c r="C117" s="5">
        <f>B117/$B$123</f>
        <v>0.31340782122905025</v>
      </c>
    </row>
    <row r="118" spans="1:15" x14ac:dyDescent="0.25">
      <c r="A118" s="39" t="s">
        <v>37</v>
      </c>
      <c r="B118" s="6">
        <v>608</v>
      </c>
      <c r="C118" s="5">
        <f t="shared" ref="C118:C122" si="7">B118/$B$123</f>
        <v>0.33966480446927372</v>
      </c>
    </row>
    <row r="119" spans="1:15" x14ac:dyDescent="0.25">
      <c r="A119" s="39" t="s">
        <v>38</v>
      </c>
      <c r="B119" s="6">
        <v>131</v>
      </c>
      <c r="C119" s="5">
        <f t="shared" si="7"/>
        <v>7.3184357541899447E-2</v>
      </c>
    </row>
    <row r="120" spans="1:15" x14ac:dyDescent="0.25">
      <c r="A120" s="39" t="s">
        <v>39</v>
      </c>
      <c r="B120" s="6">
        <v>300</v>
      </c>
      <c r="C120" s="5">
        <f t="shared" si="7"/>
        <v>0.16759776536312848</v>
      </c>
    </row>
    <row r="121" spans="1:15" x14ac:dyDescent="0.25">
      <c r="A121" s="39" t="s">
        <v>40</v>
      </c>
      <c r="B121" s="6">
        <v>91</v>
      </c>
      <c r="C121" s="5">
        <f t="shared" si="7"/>
        <v>5.0837988826815644E-2</v>
      </c>
    </row>
    <row r="122" spans="1:15" x14ac:dyDescent="0.25">
      <c r="A122" s="15" t="s">
        <v>8</v>
      </c>
      <c r="B122" s="16">
        <v>99</v>
      </c>
      <c r="C122" s="17">
        <f t="shared" si="7"/>
        <v>5.5307262569832399E-2</v>
      </c>
    </row>
    <row r="123" spans="1:15" ht="15.75" thickBot="1" x14ac:dyDescent="0.3">
      <c r="A123" s="40" t="s">
        <v>5</v>
      </c>
      <c r="B123" s="3">
        <f>SUM(B117:B122)</f>
        <v>1790</v>
      </c>
      <c r="C123" s="2"/>
    </row>
    <row r="124" spans="1:15" ht="15.75" thickBot="1" x14ac:dyDescent="0.3"/>
    <row r="125" spans="1:15" ht="32.25" customHeight="1" thickBot="1" x14ac:dyDescent="0.35">
      <c r="A125" s="285" t="s">
        <v>59</v>
      </c>
      <c r="B125" s="286"/>
      <c r="C125" s="287"/>
    </row>
    <row r="126" spans="1:15" x14ac:dyDescent="0.25">
      <c r="A126" s="14" t="s">
        <v>6</v>
      </c>
      <c r="B126" s="4" t="s">
        <v>7</v>
      </c>
      <c r="C126" s="13" t="s">
        <v>2</v>
      </c>
    </row>
    <row r="127" spans="1:15" x14ac:dyDescent="0.25">
      <c r="A127" s="39" t="s">
        <v>36</v>
      </c>
      <c r="B127" s="6">
        <f>B117</f>
        <v>561</v>
      </c>
      <c r="C127" s="5">
        <f>B127/$B$129</f>
        <v>0.47989734816082119</v>
      </c>
    </row>
    <row r="128" spans="1:15" x14ac:dyDescent="0.25">
      <c r="A128" s="15" t="s">
        <v>37</v>
      </c>
      <c r="B128" s="16">
        <f>B118</f>
        <v>608</v>
      </c>
      <c r="C128" s="17">
        <f>B128/$B$129</f>
        <v>0.52010265183917881</v>
      </c>
    </row>
    <row r="129" spans="1:3" ht="15.75" thickBot="1" x14ac:dyDescent="0.3">
      <c r="A129" s="40" t="s">
        <v>5</v>
      </c>
      <c r="B129" s="3">
        <f>SUM(B127:B128)</f>
        <v>1169</v>
      </c>
      <c r="C129" s="2"/>
    </row>
    <row r="130" spans="1:3" ht="15.75" thickBot="1" x14ac:dyDescent="0.3"/>
    <row r="131" spans="1:3" ht="34.5" customHeight="1" thickBot="1" x14ac:dyDescent="0.35">
      <c r="A131" s="285" t="s">
        <v>60</v>
      </c>
      <c r="B131" s="286"/>
      <c r="C131" s="287"/>
    </row>
    <row r="132" spans="1:3" x14ac:dyDescent="0.25">
      <c r="A132" s="14" t="s">
        <v>12</v>
      </c>
      <c r="B132" s="4" t="s">
        <v>1</v>
      </c>
      <c r="C132" s="13" t="s">
        <v>2</v>
      </c>
    </row>
    <row r="133" spans="1:3" x14ac:dyDescent="0.25">
      <c r="A133" s="39" t="s">
        <v>13</v>
      </c>
      <c r="B133" s="6">
        <v>1334</v>
      </c>
      <c r="C133" s="5">
        <f t="shared" ref="C133:C143" si="8">B133/$B$144</f>
        <v>0.74525139664804474</v>
      </c>
    </row>
    <row r="134" spans="1:3" x14ac:dyDescent="0.25">
      <c r="A134" s="39" t="s">
        <v>14</v>
      </c>
      <c r="B134" s="6">
        <v>107</v>
      </c>
      <c r="C134" s="5">
        <f t="shared" si="8"/>
        <v>5.9776536312849161E-2</v>
      </c>
    </row>
    <row r="135" spans="1:3" x14ac:dyDescent="0.25">
      <c r="A135" s="39" t="s">
        <v>19</v>
      </c>
      <c r="B135" s="6">
        <v>85</v>
      </c>
      <c r="C135" s="5">
        <f t="shared" si="8"/>
        <v>4.7486033519553071E-2</v>
      </c>
    </row>
    <row r="136" spans="1:3" x14ac:dyDescent="0.25">
      <c r="A136" s="39" t="s">
        <v>15</v>
      </c>
      <c r="B136" s="6">
        <v>61</v>
      </c>
      <c r="C136" s="5">
        <f t="shared" si="8"/>
        <v>3.4078212290502792E-2</v>
      </c>
    </row>
    <row r="137" spans="1:3" x14ac:dyDescent="0.25">
      <c r="A137" s="39" t="s">
        <v>24</v>
      </c>
      <c r="B137" s="6">
        <v>50</v>
      </c>
      <c r="C137" s="5">
        <f t="shared" si="8"/>
        <v>2.7932960893854747E-2</v>
      </c>
    </row>
    <row r="138" spans="1:3" x14ac:dyDescent="0.25">
      <c r="A138" s="39" t="s">
        <v>17</v>
      </c>
      <c r="B138" s="6">
        <v>41</v>
      </c>
      <c r="C138" s="5">
        <f t="shared" si="8"/>
        <v>2.2905027932960894E-2</v>
      </c>
    </row>
    <row r="139" spans="1:3" x14ac:dyDescent="0.25">
      <c r="A139" s="214" t="s">
        <v>240</v>
      </c>
      <c r="B139" s="6">
        <v>25</v>
      </c>
      <c r="C139" s="5">
        <f t="shared" si="8"/>
        <v>1.3966480446927373E-2</v>
      </c>
    </row>
    <row r="140" spans="1:3" x14ac:dyDescent="0.25">
      <c r="A140" s="39" t="s">
        <v>20</v>
      </c>
      <c r="B140" s="6">
        <v>22</v>
      </c>
      <c r="C140" s="5">
        <f t="shared" si="8"/>
        <v>1.2290502793296089E-2</v>
      </c>
    </row>
    <row r="141" spans="1:3" x14ac:dyDescent="0.25">
      <c r="A141" s="39" t="s">
        <v>29</v>
      </c>
      <c r="B141" s="6">
        <v>19</v>
      </c>
      <c r="C141" s="5">
        <f t="shared" si="8"/>
        <v>1.0614525139664804E-2</v>
      </c>
    </row>
    <row r="142" spans="1:3" x14ac:dyDescent="0.25">
      <c r="A142" s="39" t="s">
        <v>32</v>
      </c>
      <c r="B142" s="6">
        <v>14</v>
      </c>
      <c r="C142" s="5">
        <f t="shared" si="8"/>
        <v>7.82122905027933E-3</v>
      </c>
    </row>
    <row r="143" spans="1:3" x14ac:dyDescent="0.25">
      <c r="A143" s="15" t="s">
        <v>33</v>
      </c>
      <c r="B143" s="16">
        <v>32</v>
      </c>
      <c r="C143" s="17">
        <f t="shared" si="8"/>
        <v>1.7877094972067038E-2</v>
      </c>
    </row>
    <row r="144" spans="1:3" ht="15.75" thickBot="1" x14ac:dyDescent="0.3">
      <c r="A144" s="40" t="s">
        <v>5</v>
      </c>
      <c r="B144" s="3">
        <f>SUM(B133:B143)</f>
        <v>1790</v>
      </c>
      <c r="C144" s="2"/>
    </row>
    <row r="145" spans="1:10" x14ac:dyDescent="0.25">
      <c r="A145" s="212" t="s">
        <v>835</v>
      </c>
      <c r="B145" s="212"/>
      <c r="C145" s="212"/>
      <c r="D145" s="212"/>
      <c r="E145" s="212"/>
      <c r="F145" s="212"/>
    </row>
    <row r="146" spans="1:10" ht="15.75" thickBot="1" x14ac:dyDescent="0.3"/>
    <row r="147" spans="1:10" ht="30.75" customHeight="1" thickBot="1" x14ac:dyDescent="0.35">
      <c r="A147" s="285" t="s">
        <v>61</v>
      </c>
      <c r="B147" s="286"/>
      <c r="C147" s="287"/>
    </row>
    <row r="148" spans="1:10" x14ac:dyDescent="0.25">
      <c r="A148" s="14" t="s">
        <v>12</v>
      </c>
      <c r="B148" s="4" t="s">
        <v>1</v>
      </c>
      <c r="C148" s="13" t="s">
        <v>2</v>
      </c>
    </row>
    <row r="149" spans="1:10" x14ac:dyDescent="0.25">
      <c r="A149" s="39" t="s">
        <v>13</v>
      </c>
      <c r="B149" s="6">
        <v>1043</v>
      </c>
      <c r="C149" s="5">
        <f t="shared" ref="C149:C157" si="9">B149/$B$158</f>
        <v>0.89221556886227549</v>
      </c>
    </row>
    <row r="150" spans="1:10" x14ac:dyDescent="0.25">
      <c r="A150" s="39" t="s">
        <v>240</v>
      </c>
      <c r="B150" s="6">
        <v>25</v>
      </c>
      <c r="C150" s="5">
        <f t="shared" si="9"/>
        <v>2.1385799828913601E-2</v>
      </c>
    </row>
    <row r="151" spans="1:10" x14ac:dyDescent="0.25">
      <c r="A151" s="39" t="s">
        <v>24</v>
      </c>
      <c r="B151" s="6">
        <v>20</v>
      </c>
      <c r="C151" s="5">
        <f t="shared" si="9"/>
        <v>1.7108639863130881E-2</v>
      </c>
    </row>
    <row r="152" spans="1:10" x14ac:dyDescent="0.25">
      <c r="A152" s="39" t="s">
        <v>17</v>
      </c>
      <c r="B152" s="6">
        <v>19</v>
      </c>
      <c r="C152" s="5">
        <f t="shared" si="9"/>
        <v>1.6253207869974338E-2</v>
      </c>
    </row>
    <row r="153" spans="1:10" x14ac:dyDescent="0.25">
      <c r="A153" s="39" t="s">
        <v>19</v>
      </c>
      <c r="B153" s="6">
        <v>17</v>
      </c>
      <c r="C153" s="5">
        <f t="shared" si="9"/>
        <v>1.4542343883661249E-2</v>
      </c>
    </row>
    <row r="154" spans="1:10" x14ac:dyDescent="0.25">
      <c r="A154" s="39" t="s">
        <v>32</v>
      </c>
      <c r="B154" s="6">
        <v>14</v>
      </c>
      <c r="C154" s="5">
        <f t="shared" si="9"/>
        <v>1.1976047904191617E-2</v>
      </c>
    </row>
    <row r="155" spans="1:10" x14ac:dyDescent="0.25">
      <c r="A155" s="39" t="s">
        <v>15</v>
      </c>
      <c r="B155" s="6">
        <v>12</v>
      </c>
      <c r="C155" s="5">
        <f t="shared" si="9"/>
        <v>1.0265183917878529E-2</v>
      </c>
    </row>
    <row r="156" spans="1:10" x14ac:dyDescent="0.25">
      <c r="A156" s="39" t="s">
        <v>22</v>
      </c>
      <c r="B156" s="6">
        <v>10</v>
      </c>
      <c r="C156" s="5">
        <f t="shared" si="9"/>
        <v>8.5543199315654406E-3</v>
      </c>
    </row>
    <row r="157" spans="1:10" x14ac:dyDescent="0.25">
      <c r="A157" s="15" t="s">
        <v>808</v>
      </c>
      <c r="B157" s="16">
        <v>9</v>
      </c>
      <c r="C157" s="17">
        <f t="shared" si="9"/>
        <v>7.6988879384088963E-3</v>
      </c>
    </row>
    <row r="158" spans="1:10" ht="15.75" thickBot="1" x14ac:dyDescent="0.3">
      <c r="A158" s="40" t="s">
        <v>5</v>
      </c>
      <c r="B158" s="3">
        <f>SUM(B149:B157)</f>
        <v>1169</v>
      </c>
      <c r="C158" s="2"/>
    </row>
    <row r="159" spans="1:10" x14ac:dyDescent="0.25">
      <c r="A159" s="212" t="s">
        <v>835</v>
      </c>
      <c r="B159" s="212"/>
      <c r="C159" s="212"/>
      <c r="D159" s="212"/>
      <c r="E159" s="212"/>
      <c r="F159" s="212"/>
      <c r="G159" s="212"/>
      <c r="H159" s="212"/>
      <c r="I159" s="212"/>
      <c r="J159" s="212"/>
    </row>
    <row r="160" spans="1:10" x14ac:dyDescent="0.25">
      <c r="A160" s="212"/>
      <c r="B160" s="212"/>
      <c r="C160" s="212"/>
      <c r="D160" s="212"/>
      <c r="E160" s="212"/>
      <c r="F160" s="212"/>
      <c r="G160" s="212"/>
      <c r="H160" s="212"/>
      <c r="I160" s="212"/>
      <c r="J160" s="212"/>
    </row>
    <row r="161" spans="1:10" x14ac:dyDescent="0.25">
      <c r="A161" s="212" t="s">
        <v>825</v>
      </c>
      <c r="B161" s="212"/>
      <c r="C161" s="212"/>
      <c r="D161" s="212"/>
      <c r="E161" s="212"/>
      <c r="F161" s="212"/>
      <c r="G161" s="212"/>
      <c r="H161" s="212"/>
      <c r="I161" s="212"/>
      <c r="J161" s="212"/>
    </row>
  </sheetData>
  <mergeCells count="17">
    <mergeCell ref="A115:C115"/>
    <mergeCell ref="A125:C125"/>
    <mergeCell ref="A131:C131"/>
    <mergeCell ref="A147:C147"/>
    <mergeCell ref="A41:C41"/>
    <mergeCell ref="A56:C56"/>
    <mergeCell ref="A71:C71"/>
    <mergeCell ref="A82:C82"/>
    <mergeCell ref="A97:C97"/>
    <mergeCell ref="A104:C104"/>
    <mergeCell ref="F18:H18"/>
    <mergeCell ref="A35:C35"/>
    <mergeCell ref="A1:G1"/>
    <mergeCell ref="J3:K3"/>
    <mergeCell ref="A12:C12"/>
    <mergeCell ref="A24:C24"/>
    <mergeCell ref="A5:C5"/>
  </mergeCell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4"/>
  <sheetViews>
    <sheetView zoomScale="112" zoomScaleNormal="112" workbookViewId="0">
      <selection activeCell="D162" sqref="D162"/>
    </sheetView>
  </sheetViews>
  <sheetFormatPr defaultRowHeight="15" x14ac:dyDescent="0.25"/>
  <cols>
    <col min="1" max="1" width="26.7109375" style="212" customWidth="1"/>
    <col min="2" max="2" width="10.7109375" style="212" bestFit="1" customWidth="1"/>
    <col min="3" max="3" width="7.85546875" style="212" customWidth="1"/>
    <col min="4" max="4" width="9.140625" style="212"/>
    <col min="5" max="5" width="33.85546875" style="212" bestFit="1" customWidth="1"/>
    <col min="6" max="6" width="23.5703125" style="212" bestFit="1" customWidth="1"/>
    <col min="7" max="7" width="10.85546875" style="212" customWidth="1"/>
    <col min="8" max="8" width="9.140625" style="212"/>
    <col min="9" max="9" width="27.5703125" style="212" bestFit="1" customWidth="1"/>
    <col min="10" max="10" width="23.5703125" style="212" bestFit="1" customWidth="1"/>
    <col min="11" max="16384" width="9.140625" style="212"/>
  </cols>
  <sheetData>
    <row r="1" spans="1:10" ht="21" x14ac:dyDescent="0.35">
      <c r="A1" s="288" t="s">
        <v>757</v>
      </c>
      <c r="B1" s="288"/>
      <c r="C1" s="288"/>
      <c r="D1" s="288"/>
      <c r="E1" s="288"/>
      <c r="F1" s="288"/>
    </row>
    <row r="2" spans="1:10" ht="15.75" thickBot="1" x14ac:dyDescent="0.3">
      <c r="A2" s="252" t="s">
        <v>827</v>
      </c>
    </row>
    <row r="3" spans="1:10" ht="18" thickBot="1" x14ac:dyDescent="0.35">
      <c r="A3" s="212" t="s">
        <v>828</v>
      </c>
      <c r="I3" s="289" t="s">
        <v>63</v>
      </c>
      <c r="J3" s="291"/>
    </row>
    <row r="4" spans="1:10" ht="15.75" thickBot="1" x14ac:dyDescent="0.3">
      <c r="I4" s="19" t="s">
        <v>758</v>
      </c>
      <c r="J4" s="216" t="s">
        <v>784</v>
      </c>
    </row>
    <row r="5" spans="1:10" ht="18" thickBot="1" x14ac:dyDescent="0.35">
      <c r="A5" s="289" t="s">
        <v>34</v>
      </c>
      <c r="B5" s="290"/>
      <c r="C5" s="291"/>
      <c r="I5" s="214" t="s">
        <v>759</v>
      </c>
      <c r="J5" s="216" t="s">
        <v>785</v>
      </c>
    </row>
    <row r="6" spans="1:10" x14ac:dyDescent="0.25">
      <c r="A6" s="14" t="s">
        <v>0</v>
      </c>
      <c r="B6" s="4" t="s">
        <v>1</v>
      </c>
      <c r="C6" s="13" t="s">
        <v>2</v>
      </c>
      <c r="I6" s="214" t="s">
        <v>760</v>
      </c>
      <c r="J6" s="216" t="s">
        <v>786</v>
      </c>
    </row>
    <row r="7" spans="1:10" x14ac:dyDescent="0.25">
      <c r="A7" s="214" t="s">
        <v>3</v>
      </c>
      <c r="B7" s="6">
        <v>132202</v>
      </c>
      <c r="C7" s="5">
        <f>B7/$B$9</f>
        <v>0.99029940747732159</v>
      </c>
      <c r="I7" s="214" t="s">
        <v>761</v>
      </c>
      <c r="J7" s="216" t="s">
        <v>787</v>
      </c>
    </row>
    <row r="8" spans="1:10" x14ac:dyDescent="0.25">
      <c r="A8" s="15" t="s">
        <v>4</v>
      </c>
      <c r="B8" s="16">
        <v>1295</v>
      </c>
      <c r="C8" s="17">
        <f>B8/$B$9</f>
        <v>9.7005925226784119E-3</v>
      </c>
      <c r="I8" s="214" t="s">
        <v>762</v>
      </c>
      <c r="J8" s="216" t="s">
        <v>788</v>
      </c>
    </row>
    <row r="9" spans="1:10" ht="15.75" thickBot="1" x14ac:dyDescent="0.3">
      <c r="A9" s="215" t="s">
        <v>5</v>
      </c>
      <c r="B9" s="3">
        <f>SUM(B7:B8)</f>
        <v>133497</v>
      </c>
      <c r="C9" s="2"/>
      <c r="I9" s="214" t="s">
        <v>763</v>
      </c>
      <c r="J9" s="216" t="s">
        <v>789</v>
      </c>
    </row>
    <row r="10" spans="1:10" x14ac:dyDescent="0.25">
      <c r="A10" s="212" t="s">
        <v>885</v>
      </c>
      <c r="B10" s="264"/>
      <c r="C10" s="264"/>
      <c r="I10" s="214" t="s">
        <v>764</v>
      </c>
      <c r="J10" s="216" t="s">
        <v>790</v>
      </c>
    </row>
    <row r="11" spans="1:10" ht="15.75" thickBot="1" x14ac:dyDescent="0.3">
      <c r="I11" s="214" t="s">
        <v>765</v>
      </c>
      <c r="J11" s="216" t="s">
        <v>791</v>
      </c>
    </row>
    <row r="12" spans="1:10" ht="18" thickBot="1" x14ac:dyDescent="0.35">
      <c r="A12" s="289" t="s">
        <v>35</v>
      </c>
      <c r="B12" s="290"/>
      <c r="C12" s="291"/>
      <c r="E12" s="299" t="s">
        <v>818</v>
      </c>
      <c r="F12" s="300"/>
      <c r="G12" s="301"/>
      <c r="I12" s="214" t="s">
        <v>766</v>
      </c>
      <c r="J12" s="216" t="s">
        <v>792</v>
      </c>
    </row>
    <row r="13" spans="1:10" x14ac:dyDescent="0.25">
      <c r="A13" s="14" t="s">
        <v>6</v>
      </c>
      <c r="B13" s="4" t="s">
        <v>7</v>
      </c>
      <c r="C13" s="13" t="s">
        <v>2</v>
      </c>
      <c r="E13" s="14" t="s">
        <v>0</v>
      </c>
      <c r="F13" s="4" t="s">
        <v>1</v>
      </c>
      <c r="G13" s="13" t="s">
        <v>2</v>
      </c>
      <c r="I13" s="214" t="s">
        <v>767</v>
      </c>
      <c r="J13" s="216"/>
    </row>
    <row r="14" spans="1:10" x14ac:dyDescent="0.25">
      <c r="A14" s="214" t="s">
        <v>36</v>
      </c>
      <c r="B14" s="6">
        <v>10876</v>
      </c>
      <c r="C14" s="5">
        <f>B14/$B$21</f>
        <v>8.1469995580425031E-2</v>
      </c>
      <c r="E14" s="214" t="s">
        <v>3</v>
      </c>
      <c r="F14" s="6">
        <v>10776</v>
      </c>
      <c r="G14" s="5">
        <f>F14/F16</f>
        <v>0.99080544317763886</v>
      </c>
      <c r="I14" s="214" t="s">
        <v>768</v>
      </c>
      <c r="J14" s="216"/>
    </row>
    <row r="15" spans="1:10" x14ac:dyDescent="0.25">
      <c r="A15" s="214" t="s">
        <v>37</v>
      </c>
      <c r="B15" s="6">
        <v>16071</v>
      </c>
      <c r="C15" s="5">
        <f t="shared" ref="C15:C20" si="0">B15/$B$21</f>
        <v>0.12038472774669094</v>
      </c>
      <c r="E15" s="15" t="s">
        <v>4</v>
      </c>
      <c r="F15" s="16">
        <v>100</v>
      </c>
      <c r="G15" s="17">
        <f>F15/F16</f>
        <v>9.1945568223611614E-3</v>
      </c>
      <c r="I15" s="214" t="s">
        <v>769</v>
      </c>
      <c r="J15" s="216"/>
    </row>
    <row r="16" spans="1:10" ht="15.75" thickBot="1" x14ac:dyDescent="0.3">
      <c r="A16" s="214" t="s">
        <v>38</v>
      </c>
      <c r="B16" s="6">
        <v>21415</v>
      </c>
      <c r="C16" s="5">
        <f t="shared" si="0"/>
        <v>0.16041558986344262</v>
      </c>
      <c r="E16" s="215" t="s">
        <v>5</v>
      </c>
      <c r="F16" s="3">
        <f>F14+F15</f>
        <v>10876</v>
      </c>
      <c r="G16" s="2"/>
      <c r="I16" s="214" t="s">
        <v>770</v>
      </c>
      <c r="J16" s="216"/>
    </row>
    <row r="17" spans="1:10" ht="15.75" thickBot="1" x14ac:dyDescent="0.3">
      <c r="A17" s="214" t="s">
        <v>39</v>
      </c>
      <c r="B17" s="6">
        <v>21376</v>
      </c>
      <c r="C17" s="5">
        <f t="shared" si="0"/>
        <v>0.16012344846700674</v>
      </c>
      <c r="I17" s="214" t="s">
        <v>771</v>
      </c>
      <c r="J17" s="216"/>
    </row>
    <row r="18" spans="1:10" ht="18" thickBot="1" x14ac:dyDescent="0.35">
      <c r="A18" s="214" t="s">
        <v>40</v>
      </c>
      <c r="B18" s="6">
        <v>16718</v>
      </c>
      <c r="C18" s="5">
        <f t="shared" si="0"/>
        <v>0.12523127860551173</v>
      </c>
      <c r="E18" s="282" t="s">
        <v>829</v>
      </c>
      <c r="F18" s="283"/>
      <c r="G18" s="284"/>
      <c r="I18" s="214" t="s">
        <v>772</v>
      </c>
      <c r="J18" s="216"/>
    </row>
    <row r="19" spans="1:10" x14ac:dyDescent="0.25">
      <c r="A19" s="214" t="s">
        <v>8</v>
      </c>
      <c r="B19" s="6">
        <v>45826</v>
      </c>
      <c r="C19" s="5">
        <f t="shared" si="0"/>
        <v>0.34327363161718988</v>
      </c>
      <c r="E19" s="14" t="s">
        <v>0</v>
      </c>
      <c r="F19" s="4" t="s">
        <v>1</v>
      </c>
      <c r="G19" s="13" t="s">
        <v>2</v>
      </c>
      <c r="I19" s="214" t="s">
        <v>773</v>
      </c>
      <c r="J19" s="216"/>
    </row>
    <row r="20" spans="1:10" x14ac:dyDescent="0.25">
      <c r="A20" s="15" t="s">
        <v>9</v>
      </c>
      <c r="B20" s="16">
        <v>1215</v>
      </c>
      <c r="C20" s="17">
        <f t="shared" si="0"/>
        <v>9.1013281197330279E-3</v>
      </c>
      <c r="E20" s="214" t="s">
        <v>3</v>
      </c>
      <c r="F20" s="6">
        <v>15857</v>
      </c>
      <c r="G20" s="5">
        <f>F20/F22</f>
        <v>0.98668408935349383</v>
      </c>
      <c r="I20" s="214" t="s">
        <v>774</v>
      </c>
      <c r="J20" s="216"/>
    </row>
    <row r="21" spans="1:10" ht="15.75" thickBot="1" x14ac:dyDescent="0.3">
      <c r="A21" s="215" t="s">
        <v>5</v>
      </c>
      <c r="B21" s="3">
        <f>SUM(B14:B20)</f>
        <v>133497</v>
      </c>
      <c r="C21" s="2"/>
      <c r="E21" s="15" t="s">
        <v>4</v>
      </c>
      <c r="F21" s="16">
        <v>214</v>
      </c>
      <c r="G21" s="17">
        <f>F21/F22</f>
        <v>1.3315910646506128E-2</v>
      </c>
      <c r="I21" s="214" t="s">
        <v>775</v>
      </c>
      <c r="J21" s="216"/>
    </row>
    <row r="22" spans="1:10" ht="15.75" thickBot="1" x14ac:dyDescent="0.3">
      <c r="A22" s="212" t="s">
        <v>885</v>
      </c>
      <c r="B22" s="264"/>
      <c r="C22" s="264"/>
      <c r="E22" s="215" t="s">
        <v>5</v>
      </c>
      <c r="F22" s="3">
        <f>SUM(F20:F21)</f>
        <v>16071</v>
      </c>
      <c r="G22" s="2"/>
      <c r="I22" s="214" t="s">
        <v>776</v>
      </c>
      <c r="J22" s="216"/>
    </row>
    <row r="23" spans="1:10" ht="15.75" thickBot="1" x14ac:dyDescent="0.3">
      <c r="I23" s="214" t="s">
        <v>777</v>
      </c>
      <c r="J23" s="216"/>
    </row>
    <row r="24" spans="1:10" ht="18" thickBot="1" x14ac:dyDescent="0.35">
      <c r="A24" s="289" t="s">
        <v>10</v>
      </c>
      <c r="B24" s="290"/>
      <c r="C24" s="291"/>
      <c r="I24" s="214" t="s">
        <v>778</v>
      </c>
      <c r="J24" s="216"/>
    </row>
    <row r="25" spans="1:10" x14ac:dyDescent="0.25">
      <c r="A25" s="14" t="s">
        <v>6</v>
      </c>
      <c r="B25" s="4" t="s">
        <v>7</v>
      </c>
      <c r="C25" s="13" t="s">
        <v>2</v>
      </c>
      <c r="I25" s="214" t="s">
        <v>779</v>
      </c>
      <c r="J25" s="216"/>
    </row>
    <row r="26" spans="1:10" x14ac:dyDescent="0.25">
      <c r="A26" s="214" t="s">
        <v>36</v>
      </c>
      <c r="B26" s="6">
        <v>100</v>
      </c>
      <c r="C26" s="5">
        <f>B26/$B$33</f>
        <v>7.7220077220077218E-2</v>
      </c>
      <c r="I26" s="214" t="s">
        <v>780</v>
      </c>
      <c r="J26" s="216"/>
    </row>
    <row r="27" spans="1:10" x14ac:dyDescent="0.25">
      <c r="A27" s="214" t="s">
        <v>37</v>
      </c>
      <c r="B27" s="6">
        <v>214</v>
      </c>
      <c r="C27" s="5">
        <f t="shared" ref="C27:C32" si="1">B27/$B$33</f>
        <v>0.16525096525096525</v>
      </c>
      <c r="I27" s="214" t="s">
        <v>781</v>
      </c>
      <c r="J27" s="216"/>
    </row>
    <row r="28" spans="1:10" x14ac:dyDescent="0.25">
      <c r="A28" s="214" t="s">
        <v>38</v>
      </c>
      <c r="B28" s="6">
        <v>460</v>
      </c>
      <c r="C28" s="5">
        <f t="shared" si="1"/>
        <v>0.35521235521235522</v>
      </c>
      <c r="I28" s="214" t="s">
        <v>782</v>
      </c>
      <c r="J28" s="216"/>
    </row>
    <row r="29" spans="1:10" ht="15.75" thickBot="1" x14ac:dyDescent="0.3">
      <c r="A29" s="214" t="s">
        <v>39</v>
      </c>
      <c r="B29" s="6">
        <v>187</v>
      </c>
      <c r="C29" s="5">
        <f t="shared" si="1"/>
        <v>0.1444015444015444</v>
      </c>
      <c r="I29" s="215" t="s">
        <v>783</v>
      </c>
      <c r="J29" s="2"/>
    </row>
    <row r="30" spans="1:10" x14ac:dyDescent="0.25">
      <c r="A30" s="214" t="s">
        <v>40</v>
      </c>
      <c r="B30" s="6">
        <v>170</v>
      </c>
      <c r="C30" s="5">
        <f t="shared" si="1"/>
        <v>0.13127413127413126</v>
      </c>
    </row>
    <row r="31" spans="1:10" x14ac:dyDescent="0.25">
      <c r="A31" s="214" t="s">
        <v>8</v>
      </c>
      <c r="B31" s="6">
        <v>164</v>
      </c>
      <c r="C31" s="5">
        <f t="shared" si="1"/>
        <v>0.12664092664092663</v>
      </c>
    </row>
    <row r="32" spans="1:10" x14ac:dyDescent="0.25">
      <c r="A32" s="15" t="s">
        <v>9</v>
      </c>
      <c r="B32" s="16">
        <v>0</v>
      </c>
      <c r="C32" s="17">
        <f t="shared" si="1"/>
        <v>0</v>
      </c>
    </row>
    <row r="33" spans="1:3" ht="15.75" thickBot="1" x14ac:dyDescent="0.3">
      <c r="A33" s="215" t="s">
        <v>5</v>
      </c>
      <c r="B33" s="3">
        <f>SUM(B26:B32)</f>
        <v>1295</v>
      </c>
      <c r="C33" s="2"/>
    </row>
    <row r="34" spans="1:3" ht="15.75" thickBot="1" x14ac:dyDescent="0.3"/>
    <row r="35" spans="1:3" ht="33" customHeight="1" thickBot="1" x14ac:dyDescent="0.35">
      <c r="A35" s="285" t="s">
        <v>41</v>
      </c>
      <c r="B35" s="286"/>
      <c r="C35" s="287"/>
    </row>
    <row r="36" spans="1:3" x14ac:dyDescent="0.25">
      <c r="A36" s="14" t="s">
        <v>6</v>
      </c>
      <c r="B36" s="4" t="s">
        <v>7</v>
      </c>
      <c r="C36" s="13" t="s">
        <v>2</v>
      </c>
    </row>
    <row r="37" spans="1:3" x14ac:dyDescent="0.25">
      <c r="A37" s="214" t="s">
        <v>36</v>
      </c>
      <c r="B37" s="6">
        <f>B26</f>
        <v>100</v>
      </c>
      <c r="C37" s="5">
        <f>B37/$B$39</f>
        <v>0.31847133757961782</v>
      </c>
    </row>
    <row r="38" spans="1:3" x14ac:dyDescent="0.25">
      <c r="A38" s="15" t="s">
        <v>37</v>
      </c>
      <c r="B38" s="16">
        <f>B27</f>
        <v>214</v>
      </c>
      <c r="C38" s="17">
        <f>B38/$B$39</f>
        <v>0.68152866242038213</v>
      </c>
    </row>
    <row r="39" spans="1:3" ht="15.75" thickBot="1" x14ac:dyDescent="0.3">
      <c r="A39" s="215" t="s">
        <v>5</v>
      </c>
      <c r="B39" s="3">
        <f>SUM(B37:B38)</f>
        <v>314</v>
      </c>
      <c r="C39" s="2"/>
    </row>
    <row r="40" spans="1:3" ht="15.75" thickBot="1" x14ac:dyDescent="0.3"/>
    <row r="41" spans="1:3" ht="18" thickBot="1" x14ac:dyDescent="0.35">
      <c r="A41" s="289" t="s">
        <v>11</v>
      </c>
      <c r="B41" s="290"/>
      <c r="C41" s="291"/>
    </row>
    <row r="42" spans="1:3" x14ac:dyDescent="0.25">
      <c r="A42" s="14" t="s">
        <v>12</v>
      </c>
      <c r="B42" s="4" t="s">
        <v>1</v>
      </c>
      <c r="C42" s="13" t="s">
        <v>2</v>
      </c>
    </row>
    <row r="43" spans="1:3" x14ac:dyDescent="0.25">
      <c r="A43" s="23" t="s">
        <v>14</v>
      </c>
      <c r="B43" s="6">
        <v>851</v>
      </c>
      <c r="C43" s="5">
        <f t="shared" ref="C43:C53" si="2">B43/$B$54</f>
        <v>0.65714285714285714</v>
      </c>
    </row>
    <row r="44" spans="1:3" x14ac:dyDescent="0.25">
      <c r="A44" s="23" t="s">
        <v>13</v>
      </c>
      <c r="B44" s="6">
        <v>169</v>
      </c>
      <c r="C44" s="5">
        <f t="shared" si="2"/>
        <v>0.13050193050193051</v>
      </c>
    </row>
    <row r="45" spans="1:3" x14ac:dyDescent="0.25">
      <c r="A45" s="23" t="s">
        <v>18</v>
      </c>
      <c r="B45" s="6">
        <v>70</v>
      </c>
      <c r="C45" s="5">
        <f t="shared" si="2"/>
        <v>5.4054054054054057E-2</v>
      </c>
    </row>
    <row r="46" spans="1:3" x14ac:dyDescent="0.25">
      <c r="A46" s="23" t="s">
        <v>26</v>
      </c>
      <c r="B46" s="6">
        <v>69</v>
      </c>
      <c r="C46" s="5">
        <f t="shared" si="2"/>
        <v>5.3281853281853281E-2</v>
      </c>
    </row>
    <row r="47" spans="1:3" x14ac:dyDescent="0.25">
      <c r="A47" s="23" t="s">
        <v>23</v>
      </c>
      <c r="B47" s="6">
        <v>31</v>
      </c>
      <c r="C47" s="5">
        <f t="shared" si="2"/>
        <v>2.3938223938223938E-2</v>
      </c>
    </row>
    <row r="48" spans="1:3" x14ac:dyDescent="0.25">
      <c r="A48" s="23" t="s">
        <v>20</v>
      </c>
      <c r="B48" s="6">
        <v>24</v>
      </c>
      <c r="C48" s="5">
        <f t="shared" si="2"/>
        <v>1.8532818532818532E-2</v>
      </c>
    </row>
    <row r="49" spans="1:8" x14ac:dyDescent="0.25">
      <c r="A49" s="23" t="s">
        <v>228</v>
      </c>
      <c r="B49" s="6">
        <v>24</v>
      </c>
      <c r="C49" s="5">
        <f t="shared" si="2"/>
        <v>1.8532818532818532E-2</v>
      </c>
    </row>
    <row r="50" spans="1:8" x14ac:dyDescent="0.25">
      <c r="A50" s="23" t="s">
        <v>19</v>
      </c>
      <c r="B50" s="6">
        <v>23</v>
      </c>
      <c r="C50" s="5">
        <f t="shared" si="2"/>
        <v>1.7760617760617759E-2</v>
      </c>
    </row>
    <row r="51" spans="1:8" x14ac:dyDescent="0.25">
      <c r="A51" s="23" t="s">
        <v>21</v>
      </c>
      <c r="B51" s="6">
        <v>17</v>
      </c>
      <c r="C51" s="5">
        <f t="shared" si="2"/>
        <v>1.3127413127413128E-2</v>
      </c>
    </row>
    <row r="52" spans="1:8" s="213" customFormat="1" x14ac:dyDescent="0.25">
      <c r="A52" s="23" t="s">
        <v>92</v>
      </c>
      <c r="B52" s="6">
        <v>16</v>
      </c>
      <c r="C52" s="5">
        <f t="shared" si="2"/>
        <v>1.2355212355212355E-2</v>
      </c>
      <c r="D52" s="212"/>
      <c r="E52" s="212"/>
      <c r="F52" s="212"/>
      <c r="G52" s="212"/>
      <c r="H52" s="212"/>
    </row>
    <row r="53" spans="1:8" x14ac:dyDescent="0.25">
      <c r="A53" s="24" t="s">
        <v>24</v>
      </c>
      <c r="B53" s="16">
        <v>1</v>
      </c>
      <c r="C53" s="17">
        <f t="shared" si="2"/>
        <v>7.722007722007722E-4</v>
      </c>
    </row>
    <row r="54" spans="1:8" ht="15.75" thickBot="1" x14ac:dyDescent="0.3">
      <c r="A54" s="215" t="s">
        <v>5</v>
      </c>
      <c r="B54" s="3">
        <f>SUM(B43:B53)</f>
        <v>1295</v>
      </c>
      <c r="C54" s="2"/>
    </row>
    <row r="55" spans="1:8" ht="15.75" thickBot="1" x14ac:dyDescent="0.3"/>
    <row r="56" spans="1:8" ht="33.75" customHeight="1" thickBot="1" x14ac:dyDescent="0.35">
      <c r="A56" s="285" t="s">
        <v>42</v>
      </c>
      <c r="B56" s="286"/>
      <c r="C56" s="287"/>
      <c r="D56" s="213"/>
    </row>
    <row r="57" spans="1:8" x14ac:dyDescent="0.25">
      <c r="A57" s="14" t="s">
        <v>12</v>
      </c>
      <c r="B57" s="4" t="s">
        <v>1</v>
      </c>
      <c r="C57" s="13" t="s">
        <v>2</v>
      </c>
    </row>
    <row r="58" spans="1:8" x14ac:dyDescent="0.25">
      <c r="A58" s="214" t="s">
        <v>14</v>
      </c>
      <c r="B58" s="6">
        <v>248</v>
      </c>
      <c r="C58" s="5">
        <f>B58/$B$63</f>
        <v>0.78980891719745228</v>
      </c>
    </row>
    <row r="59" spans="1:8" x14ac:dyDescent="0.25">
      <c r="A59" s="214" t="s">
        <v>18</v>
      </c>
      <c r="B59" s="6">
        <v>26</v>
      </c>
      <c r="C59" s="5">
        <f>B59/$B$63</f>
        <v>8.2802547770700632E-2</v>
      </c>
    </row>
    <row r="60" spans="1:8" x14ac:dyDescent="0.25">
      <c r="A60" s="214" t="s">
        <v>26</v>
      </c>
      <c r="B60" s="6">
        <v>22</v>
      </c>
      <c r="C60" s="5">
        <f>B60/$B$63</f>
        <v>7.0063694267515922E-2</v>
      </c>
    </row>
    <row r="61" spans="1:8" x14ac:dyDescent="0.25">
      <c r="A61" s="214" t="s">
        <v>21</v>
      </c>
      <c r="B61" s="6">
        <v>17</v>
      </c>
      <c r="C61" s="5">
        <f>B61/$B$63</f>
        <v>5.4140127388535034E-2</v>
      </c>
    </row>
    <row r="62" spans="1:8" x14ac:dyDescent="0.25">
      <c r="A62" s="15" t="s">
        <v>24</v>
      </c>
      <c r="B62" s="16">
        <v>1</v>
      </c>
      <c r="C62" s="17">
        <f>B62/$B$63</f>
        <v>3.1847133757961785E-3</v>
      </c>
    </row>
    <row r="63" spans="1:8" ht="15.75" thickBot="1" x14ac:dyDescent="0.3">
      <c r="A63" s="215" t="s">
        <v>5</v>
      </c>
      <c r="B63" s="3">
        <f>SUM(B58:B62)</f>
        <v>314</v>
      </c>
      <c r="C63" s="2"/>
    </row>
    <row r="64" spans="1:8" ht="15.75" thickBot="1" x14ac:dyDescent="0.3"/>
    <row r="65" spans="1:3" ht="18" thickBot="1" x14ac:dyDescent="0.35">
      <c r="A65" s="289" t="s">
        <v>44</v>
      </c>
      <c r="B65" s="290"/>
      <c r="C65" s="291"/>
    </row>
    <row r="66" spans="1:3" x14ac:dyDescent="0.25">
      <c r="A66" s="14" t="s">
        <v>45</v>
      </c>
      <c r="B66" s="4" t="s">
        <v>7</v>
      </c>
      <c r="C66" s="13" t="s">
        <v>2</v>
      </c>
    </row>
    <row r="67" spans="1:3" x14ac:dyDescent="0.25">
      <c r="A67" s="214" t="s">
        <v>46</v>
      </c>
      <c r="B67" s="6">
        <v>18</v>
      </c>
      <c r="C67" s="5">
        <f>B67/$B$74</f>
        <v>1.3899613899613899E-2</v>
      </c>
    </row>
    <row r="68" spans="1:3" x14ac:dyDescent="0.25">
      <c r="A68" s="214" t="s">
        <v>47</v>
      </c>
      <c r="B68" s="6">
        <v>49</v>
      </c>
      <c r="C68" s="5">
        <f t="shared" ref="C68:C73" si="3">B68/$B$74</f>
        <v>3.783783783783784E-2</v>
      </c>
    </row>
    <row r="69" spans="1:3" x14ac:dyDescent="0.25">
      <c r="A69" s="214" t="s">
        <v>48</v>
      </c>
      <c r="B69" s="6">
        <v>365</v>
      </c>
      <c r="C69" s="5">
        <f t="shared" si="3"/>
        <v>0.28185328185328185</v>
      </c>
    </row>
    <row r="70" spans="1:3" x14ac:dyDescent="0.25">
      <c r="A70" s="214" t="s">
        <v>49</v>
      </c>
      <c r="B70" s="6">
        <v>289</v>
      </c>
      <c r="C70" s="5">
        <f t="shared" si="3"/>
        <v>0.22316602316602316</v>
      </c>
    </row>
    <row r="71" spans="1:3" x14ac:dyDescent="0.25">
      <c r="A71" s="214" t="s">
        <v>50</v>
      </c>
      <c r="B71" s="6">
        <v>219</v>
      </c>
      <c r="C71" s="5">
        <f t="shared" si="3"/>
        <v>0.1691119691119691</v>
      </c>
    </row>
    <row r="72" spans="1:3" x14ac:dyDescent="0.25">
      <c r="A72" s="214" t="s">
        <v>51</v>
      </c>
      <c r="B72" s="6">
        <v>283</v>
      </c>
      <c r="C72" s="5">
        <f t="shared" si="3"/>
        <v>0.21853281853281853</v>
      </c>
    </row>
    <row r="73" spans="1:3" x14ac:dyDescent="0.25">
      <c r="A73" s="15" t="s">
        <v>52</v>
      </c>
      <c r="B73" s="16">
        <v>72</v>
      </c>
      <c r="C73" s="17">
        <f t="shared" si="3"/>
        <v>5.5598455598455596E-2</v>
      </c>
    </row>
    <row r="74" spans="1:3" ht="15.75" thickBot="1" x14ac:dyDescent="0.3">
      <c r="A74" s="215" t="s">
        <v>5</v>
      </c>
      <c r="B74" s="3">
        <f>SUM(B67:B73)</f>
        <v>1295</v>
      </c>
      <c r="C74" s="2"/>
    </row>
    <row r="75" spans="1:3" ht="15.75" thickBot="1" x14ac:dyDescent="0.3"/>
    <row r="76" spans="1:3" ht="33.75" customHeight="1" thickBot="1" x14ac:dyDescent="0.35">
      <c r="A76" s="285" t="s">
        <v>53</v>
      </c>
      <c r="B76" s="286"/>
      <c r="C76" s="287"/>
    </row>
    <row r="77" spans="1:3" x14ac:dyDescent="0.25">
      <c r="A77" s="14" t="s">
        <v>45</v>
      </c>
      <c r="B77" s="4" t="s">
        <v>7</v>
      </c>
      <c r="C77" s="13" t="s">
        <v>2</v>
      </c>
    </row>
    <row r="78" spans="1:3" x14ac:dyDescent="0.25">
      <c r="A78" s="214" t="s">
        <v>46</v>
      </c>
      <c r="B78" s="6">
        <v>18</v>
      </c>
      <c r="C78" s="239">
        <f>B78/$B$85</f>
        <v>5.7324840764331211E-2</v>
      </c>
    </row>
    <row r="79" spans="1:3" x14ac:dyDescent="0.25">
      <c r="A79" s="214" t="s">
        <v>47</v>
      </c>
      <c r="B79" s="6">
        <v>0</v>
      </c>
      <c r="C79" s="239">
        <f t="shared" ref="C79:C84" si="4">B79/$B$85</f>
        <v>0</v>
      </c>
    </row>
    <row r="80" spans="1:3" x14ac:dyDescent="0.25">
      <c r="A80" s="214" t="s">
        <v>48</v>
      </c>
      <c r="B80" s="6">
        <v>110</v>
      </c>
      <c r="C80" s="239">
        <f t="shared" si="4"/>
        <v>0.3503184713375796</v>
      </c>
    </row>
    <row r="81" spans="1:3" x14ac:dyDescent="0.25">
      <c r="A81" s="214" t="s">
        <v>49</v>
      </c>
      <c r="B81" s="6">
        <v>70</v>
      </c>
      <c r="C81" s="239">
        <f t="shared" si="4"/>
        <v>0.22292993630573249</v>
      </c>
    </row>
    <row r="82" spans="1:3" x14ac:dyDescent="0.25">
      <c r="A82" s="214" t="s">
        <v>50</v>
      </c>
      <c r="B82" s="6">
        <v>47</v>
      </c>
      <c r="C82" s="239">
        <f t="shared" si="4"/>
        <v>0.14968152866242038</v>
      </c>
    </row>
    <row r="83" spans="1:3" x14ac:dyDescent="0.25">
      <c r="A83" s="214" t="s">
        <v>51</v>
      </c>
      <c r="B83" s="6">
        <v>11</v>
      </c>
      <c r="C83" s="239">
        <f t="shared" si="4"/>
        <v>3.5031847133757961E-2</v>
      </c>
    </row>
    <row r="84" spans="1:3" x14ac:dyDescent="0.25">
      <c r="A84" s="15" t="s">
        <v>52</v>
      </c>
      <c r="B84" s="16">
        <v>58</v>
      </c>
      <c r="C84" s="240">
        <f t="shared" si="4"/>
        <v>0.18471337579617833</v>
      </c>
    </row>
    <row r="85" spans="1:3" ht="15.75" thickBot="1" x14ac:dyDescent="0.3">
      <c r="A85" s="215" t="s">
        <v>5</v>
      </c>
      <c r="B85" s="3">
        <f>SUM(B78:B84)</f>
        <v>314</v>
      </c>
      <c r="C85" s="2"/>
    </row>
    <row r="87" spans="1:3" x14ac:dyDescent="0.25">
      <c r="A87" s="257" t="s">
        <v>831</v>
      </c>
    </row>
    <row r="88" spans="1:3" x14ac:dyDescent="0.25">
      <c r="A88" s="260" t="s">
        <v>832</v>
      </c>
    </row>
    <row r="89" spans="1:3" x14ac:dyDescent="0.25">
      <c r="A89" s="260" t="s">
        <v>833</v>
      </c>
    </row>
    <row r="90" spans="1:3" ht="15.75" thickBot="1" x14ac:dyDescent="0.3"/>
    <row r="91" spans="1:3" ht="18" thickBot="1" x14ac:dyDescent="0.35">
      <c r="A91" s="289" t="s">
        <v>804</v>
      </c>
      <c r="B91" s="290"/>
      <c r="C91" s="291"/>
    </row>
    <row r="92" spans="1:3" x14ac:dyDescent="0.25">
      <c r="A92" s="14" t="s">
        <v>54</v>
      </c>
      <c r="B92" s="4" t="s">
        <v>1</v>
      </c>
      <c r="C92" s="13" t="s">
        <v>2</v>
      </c>
    </row>
    <row r="93" spans="1:3" x14ac:dyDescent="0.25">
      <c r="A93" s="214" t="s">
        <v>55</v>
      </c>
      <c r="B93" s="6">
        <v>61065</v>
      </c>
      <c r="C93" s="5">
        <f>B93/$B$95</f>
        <v>0.98365012886597936</v>
      </c>
    </row>
    <row r="94" spans="1:3" x14ac:dyDescent="0.25">
      <c r="A94" s="15" t="s">
        <v>58</v>
      </c>
      <c r="B94" s="16">
        <v>1015</v>
      </c>
      <c r="C94" s="17">
        <f>B94/$B$95</f>
        <v>1.6349871134020619E-2</v>
      </c>
    </row>
    <row r="95" spans="1:3" ht="15.75" thickBot="1" x14ac:dyDescent="0.3">
      <c r="A95" s="215" t="s">
        <v>5</v>
      </c>
      <c r="B95" s="3">
        <f>SUM(B93:B94)</f>
        <v>62080</v>
      </c>
      <c r="C95" s="2"/>
    </row>
    <row r="96" spans="1:3" x14ac:dyDescent="0.25">
      <c r="A96" s="212" t="s">
        <v>838</v>
      </c>
    </row>
    <row r="97" spans="1:3" ht="15.75" thickBot="1" x14ac:dyDescent="0.3"/>
    <row r="98" spans="1:3" ht="39" customHeight="1" thickBot="1" x14ac:dyDescent="0.35">
      <c r="A98" s="285" t="s">
        <v>56</v>
      </c>
      <c r="B98" s="286"/>
      <c r="C98" s="287"/>
    </row>
    <row r="99" spans="1:3" x14ac:dyDescent="0.25">
      <c r="A99" s="14" t="s">
        <v>6</v>
      </c>
      <c r="B99" s="4" t="s">
        <v>7</v>
      </c>
      <c r="C99" s="13" t="s">
        <v>2</v>
      </c>
    </row>
    <row r="100" spans="1:3" x14ac:dyDescent="0.25">
      <c r="A100" s="214" t="s">
        <v>36</v>
      </c>
      <c r="B100" s="6">
        <v>2233</v>
      </c>
      <c r="C100" s="5">
        <f>B100/$B$106</f>
        <v>5.6008427600391285E-2</v>
      </c>
    </row>
    <row r="101" spans="1:3" x14ac:dyDescent="0.25">
      <c r="A101" s="214" t="s">
        <v>37</v>
      </c>
      <c r="B101" s="6">
        <v>3907</v>
      </c>
      <c r="C101" s="5">
        <f t="shared" ref="C101:C105" si="5">B101/$B$106</f>
        <v>9.7995936692668484E-2</v>
      </c>
    </row>
    <row r="102" spans="1:3" x14ac:dyDescent="0.25">
      <c r="A102" s="214" t="s">
        <v>38</v>
      </c>
      <c r="B102" s="6">
        <v>6162</v>
      </c>
      <c r="C102" s="5">
        <f t="shared" si="5"/>
        <v>0.15455617146153652</v>
      </c>
    </row>
    <row r="103" spans="1:3" x14ac:dyDescent="0.25">
      <c r="A103" s="214" t="s">
        <v>39</v>
      </c>
      <c r="B103" s="6">
        <v>6301</v>
      </c>
      <c r="C103" s="5">
        <f t="shared" si="5"/>
        <v>0.15804258948054881</v>
      </c>
    </row>
    <row r="104" spans="1:3" x14ac:dyDescent="0.25">
      <c r="A104" s="214" t="s">
        <v>40</v>
      </c>
      <c r="B104" s="6">
        <v>5195</v>
      </c>
      <c r="C104" s="5">
        <f t="shared" si="5"/>
        <v>0.1303017381925807</v>
      </c>
    </row>
    <row r="105" spans="1:3" x14ac:dyDescent="0.25">
      <c r="A105" s="15" t="s">
        <v>8</v>
      </c>
      <c r="B105" s="16">
        <v>16071</v>
      </c>
      <c r="C105" s="17">
        <f t="shared" si="5"/>
        <v>0.40309513657227419</v>
      </c>
    </row>
    <row r="106" spans="1:3" ht="15.75" thickBot="1" x14ac:dyDescent="0.3">
      <c r="A106" s="215" t="s">
        <v>5</v>
      </c>
      <c r="B106" s="3">
        <f>SUM(B100:B105)</f>
        <v>39869</v>
      </c>
      <c r="C106" s="2"/>
    </row>
    <row r="107" spans="1:3" x14ac:dyDescent="0.25">
      <c r="A107" s="261" t="s">
        <v>834</v>
      </c>
    </row>
    <row r="108" spans="1:3" ht="15.75" thickBot="1" x14ac:dyDescent="0.3"/>
    <row r="109" spans="1:3" ht="34.5" customHeight="1" thickBot="1" x14ac:dyDescent="0.35">
      <c r="A109" s="285" t="s">
        <v>57</v>
      </c>
      <c r="B109" s="286"/>
      <c r="C109" s="287"/>
    </row>
    <row r="110" spans="1:3" x14ac:dyDescent="0.25">
      <c r="A110" s="14" t="s">
        <v>6</v>
      </c>
      <c r="B110" s="4" t="s">
        <v>7</v>
      </c>
      <c r="C110" s="13" t="s">
        <v>2</v>
      </c>
    </row>
    <row r="111" spans="1:3" x14ac:dyDescent="0.25">
      <c r="A111" s="214" t="s">
        <v>36</v>
      </c>
      <c r="B111" s="6">
        <v>155</v>
      </c>
      <c r="C111" s="5">
        <f>B111/$B$117</f>
        <v>0.29245283018867924</v>
      </c>
    </row>
    <row r="112" spans="1:3" x14ac:dyDescent="0.25">
      <c r="A112" s="214" t="s">
        <v>37</v>
      </c>
      <c r="B112" s="6">
        <v>146</v>
      </c>
      <c r="C112" s="5">
        <f t="shared" ref="C112:C116" si="6">B112/$B$117</f>
        <v>0.27547169811320754</v>
      </c>
    </row>
    <row r="113" spans="1:3" x14ac:dyDescent="0.25">
      <c r="A113" s="214" t="s">
        <v>38</v>
      </c>
      <c r="B113" s="6">
        <v>23</v>
      </c>
      <c r="C113" s="5">
        <f t="shared" si="6"/>
        <v>4.3396226415094337E-2</v>
      </c>
    </row>
    <row r="114" spans="1:3" x14ac:dyDescent="0.25">
      <c r="A114" s="214" t="s">
        <v>39</v>
      </c>
      <c r="B114" s="6">
        <v>102</v>
      </c>
      <c r="C114" s="5">
        <f t="shared" si="6"/>
        <v>0.19245283018867926</v>
      </c>
    </row>
    <row r="115" spans="1:3" x14ac:dyDescent="0.25">
      <c r="A115" s="214" t="s">
        <v>40</v>
      </c>
      <c r="B115" s="6">
        <v>104</v>
      </c>
      <c r="C115" s="5">
        <f t="shared" si="6"/>
        <v>0.19622641509433963</v>
      </c>
    </row>
    <row r="116" spans="1:3" x14ac:dyDescent="0.25">
      <c r="A116" s="15" t="s">
        <v>8</v>
      </c>
      <c r="B116" s="16">
        <v>0</v>
      </c>
      <c r="C116" s="17">
        <f t="shared" si="6"/>
        <v>0</v>
      </c>
    </row>
    <row r="117" spans="1:3" ht="15.75" thickBot="1" x14ac:dyDescent="0.3">
      <c r="A117" s="215" t="s">
        <v>5</v>
      </c>
      <c r="B117" s="3">
        <f>SUM(B111:B116)</f>
        <v>530</v>
      </c>
      <c r="C117" s="2"/>
    </row>
    <row r="118" spans="1:3" ht="15.75" thickBot="1" x14ac:dyDescent="0.3"/>
    <row r="119" spans="1:3" ht="37.5" customHeight="1" thickBot="1" x14ac:dyDescent="0.35">
      <c r="A119" s="285" t="s">
        <v>59</v>
      </c>
      <c r="B119" s="286"/>
      <c r="C119" s="287"/>
    </row>
    <row r="120" spans="1:3" x14ac:dyDescent="0.25">
      <c r="A120" s="14" t="s">
        <v>6</v>
      </c>
      <c r="B120" s="4" t="s">
        <v>7</v>
      </c>
      <c r="C120" s="13" t="s">
        <v>2</v>
      </c>
    </row>
    <row r="121" spans="1:3" x14ac:dyDescent="0.25">
      <c r="A121" s="214" t="s">
        <v>36</v>
      </c>
      <c r="B121" s="6">
        <f>B111</f>
        <v>155</v>
      </c>
      <c r="C121" s="5">
        <f>B121/$B$123</f>
        <v>0.51495016611295685</v>
      </c>
    </row>
    <row r="122" spans="1:3" x14ac:dyDescent="0.25">
      <c r="A122" s="15" t="s">
        <v>37</v>
      </c>
      <c r="B122" s="16">
        <f>B112</f>
        <v>146</v>
      </c>
      <c r="C122" s="17">
        <f>B122/$B$123</f>
        <v>0.4850498338870432</v>
      </c>
    </row>
    <row r="123" spans="1:3" ht="15.75" thickBot="1" x14ac:dyDescent="0.3">
      <c r="A123" s="215" t="s">
        <v>5</v>
      </c>
      <c r="B123" s="3">
        <f>SUM(B121:B122)</f>
        <v>301</v>
      </c>
      <c r="C123" s="2"/>
    </row>
    <row r="124" spans="1:3" ht="15.75" thickBot="1" x14ac:dyDescent="0.3"/>
    <row r="125" spans="1:3" ht="37.5" customHeight="1" thickBot="1" x14ac:dyDescent="0.35">
      <c r="A125" s="285" t="s">
        <v>60</v>
      </c>
      <c r="B125" s="286"/>
      <c r="C125" s="287"/>
    </row>
    <row r="126" spans="1:3" x14ac:dyDescent="0.25">
      <c r="A126" s="14" t="s">
        <v>12</v>
      </c>
      <c r="B126" s="4" t="s">
        <v>1</v>
      </c>
      <c r="C126" s="13" t="s">
        <v>2</v>
      </c>
    </row>
    <row r="127" spans="1:3" x14ac:dyDescent="0.25">
      <c r="A127" s="214" t="s">
        <v>14</v>
      </c>
      <c r="B127" s="6">
        <v>217</v>
      </c>
      <c r="C127" s="5">
        <f t="shared" ref="C127:C136" si="7">B127/$B$137</f>
        <v>0.40943396226415096</v>
      </c>
    </row>
    <row r="128" spans="1:3" x14ac:dyDescent="0.25">
      <c r="A128" s="214" t="s">
        <v>16</v>
      </c>
      <c r="B128" s="6">
        <v>118</v>
      </c>
      <c r="C128" s="5">
        <f t="shared" si="7"/>
        <v>0.22264150943396227</v>
      </c>
    </row>
    <row r="129" spans="1:3" x14ac:dyDescent="0.25">
      <c r="A129" s="214" t="s">
        <v>26</v>
      </c>
      <c r="B129" s="6">
        <v>55</v>
      </c>
      <c r="C129" s="5">
        <f t="shared" si="7"/>
        <v>0.10377358490566038</v>
      </c>
    </row>
    <row r="130" spans="1:3" x14ac:dyDescent="0.25">
      <c r="A130" s="214" t="s">
        <v>13</v>
      </c>
      <c r="B130" s="6">
        <v>53</v>
      </c>
      <c r="C130" s="5">
        <f t="shared" si="7"/>
        <v>0.1</v>
      </c>
    </row>
    <row r="131" spans="1:3" x14ac:dyDescent="0.25">
      <c r="A131" s="214" t="s">
        <v>806</v>
      </c>
      <c r="B131" s="6">
        <v>21</v>
      </c>
      <c r="C131" s="5">
        <f t="shared" si="7"/>
        <v>3.962264150943396E-2</v>
      </c>
    </row>
    <row r="132" spans="1:3" x14ac:dyDescent="0.25">
      <c r="A132" s="214" t="s">
        <v>489</v>
      </c>
      <c r="B132" s="6">
        <v>17</v>
      </c>
      <c r="C132" s="5">
        <f t="shared" si="7"/>
        <v>3.2075471698113207E-2</v>
      </c>
    </row>
    <row r="133" spans="1:3" x14ac:dyDescent="0.25">
      <c r="A133" s="214" t="s">
        <v>518</v>
      </c>
      <c r="B133" s="6">
        <v>15</v>
      </c>
      <c r="C133" s="5">
        <f t="shared" si="7"/>
        <v>2.8301886792452831E-2</v>
      </c>
    </row>
    <row r="134" spans="1:3" x14ac:dyDescent="0.25">
      <c r="A134" s="214" t="s">
        <v>18</v>
      </c>
      <c r="B134" s="6">
        <v>14</v>
      </c>
      <c r="C134" s="5">
        <f t="shared" si="7"/>
        <v>2.6415094339622643E-2</v>
      </c>
    </row>
    <row r="135" spans="1:3" x14ac:dyDescent="0.25">
      <c r="A135" s="214" t="s">
        <v>25</v>
      </c>
      <c r="B135" s="6">
        <v>13</v>
      </c>
      <c r="C135" s="5">
        <f t="shared" si="7"/>
        <v>2.4528301886792454E-2</v>
      </c>
    </row>
    <row r="136" spans="1:3" x14ac:dyDescent="0.25">
      <c r="A136" s="15" t="s">
        <v>17</v>
      </c>
      <c r="B136" s="16">
        <v>7</v>
      </c>
      <c r="C136" s="17">
        <f t="shared" si="7"/>
        <v>1.3207547169811321E-2</v>
      </c>
    </row>
    <row r="137" spans="1:3" ht="15.75" thickBot="1" x14ac:dyDescent="0.3">
      <c r="A137" s="215" t="s">
        <v>5</v>
      </c>
      <c r="B137" s="3">
        <f>SUM(B127:B136)</f>
        <v>530</v>
      </c>
      <c r="C137" s="2"/>
    </row>
    <row r="138" spans="1:3" x14ac:dyDescent="0.25">
      <c r="A138" s="262" t="s">
        <v>835</v>
      </c>
    </row>
    <row r="139" spans="1:3" ht="18" customHeight="1" thickBot="1" x14ac:dyDescent="0.3">
      <c r="A139" s="281"/>
    </row>
    <row r="140" spans="1:3" ht="36" customHeight="1" thickBot="1" x14ac:dyDescent="0.35">
      <c r="A140" s="285" t="s">
        <v>61</v>
      </c>
      <c r="B140" s="286"/>
      <c r="C140" s="287"/>
    </row>
    <row r="141" spans="1:3" x14ac:dyDescent="0.25">
      <c r="A141" s="14" t="s">
        <v>12</v>
      </c>
      <c r="B141" s="4" t="s">
        <v>1</v>
      </c>
      <c r="C141" s="13" t="s">
        <v>2</v>
      </c>
    </row>
    <row r="142" spans="1:3" x14ac:dyDescent="0.25">
      <c r="A142" s="214" t="s">
        <v>16</v>
      </c>
      <c r="B142" s="6">
        <v>118</v>
      </c>
      <c r="C142" s="5">
        <f t="shared" ref="C142:C150" si="8">B142/$B$151</f>
        <v>0.39202657807308972</v>
      </c>
    </row>
    <row r="143" spans="1:3" x14ac:dyDescent="0.25">
      <c r="A143" s="214" t="s">
        <v>14</v>
      </c>
      <c r="B143" s="6">
        <v>54</v>
      </c>
      <c r="C143" s="5">
        <f t="shared" si="8"/>
        <v>0.17940199335548174</v>
      </c>
    </row>
    <row r="144" spans="1:3" x14ac:dyDescent="0.25">
      <c r="A144" s="214" t="s">
        <v>13</v>
      </c>
      <c r="B144" s="6">
        <v>30</v>
      </c>
      <c r="C144" s="5">
        <f t="shared" si="8"/>
        <v>9.9667774086378738E-2</v>
      </c>
    </row>
    <row r="145" spans="1:3" x14ac:dyDescent="0.25">
      <c r="A145" s="214" t="s">
        <v>26</v>
      </c>
      <c r="B145" s="6">
        <v>29</v>
      </c>
      <c r="C145" s="5">
        <f t="shared" si="8"/>
        <v>9.634551495016612E-2</v>
      </c>
    </row>
    <row r="146" spans="1:3" x14ac:dyDescent="0.25">
      <c r="A146" s="214" t="s">
        <v>806</v>
      </c>
      <c r="B146" s="6">
        <v>21</v>
      </c>
      <c r="C146" s="5">
        <f t="shared" si="8"/>
        <v>6.9767441860465115E-2</v>
      </c>
    </row>
    <row r="147" spans="1:3" x14ac:dyDescent="0.25">
      <c r="A147" s="214" t="s">
        <v>518</v>
      </c>
      <c r="B147" s="6">
        <v>15</v>
      </c>
      <c r="C147" s="5">
        <f t="shared" si="8"/>
        <v>4.9833887043189369E-2</v>
      </c>
    </row>
    <row r="148" spans="1:3" x14ac:dyDescent="0.25">
      <c r="A148" s="214" t="s">
        <v>18</v>
      </c>
      <c r="B148" s="6">
        <v>14</v>
      </c>
      <c r="C148" s="5">
        <f t="shared" si="8"/>
        <v>4.6511627906976744E-2</v>
      </c>
    </row>
    <row r="149" spans="1:3" x14ac:dyDescent="0.25">
      <c r="A149" s="214" t="s">
        <v>25</v>
      </c>
      <c r="B149" s="6">
        <v>13</v>
      </c>
      <c r="C149" s="5">
        <f t="shared" si="8"/>
        <v>4.3189368770764118E-2</v>
      </c>
    </row>
    <row r="150" spans="1:3" x14ac:dyDescent="0.25">
      <c r="A150" s="15" t="s">
        <v>17</v>
      </c>
      <c r="B150" s="16">
        <v>7</v>
      </c>
      <c r="C150" s="17">
        <f t="shared" si="8"/>
        <v>2.3255813953488372E-2</v>
      </c>
    </row>
    <row r="151" spans="1:3" ht="15.75" thickBot="1" x14ac:dyDescent="0.3">
      <c r="A151" s="215" t="s">
        <v>5</v>
      </c>
      <c r="B151" s="3">
        <f>SUM(B142:B150)</f>
        <v>301</v>
      </c>
      <c r="C151" s="2"/>
    </row>
    <row r="152" spans="1:3" x14ac:dyDescent="0.25">
      <c r="A152" s="263" t="s">
        <v>835</v>
      </c>
    </row>
    <row r="154" spans="1:3" x14ac:dyDescent="0.25">
      <c r="A154" s="212" t="s">
        <v>825</v>
      </c>
    </row>
  </sheetData>
  <mergeCells count="18">
    <mergeCell ref="I3:J3"/>
    <mergeCell ref="A12:C12"/>
    <mergeCell ref="A24:C24"/>
    <mergeCell ref="E18:G18"/>
    <mergeCell ref="E12:G12"/>
    <mergeCell ref="A35:C35"/>
    <mergeCell ref="A1:F1"/>
    <mergeCell ref="A5:C5"/>
    <mergeCell ref="A140:C140"/>
    <mergeCell ref="A109:C109"/>
    <mergeCell ref="A119:C119"/>
    <mergeCell ref="A125:C125"/>
    <mergeCell ref="A41:C41"/>
    <mergeCell ref="A56:C56"/>
    <mergeCell ref="A65:C65"/>
    <mergeCell ref="A76:C76"/>
    <mergeCell ref="A91:C91"/>
    <mergeCell ref="A98:C9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53"/>
  <sheetViews>
    <sheetView workbookViewId="0">
      <selection activeCell="A4" sqref="A4:C5"/>
    </sheetView>
  </sheetViews>
  <sheetFormatPr defaultRowHeight="15" x14ac:dyDescent="0.25"/>
  <cols>
    <col min="1" max="1" width="26.7109375" style="42" customWidth="1"/>
    <col min="2" max="2" width="10.7109375" style="42" bestFit="1" customWidth="1"/>
    <col min="3" max="3" width="7.85546875" style="42" customWidth="1"/>
    <col min="4" max="4" width="9.140625" style="42"/>
    <col min="5" max="5" width="33.85546875" style="42" bestFit="1" customWidth="1"/>
    <col min="6" max="6" width="18.5703125" style="42" bestFit="1" customWidth="1"/>
    <col min="7" max="7" width="21.28515625" style="42" customWidth="1"/>
    <col min="8" max="8" width="9.140625" style="42"/>
    <col min="9" max="9" width="28.140625" style="42" bestFit="1" customWidth="1"/>
    <col min="10" max="16384" width="9.140625" style="42"/>
  </cols>
  <sheetData>
    <row r="1" spans="1:10" ht="21" x14ac:dyDescent="0.35">
      <c r="A1" s="288" t="s">
        <v>229</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A4" s="212"/>
      <c r="B4" s="212"/>
      <c r="C4" s="212"/>
      <c r="I4" s="19" t="s">
        <v>189</v>
      </c>
      <c r="J4" s="46"/>
    </row>
    <row r="5" spans="1:10" ht="18" thickBot="1" x14ac:dyDescent="0.35">
      <c r="A5" s="289" t="s">
        <v>34</v>
      </c>
      <c r="B5" s="290"/>
      <c r="C5" s="291"/>
      <c r="I5" s="44" t="s">
        <v>190</v>
      </c>
      <c r="J5" s="46"/>
    </row>
    <row r="6" spans="1:10" x14ac:dyDescent="0.25">
      <c r="A6" s="14" t="s">
        <v>0</v>
      </c>
      <c r="B6" s="4" t="s">
        <v>1</v>
      </c>
      <c r="C6" s="13" t="s">
        <v>2</v>
      </c>
      <c r="I6" s="44" t="s">
        <v>191</v>
      </c>
      <c r="J6" s="46"/>
    </row>
    <row r="7" spans="1:10" x14ac:dyDescent="0.25">
      <c r="A7" s="44" t="s">
        <v>3</v>
      </c>
      <c r="B7" s="6">
        <v>100515</v>
      </c>
      <c r="C7" s="5">
        <f>B7/$B$9</f>
        <v>0.97314331632603668</v>
      </c>
      <c r="I7" s="44" t="s">
        <v>192</v>
      </c>
      <c r="J7" s="46"/>
    </row>
    <row r="8" spans="1:10" x14ac:dyDescent="0.25">
      <c r="A8" s="15" t="s">
        <v>4</v>
      </c>
      <c r="B8" s="16">
        <v>2774</v>
      </c>
      <c r="C8" s="17">
        <f>B8/$B$9</f>
        <v>2.6856683673963346E-2</v>
      </c>
      <c r="I8" s="44" t="s">
        <v>193</v>
      </c>
      <c r="J8" s="46"/>
    </row>
    <row r="9" spans="1:10" ht="15.75" thickBot="1" x14ac:dyDescent="0.3">
      <c r="A9" s="45" t="s">
        <v>5</v>
      </c>
      <c r="B9" s="3">
        <f>SUM(B7:B8)</f>
        <v>103289</v>
      </c>
      <c r="C9" s="2"/>
      <c r="I9" s="44" t="s">
        <v>194</v>
      </c>
      <c r="J9" s="46"/>
    </row>
    <row r="10" spans="1:10" x14ac:dyDescent="0.25">
      <c r="A10" s="212" t="s">
        <v>840</v>
      </c>
      <c r="B10" s="264"/>
      <c r="C10" s="264"/>
      <c r="D10" s="212"/>
      <c r="I10" s="44" t="s">
        <v>195</v>
      </c>
      <c r="J10" s="46"/>
    </row>
    <row r="11" spans="1:10" ht="15.75" thickBot="1" x14ac:dyDescent="0.3">
      <c r="I11" s="44" t="s">
        <v>196</v>
      </c>
      <c r="J11" s="46"/>
    </row>
    <row r="12" spans="1:10" ht="18" thickBot="1" x14ac:dyDescent="0.35">
      <c r="A12" s="289" t="s">
        <v>35</v>
      </c>
      <c r="B12" s="290"/>
      <c r="C12" s="291"/>
      <c r="E12" s="253" t="s">
        <v>818</v>
      </c>
      <c r="F12" s="254"/>
      <c r="G12" s="255"/>
      <c r="I12" s="44" t="s">
        <v>197</v>
      </c>
      <c r="J12" s="46"/>
    </row>
    <row r="13" spans="1:10" x14ac:dyDescent="0.25">
      <c r="A13" s="14" t="s">
        <v>6</v>
      </c>
      <c r="B13" s="4" t="s">
        <v>7</v>
      </c>
      <c r="C13" s="13" t="s">
        <v>2</v>
      </c>
      <c r="E13" s="14" t="s">
        <v>0</v>
      </c>
      <c r="F13" s="4" t="s">
        <v>1</v>
      </c>
      <c r="G13" s="13" t="s">
        <v>2</v>
      </c>
      <c r="I13" s="44" t="s">
        <v>198</v>
      </c>
      <c r="J13" s="46"/>
    </row>
    <row r="14" spans="1:10" x14ac:dyDescent="0.25">
      <c r="A14" s="44" t="s">
        <v>36</v>
      </c>
      <c r="B14" s="6">
        <v>6828</v>
      </c>
      <c r="C14" s="5">
        <f>B14/$B$21</f>
        <v>6.610578086727531E-2</v>
      </c>
      <c r="E14" s="214" t="s">
        <v>3</v>
      </c>
      <c r="F14" s="6">
        <v>6437</v>
      </c>
      <c r="G14" s="5">
        <f>F14/F16</f>
        <v>0.94273579379027539</v>
      </c>
      <c r="I14" s="44" t="s">
        <v>199</v>
      </c>
      <c r="J14" s="46"/>
    </row>
    <row r="15" spans="1:10" x14ac:dyDescent="0.25">
      <c r="A15" s="44" t="s">
        <v>37</v>
      </c>
      <c r="B15" s="6">
        <v>9726</v>
      </c>
      <c r="C15" s="5">
        <f t="shared" ref="C15:C20" si="0">B15/$B$21</f>
        <v>9.4162979600925553E-2</v>
      </c>
      <c r="E15" s="15" t="s">
        <v>4</v>
      </c>
      <c r="F15" s="16">
        <v>391</v>
      </c>
      <c r="G15" s="17">
        <f>F15/F16</f>
        <v>5.7264206209724666E-2</v>
      </c>
      <c r="I15" s="44" t="s">
        <v>200</v>
      </c>
      <c r="J15" s="46"/>
    </row>
    <row r="16" spans="1:10" ht="15.75" thickBot="1" x14ac:dyDescent="0.3">
      <c r="A16" s="44" t="s">
        <v>38</v>
      </c>
      <c r="B16" s="6">
        <v>11923</v>
      </c>
      <c r="C16" s="5">
        <f t="shared" si="0"/>
        <v>0.11543339561812004</v>
      </c>
      <c r="E16" s="215" t="s">
        <v>5</v>
      </c>
      <c r="F16" s="3">
        <f>SUM(F14:F15)</f>
        <v>6828</v>
      </c>
      <c r="G16" s="2"/>
      <c r="I16" s="44" t="s">
        <v>201</v>
      </c>
      <c r="J16" s="46"/>
    </row>
    <row r="17" spans="1:56" ht="15.75" thickBot="1" x14ac:dyDescent="0.3">
      <c r="A17" s="44" t="s">
        <v>39</v>
      </c>
      <c r="B17" s="6">
        <v>12473</v>
      </c>
      <c r="C17" s="5">
        <f t="shared" si="0"/>
        <v>0.12075826080221515</v>
      </c>
      <c r="E17" s="212"/>
      <c r="F17" s="212"/>
      <c r="G17" s="212"/>
      <c r="I17" s="44" t="s">
        <v>202</v>
      </c>
      <c r="J17" s="46"/>
    </row>
    <row r="18" spans="1:56" ht="18" thickBot="1" x14ac:dyDescent="0.35">
      <c r="A18" s="44" t="s">
        <v>40</v>
      </c>
      <c r="B18" s="6">
        <v>13074</v>
      </c>
      <c r="C18" s="5">
        <f t="shared" si="0"/>
        <v>0.12657688621247179</v>
      </c>
      <c r="E18" s="282" t="s">
        <v>829</v>
      </c>
      <c r="F18" s="283"/>
      <c r="G18" s="284"/>
      <c r="I18" s="44" t="s">
        <v>203</v>
      </c>
      <c r="J18" s="46"/>
    </row>
    <row r="19" spans="1:56" x14ac:dyDescent="0.25">
      <c r="A19" s="44" t="s">
        <v>8</v>
      </c>
      <c r="B19" s="6">
        <v>44892</v>
      </c>
      <c r="C19" s="5">
        <f t="shared" si="0"/>
        <v>0.43462517789890504</v>
      </c>
      <c r="E19" s="14" t="s">
        <v>0</v>
      </c>
      <c r="F19" s="4" t="s">
        <v>1</v>
      </c>
      <c r="G19" s="13" t="s">
        <v>2</v>
      </c>
      <c r="I19" s="44" t="s">
        <v>204</v>
      </c>
      <c r="J19" s="46"/>
    </row>
    <row r="20" spans="1:56" x14ac:dyDescent="0.25">
      <c r="A20" s="15" t="s">
        <v>9</v>
      </c>
      <c r="B20" s="16">
        <v>4373</v>
      </c>
      <c r="C20" s="17">
        <f t="shared" si="0"/>
        <v>4.2337519000087136E-2</v>
      </c>
      <c r="E20" s="214" t="s">
        <v>3</v>
      </c>
      <c r="F20" s="6">
        <v>9213</v>
      </c>
      <c r="G20" s="5">
        <f>F20/F22</f>
        <v>0.94725478099938309</v>
      </c>
      <c r="I20" s="44" t="s">
        <v>205</v>
      </c>
      <c r="J20" s="46"/>
    </row>
    <row r="21" spans="1:56" ht="15.75" thickBot="1" x14ac:dyDescent="0.3">
      <c r="A21" s="45" t="s">
        <v>5</v>
      </c>
      <c r="B21" s="3">
        <f>SUM(B14:B20)</f>
        <v>103289</v>
      </c>
      <c r="C21" s="2"/>
      <c r="E21" s="15" t="s">
        <v>4</v>
      </c>
      <c r="F21" s="16">
        <v>513</v>
      </c>
      <c r="G21" s="17">
        <f>F21/F22</f>
        <v>5.2745219000616905E-2</v>
      </c>
      <c r="I21" s="44" t="s">
        <v>206</v>
      </c>
      <c r="J21" s="46"/>
    </row>
    <row r="22" spans="1:56" ht="15.75" thickBot="1" x14ac:dyDescent="0.3">
      <c r="A22" s="212" t="s">
        <v>840</v>
      </c>
      <c r="B22" s="264"/>
      <c r="C22" s="264"/>
      <c r="D22" s="212"/>
      <c r="E22" s="215" t="s">
        <v>5</v>
      </c>
      <c r="F22" s="3">
        <f>SUM(F20:F21)</f>
        <v>9726</v>
      </c>
      <c r="G22" s="2"/>
      <c r="I22" s="44" t="s">
        <v>207</v>
      </c>
      <c r="J22" s="46"/>
    </row>
    <row r="23" spans="1:56" ht="15.75" thickBot="1" x14ac:dyDescent="0.3">
      <c r="I23" s="44" t="s">
        <v>208</v>
      </c>
      <c r="J23" s="46"/>
    </row>
    <row r="24" spans="1:56" ht="18" thickBot="1" x14ac:dyDescent="0.35">
      <c r="A24" s="289" t="s">
        <v>10</v>
      </c>
      <c r="B24" s="290"/>
      <c r="C24" s="291"/>
      <c r="I24" s="44" t="s">
        <v>209</v>
      </c>
      <c r="J24" s="46"/>
    </row>
    <row r="25" spans="1:56" x14ac:dyDescent="0.25">
      <c r="A25" s="14" t="s">
        <v>6</v>
      </c>
      <c r="B25" s="4" t="s">
        <v>7</v>
      </c>
      <c r="C25" s="13" t="s">
        <v>2</v>
      </c>
      <c r="I25" s="44" t="s">
        <v>210</v>
      </c>
      <c r="J25" s="46"/>
    </row>
    <row r="26" spans="1:56" x14ac:dyDescent="0.25">
      <c r="A26" s="44" t="s">
        <v>36</v>
      </c>
      <c r="B26" s="6">
        <v>391</v>
      </c>
      <c r="C26" s="5">
        <f>B26/$B$33</f>
        <v>0.14095169430425378</v>
      </c>
      <c r="I26" s="44"/>
      <c r="J26" s="46"/>
    </row>
    <row r="27" spans="1:56" x14ac:dyDescent="0.25">
      <c r="A27" s="44" t="s">
        <v>37</v>
      </c>
      <c r="B27" s="6">
        <v>513</v>
      </c>
      <c r="C27" s="5">
        <f t="shared" ref="C27:C32" si="1">B27/$B$33</f>
        <v>0.18493150684931506</v>
      </c>
      <c r="I27" s="44"/>
      <c r="J27" s="46"/>
    </row>
    <row r="28" spans="1:56" x14ac:dyDescent="0.25">
      <c r="A28" s="44" t="s">
        <v>38</v>
      </c>
      <c r="B28" s="6">
        <v>755</v>
      </c>
      <c r="C28" s="5">
        <f t="shared" si="1"/>
        <v>0.27217015140591205</v>
      </c>
      <c r="I28" s="44"/>
      <c r="J28" s="46"/>
    </row>
    <row r="29" spans="1:56" ht="15.75" thickBot="1" x14ac:dyDescent="0.3">
      <c r="A29" s="44" t="s">
        <v>39</v>
      </c>
      <c r="B29" s="6">
        <v>305</v>
      </c>
      <c r="C29" s="5">
        <f t="shared" si="1"/>
        <v>0.1099495313626532</v>
      </c>
      <c r="I29" s="45"/>
      <c r="J29" s="2"/>
    </row>
    <row r="30" spans="1:56" x14ac:dyDescent="0.25">
      <c r="A30" s="44" t="s">
        <v>40</v>
      </c>
      <c r="B30" s="6">
        <v>383</v>
      </c>
      <c r="C30" s="5">
        <f t="shared" si="1"/>
        <v>0.1380677721701514</v>
      </c>
    </row>
    <row r="31" spans="1:56" x14ac:dyDescent="0.25">
      <c r="A31" s="44" t="s">
        <v>8</v>
      </c>
      <c r="B31" s="6">
        <v>277</v>
      </c>
      <c r="C31" s="5">
        <f t="shared" si="1"/>
        <v>9.9855803893294875E-2</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row>
    <row r="32" spans="1:56" x14ac:dyDescent="0.25">
      <c r="A32" s="15" t="s">
        <v>9</v>
      </c>
      <c r="B32" s="16">
        <v>150</v>
      </c>
      <c r="C32" s="17">
        <f t="shared" si="1"/>
        <v>5.4073540014419608E-2</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row>
    <row r="33" spans="1:56" ht="15.75" thickBot="1" x14ac:dyDescent="0.3">
      <c r="A33" s="45" t="s">
        <v>5</v>
      </c>
      <c r="B33" s="3">
        <f>SUM(B26:B32)</f>
        <v>2774</v>
      </c>
      <c r="C33" s="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row>
    <row r="34" spans="1:56"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row>
    <row r="35" spans="1:56" ht="36.75"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row>
    <row r="36" spans="1:56"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row>
    <row r="37" spans="1:56" x14ac:dyDescent="0.25">
      <c r="A37" s="44" t="s">
        <v>36</v>
      </c>
      <c r="B37" s="6">
        <f>B26</f>
        <v>391</v>
      </c>
      <c r="C37" s="5">
        <f>B37/$B$39</f>
        <v>0.43252212389380529</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row>
    <row r="38" spans="1:56" x14ac:dyDescent="0.25">
      <c r="A38" s="15" t="s">
        <v>37</v>
      </c>
      <c r="B38" s="16">
        <f>B27</f>
        <v>513</v>
      </c>
      <c r="C38" s="17">
        <f>B38/$B$39</f>
        <v>0.56747787610619471</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row>
    <row r="39" spans="1:56" ht="15.75" thickBot="1" x14ac:dyDescent="0.3">
      <c r="A39" s="45" t="s">
        <v>5</v>
      </c>
      <c r="B39" s="3">
        <f>SUM(B37:B38)</f>
        <v>904</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row>
    <row r="40" spans="1:56"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row>
    <row r="41" spans="1:56" ht="18" thickBot="1" x14ac:dyDescent="0.35">
      <c r="A41" s="289" t="s">
        <v>11</v>
      </c>
      <c r="B41" s="290"/>
      <c r="C41" s="291"/>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row>
    <row r="42" spans="1:56" x14ac:dyDescent="0.25">
      <c r="A42" s="14" t="s">
        <v>12</v>
      </c>
      <c r="B42" s="4" t="s">
        <v>1</v>
      </c>
      <c r="C42" s="13" t="s">
        <v>2</v>
      </c>
    </row>
    <row r="43" spans="1:56" x14ac:dyDescent="0.25">
      <c r="A43" s="23" t="s">
        <v>14</v>
      </c>
      <c r="B43" s="6">
        <v>1374</v>
      </c>
      <c r="C43" s="5">
        <f t="shared" ref="C43:C53" si="2">B43/$B$54</f>
        <v>0.49531362653208361</v>
      </c>
    </row>
    <row r="44" spans="1:56" x14ac:dyDescent="0.25">
      <c r="A44" s="23" t="s">
        <v>13</v>
      </c>
      <c r="B44" s="6">
        <v>864</v>
      </c>
      <c r="C44" s="5">
        <f t="shared" si="2"/>
        <v>0.31146359048305694</v>
      </c>
    </row>
    <row r="45" spans="1:56" x14ac:dyDescent="0.25">
      <c r="A45" s="23" t="s">
        <v>18</v>
      </c>
      <c r="B45" s="6">
        <v>91</v>
      </c>
      <c r="C45" s="5">
        <f t="shared" si="2"/>
        <v>3.2804614275414562E-2</v>
      </c>
    </row>
    <row r="46" spans="1:56" x14ac:dyDescent="0.25">
      <c r="A46" s="23" t="s">
        <v>273</v>
      </c>
      <c r="B46" s="6">
        <v>65</v>
      </c>
      <c r="C46" s="5">
        <f t="shared" si="2"/>
        <v>2.343186733958183E-2</v>
      </c>
    </row>
    <row r="47" spans="1:56" x14ac:dyDescent="0.25">
      <c r="A47" s="23" t="s">
        <v>24</v>
      </c>
      <c r="B47" s="6">
        <v>62</v>
      </c>
      <c r="C47" s="5">
        <f t="shared" si="2"/>
        <v>2.2350396539293438E-2</v>
      </c>
    </row>
    <row r="48" spans="1:56" x14ac:dyDescent="0.25">
      <c r="A48" s="23" t="s">
        <v>15</v>
      </c>
      <c r="B48" s="6">
        <v>42</v>
      </c>
      <c r="C48" s="5">
        <f t="shared" si="2"/>
        <v>1.514059120403749E-2</v>
      </c>
    </row>
    <row r="49" spans="1:56" x14ac:dyDescent="0.25">
      <c r="A49" s="23" t="s">
        <v>26</v>
      </c>
      <c r="B49" s="6">
        <v>41</v>
      </c>
      <c r="C49" s="5">
        <f t="shared" si="2"/>
        <v>1.4780100937274693E-2</v>
      </c>
    </row>
    <row r="50" spans="1:56" x14ac:dyDescent="0.25">
      <c r="A50" s="23" t="s">
        <v>19</v>
      </c>
      <c r="B50" s="6">
        <v>38</v>
      </c>
      <c r="C50" s="5">
        <f t="shared" si="2"/>
        <v>1.3698630136986301E-2</v>
      </c>
    </row>
    <row r="51" spans="1:56" x14ac:dyDescent="0.25">
      <c r="A51" s="23" t="s">
        <v>16</v>
      </c>
      <c r="B51" s="6">
        <v>34</v>
      </c>
      <c r="C51" s="5">
        <f t="shared" si="2"/>
        <v>1.2256669069935111E-2</v>
      </c>
    </row>
    <row r="52" spans="1:56" s="43" customFormat="1" x14ac:dyDescent="0.25">
      <c r="A52" s="23" t="s">
        <v>32</v>
      </c>
      <c r="B52" s="6">
        <v>29</v>
      </c>
      <c r="C52" s="5">
        <f t="shared" si="2"/>
        <v>1.0454217736121124E-2</v>
      </c>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row>
    <row r="53" spans="1:56" x14ac:dyDescent="0.25">
      <c r="A53" s="24" t="s">
        <v>33</v>
      </c>
      <c r="B53" s="16">
        <v>134</v>
      </c>
      <c r="C53" s="17">
        <f t="shared" si="2"/>
        <v>4.830569574621485E-2</v>
      </c>
    </row>
    <row r="54" spans="1:56" ht="15.75" thickBot="1" x14ac:dyDescent="0.3">
      <c r="A54" s="45" t="s">
        <v>5</v>
      </c>
      <c r="B54" s="3">
        <f>SUM(B43:B53)</f>
        <v>2774</v>
      </c>
      <c r="C54" s="2"/>
      <c r="D54" s="43"/>
    </row>
    <row r="55" spans="1:56" ht="15.75" thickBot="1" x14ac:dyDescent="0.3"/>
    <row r="56" spans="1:56" ht="33.75" customHeight="1" thickBot="1" x14ac:dyDescent="0.35">
      <c r="A56" s="285" t="s">
        <v>42</v>
      </c>
      <c r="B56" s="286"/>
      <c r="C56" s="287"/>
    </row>
    <row r="57" spans="1:56" x14ac:dyDescent="0.25">
      <c r="A57" s="14" t="s">
        <v>12</v>
      </c>
      <c r="B57" s="4" t="s">
        <v>1</v>
      </c>
      <c r="C57" s="13" t="s">
        <v>2</v>
      </c>
    </row>
    <row r="58" spans="1:56" x14ac:dyDescent="0.25">
      <c r="A58" s="44" t="s">
        <v>14</v>
      </c>
      <c r="B58" s="6">
        <v>379</v>
      </c>
      <c r="C58" s="5">
        <f t="shared" ref="C58:C64" si="3">B58/$B$65</f>
        <v>0.41924778761061948</v>
      </c>
    </row>
    <row r="59" spans="1:56" x14ac:dyDescent="0.25">
      <c r="A59" s="44" t="s">
        <v>13</v>
      </c>
      <c r="B59" s="6">
        <v>359</v>
      </c>
      <c r="C59" s="5">
        <f t="shared" si="3"/>
        <v>0.39712389380530971</v>
      </c>
    </row>
    <row r="60" spans="1:56" x14ac:dyDescent="0.25">
      <c r="A60" s="44" t="s">
        <v>273</v>
      </c>
      <c r="B60" s="6">
        <v>65</v>
      </c>
      <c r="C60" s="5">
        <f t="shared" si="3"/>
        <v>7.1902654867256638E-2</v>
      </c>
    </row>
    <row r="61" spans="1:56" x14ac:dyDescent="0.25">
      <c r="A61" s="44" t="s">
        <v>16</v>
      </c>
      <c r="B61" s="6">
        <v>34</v>
      </c>
      <c r="C61" s="5">
        <f t="shared" si="3"/>
        <v>3.7610619469026552E-2</v>
      </c>
    </row>
    <row r="62" spans="1:56" x14ac:dyDescent="0.25">
      <c r="A62" s="44" t="s">
        <v>18</v>
      </c>
      <c r="B62" s="6">
        <v>27</v>
      </c>
      <c r="C62" s="5">
        <f t="shared" si="3"/>
        <v>2.9867256637168143E-2</v>
      </c>
    </row>
    <row r="63" spans="1:56" x14ac:dyDescent="0.25">
      <c r="A63" s="44" t="s">
        <v>24</v>
      </c>
      <c r="B63" s="6">
        <v>20</v>
      </c>
      <c r="C63" s="5">
        <f t="shared" si="3"/>
        <v>2.2123893805309734E-2</v>
      </c>
    </row>
    <row r="64" spans="1:56" x14ac:dyDescent="0.25">
      <c r="A64" s="15" t="s">
        <v>26</v>
      </c>
      <c r="B64" s="16">
        <v>20</v>
      </c>
      <c r="C64" s="17">
        <f t="shared" si="3"/>
        <v>2.2123893805309734E-2</v>
      </c>
    </row>
    <row r="65" spans="1:3" ht="15.75" thickBot="1" x14ac:dyDescent="0.3">
      <c r="A65" s="45" t="s">
        <v>5</v>
      </c>
      <c r="B65" s="3">
        <f>SUM(B58:B64)</f>
        <v>904</v>
      </c>
      <c r="C65" s="2"/>
    </row>
    <row r="66" spans="1:3" ht="15.75" thickBot="1" x14ac:dyDescent="0.3"/>
    <row r="67" spans="1:3" ht="18" thickBot="1" x14ac:dyDescent="0.35">
      <c r="A67" s="289" t="s">
        <v>44</v>
      </c>
      <c r="B67" s="290"/>
      <c r="C67" s="291"/>
    </row>
    <row r="68" spans="1:3" x14ac:dyDescent="0.25">
      <c r="A68" s="14" t="s">
        <v>45</v>
      </c>
      <c r="B68" s="4" t="s">
        <v>7</v>
      </c>
      <c r="C68" s="13" t="s">
        <v>2</v>
      </c>
    </row>
    <row r="69" spans="1:3" x14ac:dyDescent="0.25">
      <c r="A69" s="44" t="s">
        <v>46</v>
      </c>
      <c r="B69" s="6">
        <v>133</v>
      </c>
      <c r="C69" s="5">
        <f>B69/$B$76</f>
        <v>4.7945205479452052E-2</v>
      </c>
    </row>
    <row r="70" spans="1:3" x14ac:dyDescent="0.25">
      <c r="A70" s="44" t="s">
        <v>47</v>
      </c>
      <c r="B70" s="6">
        <v>163</v>
      </c>
      <c r="C70" s="5">
        <f t="shared" ref="C70:C75" si="4">B70/$B$76</f>
        <v>5.8759913482335974E-2</v>
      </c>
    </row>
    <row r="71" spans="1:3" x14ac:dyDescent="0.25">
      <c r="A71" s="44" t="s">
        <v>48</v>
      </c>
      <c r="B71" s="6">
        <v>752</v>
      </c>
      <c r="C71" s="5">
        <f t="shared" si="4"/>
        <v>0.27108868060562363</v>
      </c>
    </row>
    <row r="72" spans="1:3" x14ac:dyDescent="0.25">
      <c r="A72" s="44" t="s">
        <v>49</v>
      </c>
      <c r="B72" s="6">
        <v>702</v>
      </c>
      <c r="C72" s="5">
        <f t="shared" si="4"/>
        <v>0.25306416726748376</v>
      </c>
    </row>
    <row r="73" spans="1:3" x14ac:dyDescent="0.25">
      <c r="A73" s="44" t="s">
        <v>50</v>
      </c>
      <c r="B73" s="6">
        <v>403</v>
      </c>
      <c r="C73" s="5">
        <f t="shared" si="4"/>
        <v>0.14527757750540735</v>
      </c>
    </row>
    <row r="74" spans="1:3" x14ac:dyDescent="0.25">
      <c r="A74" s="44" t="s">
        <v>51</v>
      </c>
      <c r="B74" s="6">
        <v>190</v>
      </c>
      <c r="C74" s="5">
        <f t="shared" si="4"/>
        <v>6.8493150684931503E-2</v>
      </c>
    </row>
    <row r="75" spans="1:3" x14ac:dyDescent="0.25">
      <c r="A75" s="15" t="s">
        <v>52</v>
      </c>
      <c r="B75" s="16">
        <v>431</v>
      </c>
      <c r="C75" s="17">
        <f t="shared" si="4"/>
        <v>0.15537130497476567</v>
      </c>
    </row>
    <row r="76" spans="1:3" ht="15.75" thickBot="1" x14ac:dyDescent="0.3">
      <c r="A76" s="45" t="s">
        <v>5</v>
      </c>
      <c r="B76" s="3">
        <f>SUM(B69:B75)</f>
        <v>2774</v>
      </c>
      <c r="C76" s="2"/>
    </row>
    <row r="77" spans="1:3" ht="15.75" thickBot="1" x14ac:dyDescent="0.3"/>
    <row r="78" spans="1:3" ht="35.25" customHeight="1" thickBot="1" x14ac:dyDescent="0.35">
      <c r="A78" s="285" t="s">
        <v>53</v>
      </c>
      <c r="B78" s="286"/>
      <c r="C78" s="287"/>
    </row>
    <row r="79" spans="1:3" x14ac:dyDescent="0.25">
      <c r="A79" s="14" t="s">
        <v>45</v>
      </c>
      <c r="B79" s="4" t="s">
        <v>7</v>
      </c>
      <c r="C79" s="13" t="s">
        <v>2</v>
      </c>
    </row>
    <row r="80" spans="1:3" x14ac:dyDescent="0.25">
      <c r="A80" s="44" t="s">
        <v>46</v>
      </c>
      <c r="B80" s="6">
        <v>41</v>
      </c>
      <c r="C80" s="5">
        <f>B80/$B$87</f>
        <v>4.5353982300884957E-2</v>
      </c>
    </row>
    <row r="81" spans="1:21" x14ac:dyDescent="0.25">
      <c r="A81" s="44" t="s">
        <v>47</v>
      </c>
      <c r="B81" s="6">
        <v>0</v>
      </c>
      <c r="C81" s="5">
        <f t="shared" ref="C81:C86" si="5">B81/$B$87</f>
        <v>0</v>
      </c>
    </row>
    <row r="82" spans="1:21" x14ac:dyDescent="0.25">
      <c r="A82" s="44" t="s">
        <v>48</v>
      </c>
      <c r="B82" s="6">
        <v>289</v>
      </c>
      <c r="C82" s="5">
        <f t="shared" si="5"/>
        <v>0.31969026548672569</v>
      </c>
    </row>
    <row r="83" spans="1:21" x14ac:dyDescent="0.25">
      <c r="A83" s="44" t="s">
        <v>49</v>
      </c>
      <c r="B83" s="6">
        <v>229</v>
      </c>
      <c r="C83" s="5">
        <f t="shared" si="5"/>
        <v>0.25331858407079644</v>
      </c>
    </row>
    <row r="84" spans="1:21" x14ac:dyDescent="0.25">
      <c r="A84" s="44" t="s">
        <v>50</v>
      </c>
      <c r="B84" s="6">
        <v>118</v>
      </c>
      <c r="C84" s="5">
        <f t="shared" si="5"/>
        <v>0.13053097345132744</v>
      </c>
    </row>
    <row r="85" spans="1:21" x14ac:dyDescent="0.25">
      <c r="A85" s="44" t="s">
        <v>51</v>
      </c>
      <c r="B85" s="6">
        <v>57</v>
      </c>
      <c r="C85" s="5">
        <f t="shared" si="5"/>
        <v>6.3053097345132744E-2</v>
      </c>
    </row>
    <row r="86" spans="1:21" x14ac:dyDescent="0.25">
      <c r="A86" s="15" t="s">
        <v>52</v>
      </c>
      <c r="B86" s="16">
        <v>170</v>
      </c>
      <c r="C86" s="17">
        <f t="shared" si="5"/>
        <v>0.18805309734513273</v>
      </c>
    </row>
    <row r="87" spans="1:21" ht="15.75" thickBot="1" x14ac:dyDescent="0.3">
      <c r="A87" s="45" t="s">
        <v>5</v>
      </c>
      <c r="B87" s="3">
        <f>SUM(B80:B86)</f>
        <v>904</v>
      </c>
      <c r="C87" s="2"/>
    </row>
    <row r="88" spans="1:21" x14ac:dyDescent="0.25">
      <c r="A88" s="260"/>
      <c r="B88" s="258"/>
      <c r="C88" s="259"/>
      <c r="D88" s="212"/>
      <c r="E88" s="212"/>
      <c r="F88" s="212"/>
      <c r="G88" s="212"/>
      <c r="H88" s="212"/>
      <c r="I88" s="212"/>
      <c r="J88" s="212"/>
      <c r="K88" s="212"/>
      <c r="L88" s="212"/>
      <c r="M88" s="212"/>
      <c r="N88" s="212"/>
      <c r="O88" s="212"/>
      <c r="P88" s="212"/>
      <c r="Q88" s="212"/>
      <c r="R88" s="212"/>
      <c r="S88" s="212"/>
      <c r="T88" s="212"/>
      <c r="U88" s="212"/>
    </row>
    <row r="89" spans="1:21" x14ac:dyDescent="0.25">
      <c r="A89" s="257" t="s">
        <v>831</v>
      </c>
      <c r="B89" s="258"/>
      <c r="C89" s="259"/>
      <c r="D89" s="212"/>
      <c r="E89" s="212"/>
      <c r="F89" s="212"/>
      <c r="G89" s="212"/>
      <c r="H89" s="212"/>
      <c r="I89" s="212"/>
      <c r="J89" s="212"/>
      <c r="K89" s="212"/>
      <c r="L89" s="212"/>
      <c r="M89" s="212"/>
      <c r="N89" s="212"/>
      <c r="O89" s="212"/>
      <c r="P89" s="212"/>
      <c r="Q89" s="212"/>
      <c r="R89" s="212"/>
      <c r="S89" s="212"/>
      <c r="T89" s="212"/>
      <c r="U89" s="212"/>
    </row>
    <row r="90" spans="1:21" x14ac:dyDescent="0.25">
      <c r="A90" s="260" t="s">
        <v>832</v>
      </c>
      <c r="B90" s="258"/>
      <c r="C90" s="259"/>
      <c r="D90" s="212"/>
      <c r="E90" s="212"/>
      <c r="F90" s="212"/>
      <c r="G90" s="212"/>
      <c r="H90" s="212"/>
      <c r="I90" s="212"/>
      <c r="J90" s="212"/>
      <c r="K90" s="212"/>
      <c r="L90" s="212"/>
      <c r="M90" s="212"/>
      <c r="N90" s="212"/>
      <c r="O90" s="212"/>
      <c r="P90" s="212"/>
      <c r="Q90" s="212"/>
      <c r="R90" s="212"/>
      <c r="S90" s="212"/>
      <c r="T90" s="212"/>
      <c r="U90" s="212"/>
    </row>
    <row r="91" spans="1:21" x14ac:dyDescent="0.25">
      <c r="A91" s="260" t="s">
        <v>833</v>
      </c>
      <c r="B91" s="258"/>
      <c r="C91" s="259"/>
      <c r="D91" s="212"/>
      <c r="E91" s="212"/>
      <c r="F91" s="212"/>
      <c r="G91" s="212"/>
      <c r="H91" s="212"/>
      <c r="I91" s="212"/>
      <c r="J91" s="212"/>
      <c r="K91" s="212"/>
      <c r="L91" s="212"/>
      <c r="M91" s="212"/>
      <c r="N91" s="212"/>
      <c r="O91" s="212"/>
      <c r="P91" s="212"/>
      <c r="Q91" s="212"/>
      <c r="R91" s="212"/>
      <c r="S91" s="212"/>
      <c r="T91" s="212"/>
      <c r="U91" s="212"/>
    </row>
    <row r="92" spans="1:21" ht="15.75" thickBot="1" x14ac:dyDescent="0.3"/>
    <row r="93" spans="1:21" ht="18" thickBot="1" x14ac:dyDescent="0.35">
      <c r="A93" s="289" t="s">
        <v>804</v>
      </c>
      <c r="B93" s="290"/>
      <c r="C93" s="291"/>
    </row>
    <row r="94" spans="1:21" x14ac:dyDescent="0.25">
      <c r="A94" s="14" t="s">
        <v>54</v>
      </c>
      <c r="B94" s="4" t="s">
        <v>1</v>
      </c>
      <c r="C94" s="13" t="s">
        <v>2</v>
      </c>
    </row>
    <row r="95" spans="1:21" x14ac:dyDescent="0.25">
      <c r="A95" s="44" t="s">
        <v>55</v>
      </c>
      <c r="B95" s="6">
        <v>39679</v>
      </c>
      <c r="C95" s="5">
        <f>B95/$B$97</f>
        <v>0.96528487325451273</v>
      </c>
    </row>
    <row r="96" spans="1:21" x14ac:dyDescent="0.25">
      <c r="A96" s="15" t="s">
        <v>58</v>
      </c>
      <c r="B96" s="16">
        <v>1427</v>
      </c>
      <c r="C96" s="17">
        <f>B96/$B$97</f>
        <v>3.4715126745487275E-2</v>
      </c>
    </row>
    <row r="97" spans="1:13" ht="15.75" thickBot="1" x14ac:dyDescent="0.3">
      <c r="A97" s="45" t="s">
        <v>5</v>
      </c>
      <c r="B97" s="3">
        <f>SUM(B95:B96)</f>
        <v>41106</v>
      </c>
      <c r="C97" s="2"/>
    </row>
    <row r="98" spans="1:13" x14ac:dyDescent="0.25">
      <c r="A98" s="212" t="s">
        <v>838</v>
      </c>
      <c r="B98" s="212"/>
      <c r="C98" s="212"/>
      <c r="D98" s="212"/>
    </row>
    <row r="99" spans="1:13" ht="15.75" thickBot="1" x14ac:dyDescent="0.3"/>
    <row r="100" spans="1:13" ht="34.5" customHeight="1" thickBot="1" x14ac:dyDescent="0.35">
      <c r="A100" s="285" t="s">
        <v>56</v>
      </c>
      <c r="B100" s="286"/>
      <c r="C100" s="287"/>
    </row>
    <row r="101" spans="1:13" x14ac:dyDescent="0.25">
      <c r="A101" s="14" t="s">
        <v>6</v>
      </c>
      <c r="B101" s="4" t="s">
        <v>7</v>
      </c>
      <c r="C101" s="13" t="s">
        <v>2</v>
      </c>
    </row>
    <row r="102" spans="1:13" x14ac:dyDescent="0.25">
      <c r="A102" s="44" t="s">
        <v>36</v>
      </c>
      <c r="B102" s="6">
        <v>1154</v>
      </c>
      <c r="C102" s="5">
        <f>B102/$B$108</f>
        <v>4.2216937991585879E-2</v>
      </c>
    </row>
    <row r="103" spans="1:13" x14ac:dyDescent="0.25">
      <c r="A103" s="44" t="s">
        <v>37</v>
      </c>
      <c r="B103" s="6">
        <v>2069</v>
      </c>
      <c r="C103" s="5">
        <f t="shared" ref="C103:C107" si="6">B103/$B$108</f>
        <v>7.5690506676422173E-2</v>
      </c>
    </row>
    <row r="104" spans="1:13" x14ac:dyDescent="0.25">
      <c r="A104" s="44" t="s">
        <v>38</v>
      </c>
      <c r="B104" s="6">
        <v>2903</v>
      </c>
      <c r="C104" s="5">
        <f t="shared" si="6"/>
        <v>0.10620084141210902</v>
      </c>
    </row>
    <row r="105" spans="1:13" x14ac:dyDescent="0.25">
      <c r="A105" s="44" t="s">
        <v>39</v>
      </c>
      <c r="B105" s="6">
        <v>3417</v>
      </c>
      <c r="C105" s="5">
        <f t="shared" si="6"/>
        <v>0.12500457289189684</v>
      </c>
    </row>
    <row r="106" spans="1:13" x14ac:dyDescent="0.25">
      <c r="A106" s="44" t="s">
        <v>40</v>
      </c>
      <c r="B106" s="6">
        <v>3722</v>
      </c>
      <c r="C106" s="5">
        <f t="shared" si="6"/>
        <v>0.13616242912017559</v>
      </c>
    </row>
    <row r="107" spans="1:13" x14ac:dyDescent="0.25">
      <c r="A107" s="15" t="s">
        <v>8</v>
      </c>
      <c r="B107" s="16">
        <v>14070</v>
      </c>
      <c r="C107" s="17">
        <f t="shared" si="6"/>
        <v>0.51472471190781055</v>
      </c>
    </row>
    <row r="108" spans="1:13" ht="15.75" thickBot="1" x14ac:dyDescent="0.3">
      <c r="A108" s="45" t="s">
        <v>5</v>
      </c>
      <c r="B108" s="3">
        <f>SUM(B102:B107)</f>
        <v>27335</v>
      </c>
      <c r="C108" s="2"/>
    </row>
    <row r="109" spans="1:13" x14ac:dyDescent="0.25">
      <c r="A109" s="261" t="s">
        <v>834</v>
      </c>
      <c r="B109" s="212"/>
      <c r="C109" s="212"/>
      <c r="D109" s="212"/>
      <c r="E109" s="212"/>
      <c r="F109" s="212"/>
      <c r="G109" s="212"/>
      <c r="H109" s="212"/>
      <c r="I109" s="212"/>
      <c r="J109" s="212"/>
      <c r="K109" s="212"/>
      <c r="L109" s="212"/>
      <c r="M109" s="212"/>
    </row>
    <row r="110" spans="1:13" ht="15.75" thickBot="1" x14ac:dyDescent="0.3"/>
    <row r="111" spans="1:13" ht="34.5" customHeight="1" thickBot="1" x14ac:dyDescent="0.35">
      <c r="A111" s="285" t="s">
        <v>57</v>
      </c>
      <c r="B111" s="286"/>
      <c r="C111" s="287"/>
    </row>
    <row r="112" spans="1:13" x14ac:dyDescent="0.25">
      <c r="A112" s="14" t="s">
        <v>6</v>
      </c>
      <c r="B112" s="4" t="s">
        <v>7</v>
      </c>
      <c r="C112" s="13" t="s">
        <v>2</v>
      </c>
    </row>
    <row r="113" spans="1:3" x14ac:dyDescent="0.25">
      <c r="A113" s="44" t="s">
        <v>36</v>
      </c>
      <c r="B113" s="6">
        <v>114</v>
      </c>
      <c r="C113" s="5">
        <f>B113/$B$119</f>
        <v>0.10857142857142857</v>
      </c>
    </row>
    <row r="114" spans="1:3" x14ac:dyDescent="0.25">
      <c r="A114" s="44" t="s">
        <v>37</v>
      </c>
      <c r="B114" s="6">
        <v>236</v>
      </c>
      <c r="C114" s="5">
        <f t="shared" ref="C114:C118" si="7">B114/$B$119</f>
        <v>0.22476190476190477</v>
      </c>
    </row>
    <row r="115" spans="1:3" x14ac:dyDescent="0.25">
      <c r="A115" s="44" t="s">
        <v>38</v>
      </c>
      <c r="B115" s="6">
        <v>209</v>
      </c>
      <c r="C115" s="5">
        <f t="shared" si="7"/>
        <v>0.19904761904761906</v>
      </c>
    </row>
    <row r="116" spans="1:3" x14ac:dyDescent="0.25">
      <c r="A116" s="44" t="s">
        <v>39</v>
      </c>
      <c r="B116" s="6">
        <v>107</v>
      </c>
      <c r="C116" s="5">
        <f t="shared" si="7"/>
        <v>0.1019047619047619</v>
      </c>
    </row>
    <row r="117" spans="1:3" x14ac:dyDescent="0.25">
      <c r="A117" s="44" t="s">
        <v>40</v>
      </c>
      <c r="B117" s="6">
        <v>214</v>
      </c>
      <c r="C117" s="5">
        <f t="shared" si="7"/>
        <v>0.2038095238095238</v>
      </c>
    </row>
    <row r="118" spans="1:3" x14ac:dyDescent="0.25">
      <c r="A118" s="15" t="s">
        <v>8</v>
      </c>
      <c r="B118" s="16">
        <v>170</v>
      </c>
      <c r="C118" s="17">
        <f t="shared" si="7"/>
        <v>0.16190476190476191</v>
      </c>
    </row>
    <row r="119" spans="1:3" ht="15.75" thickBot="1" x14ac:dyDescent="0.3">
      <c r="A119" s="45" t="s">
        <v>5</v>
      </c>
      <c r="B119" s="3">
        <f>SUM(B113:B118)</f>
        <v>1050</v>
      </c>
      <c r="C119" s="2"/>
    </row>
    <row r="120" spans="1:3" ht="15.75" thickBot="1" x14ac:dyDescent="0.3"/>
    <row r="121" spans="1:3" ht="35.25" customHeight="1" thickBot="1" x14ac:dyDescent="0.35">
      <c r="A121" s="285" t="s">
        <v>59</v>
      </c>
      <c r="B121" s="286"/>
      <c r="C121" s="287"/>
    </row>
    <row r="122" spans="1:3" x14ac:dyDescent="0.25">
      <c r="A122" s="14" t="s">
        <v>6</v>
      </c>
      <c r="B122" s="4" t="s">
        <v>7</v>
      </c>
      <c r="C122" s="13" t="s">
        <v>2</v>
      </c>
    </row>
    <row r="123" spans="1:3" x14ac:dyDescent="0.25">
      <c r="A123" s="44" t="s">
        <v>36</v>
      </c>
      <c r="B123" s="6">
        <f>B113</f>
        <v>114</v>
      </c>
      <c r="C123" s="5">
        <f>B123/$B$125</f>
        <v>0.32571428571428573</v>
      </c>
    </row>
    <row r="124" spans="1:3" x14ac:dyDescent="0.25">
      <c r="A124" s="15" t="s">
        <v>37</v>
      </c>
      <c r="B124" s="16">
        <f>B114</f>
        <v>236</v>
      </c>
      <c r="C124" s="17">
        <f>B124/$B$125</f>
        <v>0.67428571428571427</v>
      </c>
    </row>
    <row r="125" spans="1:3" ht="15.75" thickBot="1" x14ac:dyDescent="0.3">
      <c r="A125" s="45" t="s">
        <v>5</v>
      </c>
      <c r="B125" s="3">
        <f>SUM(B123:B124)</f>
        <v>350</v>
      </c>
      <c r="C125" s="2"/>
    </row>
    <row r="126" spans="1:3" ht="15.75" thickBot="1" x14ac:dyDescent="0.3"/>
    <row r="127" spans="1:3" ht="33.75" customHeight="1" thickBot="1" x14ac:dyDescent="0.35">
      <c r="A127" s="285" t="s">
        <v>60</v>
      </c>
      <c r="B127" s="286"/>
      <c r="C127" s="287"/>
    </row>
    <row r="128" spans="1:3" x14ac:dyDescent="0.25">
      <c r="A128" s="14" t="s">
        <v>12</v>
      </c>
      <c r="B128" s="4" t="s">
        <v>1</v>
      </c>
      <c r="C128" s="13" t="s">
        <v>2</v>
      </c>
    </row>
    <row r="129" spans="1:5" x14ac:dyDescent="0.25">
      <c r="A129" s="44" t="s">
        <v>14</v>
      </c>
      <c r="B129" s="6">
        <v>509</v>
      </c>
      <c r="C129" s="5">
        <f t="shared" ref="C129:C138" si="8">B129/$B$139</f>
        <v>0.48476190476190478</v>
      </c>
    </row>
    <row r="130" spans="1:5" x14ac:dyDescent="0.25">
      <c r="A130" s="44" t="s">
        <v>13</v>
      </c>
      <c r="B130" s="6">
        <v>249</v>
      </c>
      <c r="C130" s="5">
        <f t="shared" si="8"/>
        <v>0.23714285714285716</v>
      </c>
    </row>
    <row r="131" spans="1:5" x14ac:dyDescent="0.25">
      <c r="A131" s="44" t="s">
        <v>18</v>
      </c>
      <c r="B131" s="6">
        <v>93</v>
      </c>
      <c r="C131" s="5">
        <f t="shared" si="8"/>
        <v>8.8571428571428565E-2</v>
      </c>
    </row>
    <row r="132" spans="1:5" x14ac:dyDescent="0.25">
      <c r="A132" s="44" t="s">
        <v>17</v>
      </c>
      <c r="B132" s="6">
        <v>41</v>
      </c>
      <c r="C132" s="5">
        <f t="shared" si="8"/>
        <v>3.9047619047619046E-2</v>
      </c>
    </row>
    <row r="133" spans="1:5" x14ac:dyDescent="0.25">
      <c r="A133" s="44" t="s">
        <v>24</v>
      </c>
      <c r="B133" s="6">
        <v>35</v>
      </c>
      <c r="C133" s="5">
        <f t="shared" si="8"/>
        <v>3.3333333333333333E-2</v>
      </c>
    </row>
    <row r="134" spans="1:5" x14ac:dyDescent="0.25">
      <c r="A134" s="44" t="s">
        <v>15</v>
      </c>
      <c r="B134" s="6">
        <v>33</v>
      </c>
      <c r="C134" s="5">
        <f t="shared" si="8"/>
        <v>3.1428571428571431E-2</v>
      </c>
    </row>
    <row r="135" spans="1:5" x14ac:dyDescent="0.25">
      <c r="A135" s="44" t="s">
        <v>32</v>
      </c>
      <c r="B135" s="6">
        <v>29</v>
      </c>
      <c r="C135" s="5">
        <f t="shared" si="8"/>
        <v>2.7619047619047619E-2</v>
      </c>
    </row>
    <row r="136" spans="1:5" x14ac:dyDescent="0.25">
      <c r="A136" s="44" t="s">
        <v>518</v>
      </c>
      <c r="B136" s="6">
        <v>21</v>
      </c>
      <c r="C136" s="5">
        <f t="shared" si="8"/>
        <v>0.02</v>
      </c>
    </row>
    <row r="137" spans="1:5" x14ac:dyDescent="0.25">
      <c r="A137" s="44" t="s">
        <v>19</v>
      </c>
      <c r="B137" s="6">
        <v>20</v>
      </c>
      <c r="C137" s="5">
        <f t="shared" si="8"/>
        <v>1.9047619047619049E-2</v>
      </c>
    </row>
    <row r="138" spans="1:5" x14ac:dyDescent="0.25">
      <c r="A138" s="15" t="s">
        <v>211</v>
      </c>
      <c r="B138" s="16">
        <v>20</v>
      </c>
      <c r="C138" s="17">
        <f t="shared" si="8"/>
        <v>1.9047619047619049E-2</v>
      </c>
    </row>
    <row r="139" spans="1:5" ht="15.75" thickBot="1" x14ac:dyDescent="0.3">
      <c r="A139" s="45" t="s">
        <v>5</v>
      </c>
      <c r="B139" s="3">
        <f>SUM(B129:B138)</f>
        <v>1050</v>
      </c>
      <c r="C139" s="2"/>
    </row>
    <row r="140" spans="1:5" x14ac:dyDescent="0.25">
      <c r="A140" s="262" t="s">
        <v>835</v>
      </c>
      <c r="B140" s="212"/>
      <c r="C140" s="212"/>
      <c r="D140" s="212"/>
      <c r="E140" s="212"/>
    </row>
    <row r="141" spans="1:5" ht="15.75" thickBot="1" x14ac:dyDescent="0.3"/>
    <row r="142" spans="1:5" ht="34.5" customHeight="1" thickBot="1" x14ac:dyDescent="0.35">
      <c r="A142" s="285" t="s">
        <v>61</v>
      </c>
      <c r="B142" s="286"/>
      <c r="C142" s="287"/>
    </row>
    <row r="143" spans="1:5" x14ac:dyDescent="0.25">
      <c r="A143" s="14" t="s">
        <v>12</v>
      </c>
      <c r="B143" s="4" t="s">
        <v>1</v>
      </c>
      <c r="C143" s="13" t="s">
        <v>2</v>
      </c>
    </row>
    <row r="144" spans="1:5" x14ac:dyDescent="0.25">
      <c r="A144" s="44" t="s">
        <v>13</v>
      </c>
      <c r="B144" s="6">
        <v>159</v>
      </c>
      <c r="C144" s="5">
        <f t="shared" ref="C144:C149" si="9">B144/$B$150</f>
        <v>0.45428571428571429</v>
      </c>
    </row>
    <row r="145" spans="1:7" x14ac:dyDescent="0.25">
      <c r="A145" s="44" t="s">
        <v>14</v>
      </c>
      <c r="B145" s="6">
        <v>121</v>
      </c>
      <c r="C145" s="5">
        <f t="shared" si="9"/>
        <v>0.3457142857142857</v>
      </c>
    </row>
    <row r="146" spans="1:7" x14ac:dyDescent="0.25">
      <c r="A146" s="44" t="s">
        <v>518</v>
      </c>
      <c r="B146" s="6">
        <v>21</v>
      </c>
      <c r="C146" s="5">
        <f t="shared" si="9"/>
        <v>0.06</v>
      </c>
    </row>
    <row r="147" spans="1:7" x14ac:dyDescent="0.25">
      <c r="A147" s="44" t="s">
        <v>211</v>
      </c>
      <c r="B147" s="6">
        <v>20</v>
      </c>
      <c r="C147" s="5">
        <f t="shared" si="9"/>
        <v>5.7142857142857141E-2</v>
      </c>
    </row>
    <row r="148" spans="1:7" x14ac:dyDescent="0.25">
      <c r="A148" s="44" t="s">
        <v>15</v>
      </c>
      <c r="B148" s="6">
        <v>16</v>
      </c>
      <c r="C148" s="5">
        <f t="shared" si="9"/>
        <v>4.5714285714285714E-2</v>
      </c>
    </row>
    <row r="149" spans="1:7" x14ac:dyDescent="0.25">
      <c r="A149" s="15" t="s">
        <v>18</v>
      </c>
      <c r="B149" s="16">
        <v>13</v>
      </c>
      <c r="C149" s="17">
        <f t="shared" si="9"/>
        <v>3.7142857142857144E-2</v>
      </c>
    </row>
    <row r="150" spans="1:7" ht="15.75" thickBot="1" x14ac:dyDescent="0.3">
      <c r="A150" s="45" t="s">
        <v>5</v>
      </c>
      <c r="B150" s="3">
        <f>SUM(B144:B149)</f>
        <v>350</v>
      </c>
      <c r="C150" s="2"/>
    </row>
    <row r="151" spans="1:7" x14ac:dyDescent="0.25">
      <c r="A151" s="263" t="s">
        <v>835</v>
      </c>
      <c r="B151" s="212"/>
      <c r="C151" s="212"/>
      <c r="D151" s="212"/>
      <c r="E151" s="212"/>
      <c r="F151" s="212"/>
      <c r="G151" s="212"/>
    </row>
    <row r="152" spans="1:7" x14ac:dyDescent="0.25">
      <c r="A152" s="212"/>
      <c r="B152" s="212"/>
      <c r="C152" s="212"/>
      <c r="D152" s="212"/>
      <c r="E152" s="212"/>
      <c r="F152" s="212"/>
      <c r="G152" s="212"/>
    </row>
    <row r="153" spans="1:7" x14ac:dyDescent="0.25">
      <c r="A153" s="212" t="s">
        <v>825</v>
      </c>
      <c r="B153" s="212"/>
      <c r="C153" s="212"/>
      <c r="D153" s="212"/>
      <c r="E153" s="212"/>
      <c r="F153" s="212"/>
      <c r="G153" s="212"/>
    </row>
  </sheetData>
  <mergeCells count="17">
    <mergeCell ref="A111:C111"/>
    <mergeCell ref="A121:C121"/>
    <mergeCell ref="A127:C127"/>
    <mergeCell ref="A142:C142"/>
    <mergeCell ref="A41:C41"/>
    <mergeCell ref="A56:C56"/>
    <mergeCell ref="A67:C67"/>
    <mergeCell ref="A78:C78"/>
    <mergeCell ref="A93:C93"/>
    <mergeCell ref="A100:C100"/>
    <mergeCell ref="E18:G18"/>
    <mergeCell ref="A35:C35"/>
    <mergeCell ref="A1:F1"/>
    <mergeCell ref="I3:J3"/>
    <mergeCell ref="A12:C12"/>
    <mergeCell ref="A24:C24"/>
    <mergeCell ref="A5:C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50"/>
  <sheetViews>
    <sheetView workbookViewId="0">
      <selection activeCell="A4" sqref="A4:C5"/>
    </sheetView>
  </sheetViews>
  <sheetFormatPr defaultRowHeight="15" x14ac:dyDescent="0.25"/>
  <cols>
    <col min="1" max="1" width="26.7109375" style="36" customWidth="1"/>
    <col min="2" max="2" width="10.7109375" style="36" bestFit="1" customWidth="1"/>
    <col min="3" max="3" width="7.85546875" style="36" customWidth="1"/>
    <col min="4" max="4" width="9.140625" style="36"/>
    <col min="5" max="5" width="33.85546875" style="36" bestFit="1" customWidth="1"/>
    <col min="6" max="6" width="18.5703125" style="36" bestFit="1" customWidth="1"/>
    <col min="7" max="7" width="20.42578125" style="36" customWidth="1"/>
    <col min="8" max="8" width="9.140625" style="36"/>
    <col min="9" max="9" width="27.7109375" style="36" bestFit="1" customWidth="1"/>
    <col min="10" max="16384" width="9.140625" style="36"/>
  </cols>
  <sheetData>
    <row r="1" spans="1:10" ht="21" x14ac:dyDescent="0.35">
      <c r="A1" s="288" t="s">
        <v>212</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A4" s="212"/>
      <c r="B4" s="212"/>
      <c r="C4" s="212"/>
      <c r="I4" s="19" t="s">
        <v>213</v>
      </c>
      <c r="J4" s="50"/>
    </row>
    <row r="5" spans="1:10" ht="18" thickBot="1" x14ac:dyDescent="0.35">
      <c r="A5" s="289" t="s">
        <v>34</v>
      </c>
      <c r="B5" s="290"/>
      <c r="C5" s="291"/>
      <c r="I5" s="48" t="s">
        <v>214</v>
      </c>
      <c r="J5" s="50"/>
    </row>
    <row r="6" spans="1:10" x14ac:dyDescent="0.25">
      <c r="A6" s="14" t="s">
        <v>0</v>
      </c>
      <c r="B6" s="4" t="s">
        <v>1</v>
      </c>
      <c r="C6" s="13" t="s">
        <v>2</v>
      </c>
      <c r="I6" s="48" t="s">
        <v>215</v>
      </c>
      <c r="J6" s="50"/>
    </row>
    <row r="7" spans="1:10" x14ac:dyDescent="0.25">
      <c r="A7" s="48" t="s">
        <v>3</v>
      </c>
      <c r="B7" s="6">
        <v>177982</v>
      </c>
      <c r="C7" s="5">
        <f>B7/$B$9</f>
        <v>0.99191894422399574</v>
      </c>
      <c r="I7" s="48" t="s">
        <v>216</v>
      </c>
      <c r="J7" s="50"/>
    </row>
    <row r="8" spans="1:10" x14ac:dyDescent="0.25">
      <c r="A8" s="15" t="s">
        <v>4</v>
      </c>
      <c r="B8" s="16">
        <v>1450</v>
      </c>
      <c r="C8" s="17">
        <f>B8/$B$9</f>
        <v>8.0810557760042801E-3</v>
      </c>
      <c r="I8" s="48" t="s">
        <v>217</v>
      </c>
      <c r="J8" s="50"/>
    </row>
    <row r="9" spans="1:10" ht="15.75" thickBot="1" x14ac:dyDescent="0.3">
      <c r="A9" s="49" t="s">
        <v>5</v>
      </c>
      <c r="B9" s="3">
        <f>SUM(B7:B8)</f>
        <v>179432</v>
      </c>
      <c r="C9" s="2"/>
      <c r="I9" s="48" t="s">
        <v>218</v>
      </c>
      <c r="J9" s="50"/>
    </row>
    <row r="10" spans="1:10" x14ac:dyDescent="0.25">
      <c r="A10" s="212" t="s">
        <v>841</v>
      </c>
      <c r="B10" s="264"/>
      <c r="C10" s="264"/>
      <c r="D10" s="212"/>
      <c r="I10" s="48" t="s">
        <v>219</v>
      </c>
      <c r="J10" s="50"/>
    </row>
    <row r="11" spans="1:10" ht="15.75" thickBot="1" x14ac:dyDescent="0.3">
      <c r="I11" s="48" t="s">
        <v>220</v>
      </c>
      <c r="J11" s="50"/>
    </row>
    <row r="12" spans="1:10" ht="18" thickBot="1" x14ac:dyDescent="0.35">
      <c r="A12" s="289" t="s">
        <v>35</v>
      </c>
      <c r="B12" s="290"/>
      <c r="C12" s="291"/>
      <c r="E12" s="253" t="s">
        <v>818</v>
      </c>
      <c r="F12" s="254"/>
      <c r="G12" s="255"/>
      <c r="I12" s="48" t="s">
        <v>221</v>
      </c>
      <c r="J12" s="50"/>
    </row>
    <row r="13" spans="1:10" x14ac:dyDescent="0.25">
      <c r="A13" s="14" t="s">
        <v>6</v>
      </c>
      <c r="B13" s="4" t="s">
        <v>7</v>
      </c>
      <c r="C13" s="13" t="s">
        <v>2</v>
      </c>
      <c r="E13" s="14" t="s">
        <v>0</v>
      </c>
      <c r="F13" s="4" t="s">
        <v>1</v>
      </c>
      <c r="G13" s="13" t="s">
        <v>2</v>
      </c>
      <c r="I13" s="48" t="s">
        <v>222</v>
      </c>
      <c r="J13" s="50"/>
    </row>
    <row r="14" spans="1:10" x14ac:dyDescent="0.25">
      <c r="A14" s="48" t="s">
        <v>36</v>
      </c>
      <c r="B14" s="6">
        <v>6961</v>
      </c>
      <c r="C14" s="5">
        <f>B14/$B$21</f>
        <v>3.8794640866735029E-2</v>
      </c>
      <c r="E14" s="214" t="s">
        <v>3</v>
      </c>
      <c r="F14" s="6">
        <v>6884</v>
      </c>
      <c r="G14" s="5">
        <f>F14/F16</f>
        <v>0.98893837092371784</v>
      </c>
      <c r="I14" s="48" t="s">
        <v>223</v>
      </c>
      <c r="J14" s="50"/>
    </row>
    <row r="15" spans="1:10" x14ac:dyDescent="0.25">
      <c r="A15" s="48" t="s">
        <v>37</v>
      </c>
      <c r="B15" s="6">
        <v>14328</v>
      </c>
      <c r="C15" s="5">
        <f t="shared" ref="C15:C20" si="0">B15/$B$21</f>
        <v>7.9851977350751266E-2</v>
      </c>
      <c r="E15" s="15" t="s">
        <v>4</v>
      </c>
      <c r="F15" s="16">
        <v>77</v>
      </c>
      <c r="G15" s="17">
        <f>F15/F16</f>
        <v>1.1061629076282144E-2</v>
      </c>
      <c r="I15" s="48" t="s">
        <v>224</v>
      </c>
      <c r="J15" s="50"/>
    </row>
    <row r="16" spans="1:10" ht="15.75" thickBot="1" x14ac:dyDescent="0.3">
      <c r="A16" s="48" t="s">
        <v>38</v>
      </c>
      <c r="B16" s="6">
        <v>18855</v>
      </c>
      <c r="C16" s="5">
        <f t="shared" si="0"/>
        <v>0.10508159079762808</v>
      </c>
      <c r="E16" s="215" t="s">
        <v>5</v>
      </c>
      <c r="F16" s="3">
        <f>SUM(F14:F15)</f>
        <v>6961</v>
      </c>
      <c r="G16" s="2"/>
      <c r="I16" s="48" t="s">
        <v>225</v>
      </c>
      <c r="J16" s="50"/>
    </row>
    <row r="17" spans="1:56" ht="15.75" thickBot="1" x14ac:dyDescent="0.3">
      <c r="A17" s="48" t="s">
        <v>39</v>
      </c>
      <c r="B17" s="6">
        <v>23465</v>
      </c>
      <c r="C17" s="5">
        <f t="shared" si="0"/>
        <v>0.1307737750234072</v>
      </c>
      <c r="E17" s="212"/>
      <c r="F17" s="212"/>
      <c r="G17" s="212"/>
      <c r="I17" s="48" t="s">
        <v>226</v>
      </c>
      <c r="J17" s="50"/>
    </row>
    <row r="18" spans="1:56" ht="18" thickBot="1" x14ac:dyDescent="0.35">
      <c r="A18" s="48" t="s">
        <v>40</v>
      </c>
      <c r="B18" s="6">
        <v>25721</v>
      </c>
      <c r="C18" s="5">
        <f t="shared" si="0"/>
        <v>0.14334678318248695</v>
      </c>
      <c r="E18" s="282" t="s">
        <v>829</v>
      </c>
      <c r="F18" s="283"/>
      <c r="G18" s="284"/>
      <c r="I18" s="48" t="s">
        <v>227</v>
      </c>
      <c r="J18" s="50"/>
    </row>
    <row r="19" spans="1:56" x14ac:dyDescent="0.25">
      <c r="A19" s="48" t="s">
        <v>8</v>
      </c>
      <c r="B19" s="6">
        <v>88590</v>
      </c>
      <c r="C19" s="5">
        <f t="shared" si="0"/>
        <v>0.49372464220428908</v>
      </c>
      <c r="E19" s="14" t="s">
        <v>0</v>
      </c>
      <c r="F19" s="4" t="s">
        <v>1</v>
      </c>
      <c r="G19" s="13" t="s">
        <v>2</v>
      </c>
      <c r="I19" s="48"/>
      <c r="J19" s="50"/>
    </row>
    <row r="20" spans="1:56" x14ac:dyDescent="0.25">
      <c r="A20" s="15" t="s">
        <v>9</v>
      </c>
      <c r="B20" s="16">
        <v>1512</v>
      </c>
      <c r="C20" s="17">
        <f t="shared" si="0"/>
        <v>8.4265905747023945E-3</v>
      </c>
      <c r="E20" s="214" t="s">
        <v>3</v>
      </c>
      <c r="F20" s="6">
        <v>14245</v>
      </c>
      <c r="G20" s="5">
        <f>F20/F41</f>
        <v>0.99420714684533784</v>
      </c>
      <c r="I20" s="48"/>
      <c r="J20" s="50"/>
    </row>
    <row r="21" spans="1:56" ht="15.75" thickBot="1" x14ac:dyDescent="0.3">
      <c r="A21" s="49" t="s">
        <v>5</v>
      </c>
      <c r="B21" s="3">
        <f>SUM(B14:B20)</f>
        <v>179432</v>
      </c>
      <c r="C21" s="2"/>
      <c r="E21" s="15" t="s">
        <v>4</v>
      </c>
      <c r="F21" s="16">
        <v>83</v>
      </c>
      <c r="G21" s="17">
        <f>F21/F41</f>
        <v>5.7928531546622003E-3</v>
      </c>
      <c r="I21" s="48"/>
      <c r="J21" s="50"/>
    </row>
    <row r="22" spans="1:56" x14ac:dyDescent="0.25">
      <c r="A22" s="212" t="s">
        <v>841</v>
      </c>
      <c r="B22" s="264"/>
      <c r="C22" s="264"/>
      <c r="D22" s="212"/>
      <c r="I22" s="48"/>
      <c r="J22" s="50"/>
    </row>
    <row r="23" spans="1:56" ht="15.75" thickBot="1" x14ac:dyDescent="0.3">
      <c r="I23" s="48"/>
      <c r="J23" s="50"/>
    </row>
    <row r="24" spans="1:56" ht="18" thickBot="1" x14ac:dyDescent="0.35">
      <c r="A24" s="289" t="s">
        <v>10</v>
      </c>
      <c r="B24" s="290"/>
      <c r="C24" s="291"/>
      <c r="I24" s="48"/>
      <c r="J24" s="50"/>
    </row>
    <row r="25" spans="1:56" x14ac:dyDescent="0.25">
      <c r="A25" s="14" t="s">
        <v>6</v>
      </c>
      <c r="B25" s="4" t="s">
        <v>7</v>
      </c>
      <c r="C25" s="13" t="s">
        <v>2</v>
      </c>
      <c r="I25" s="48"/>
      <c r="J25" s="50"/>
    </row>
    <row r="26" spans="1:56" x14ac:dyDescent="0.25">
      <c r="A26" s="48" t="s">
        <v>36</v>
      </c>
      <c r="B26" s="6">
        <v>77</v>
      </c>
      <c r="C26" s="5">
        <f>B26/$B$33</f>
        <v>5.3103448275862067E-2</v>
      </c>
      <c r="I26" s="48"/>
      <c r="J26" s="50"/>
    </row>
    <row r="27" spans="1:56" x14ac:dyDescent="0.25">
      <c r="A27" s="48" t="s">
        <v>37</v>
      </c>
      <c r="B27" s="6">
        <v>83</v>
      </c>
      <c r="C27" s="5">
        <f t="shared" ref="C27:C32" si="1">B27/$B$33</f>
        <v>5.7241379310344828E-2</v>
      </c>
      <c r="I27" s="48"/>
      <c r="J27" s="50"/>
    </row>
    <row r="28" spans="1:56" x14ac:dyDescent="0.25">
      <c r="A28" s="48" t="s">
        <v>38</v>
      </c>
      <c r="B28" s="6">
        <v>314</v>
      </c>
      <c r="C28" s="5">
        <f t="shared" si="1"/>
        <v>0.21655172413793103</v>
      </c>
      <c r="I28" s="48"/>
      <c r="J28" s="50"/>
    </row>
    <row r="29" spans="1:56" ht="15.75" thickBot="1" x14ac:dyDescent="0.3">
      <c r="A29" s="48" t="s">
        <v>39</v>
      </c>
      <c r="B29" s="6">
        <v>228</v>
      </c>
      <c r="C29" s="5">
        <f t="shared" si="1"/>
        <v>0.15724137931034482</v>
      </c>
      <c r="I29" s="49"/>
      <c r="J29" s="2"/>
    </row>
    <row r="30" spans="1:56" x14ac:dyDescent="0.25">
      <c r="A30" s="48" t="s">
        <v>40</v>
      </c>
      <c r="B30" s="6">
        <v>234</v>
      </c>
      <c r="C30" s="5">
        <f t="shared" si="1"/>
        <v>0.16137931034482758</v>
      </c>
    </row>
    <row r="31" spans="1:56" x14ac:dyDescent="0.25">
      <c r="A31" s="48" t="s">
        <v>8</v>
      </c>
      <c r="B31" s="6">
        <v>488</v>
      </c>
      <c r="C31" s="5">
        <f t="shared" si="1"/>
        <v>0.33655172413793105</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row>
    <row r="32" spans="1:56" x14ac:dyDescent="0.25">
      <c r="A32" s="15" t="s">
        <v>9</v>
      </c>
      <c r="B32" s="16">
        <v>26</v>
      </c>
      <c r="C32" s="17">
        <f t="shared" si="1"/>
        <v>1.793103448275862E-2</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row>
    <row r="33" spans="1:56" ht="15.75" thickBot="1" x14ac:dyDescent="0.3">
      <c r="A33" s="49" t="s">
        <v>5</v>
      </c>
      <c r="B33" s="3">
        <f>SUM(B26:B32)</f>
        <v>1450</v>
      </c>
      <c r="C33" s="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row>
    <row r="34" spans="1:56"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row>
    <row r="35" spans="1:56" ht="31.5"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row>
    <row r="36" spans="1:56"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row>
    <row r="37" spans="1:56" x14ac:dyDescent="0.25">
      <c r="A37" s="48" t="s">
        <v>36</v>
      </c>
      <c r="B37" s="6">
        <f>B26</f>
        <v>77</v>
      </c>
      <c r="C37" s="5">
        <f>B37/$B$39</f>
        <v>0.48125000000000001</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row>
    <row r="38" spans="1:56" x14ac:dyDescent="0.25">
      <c r="A38" s="15" t="s">
        <v>37</v>
      </c>
      <c r="B38" s="16">
        <f>B27</f>
        <v>83</v>
      </c>
      <c r="C38" s="17">
        <f>B38/$B$39</f>
        <v>0.51875000000000004</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row>
    <row r="39" spans="1:56" ht="15.75" thickBot="1" x14ac:dyDescent="0.3">
      <c r="A39" s="49" t="s">
        <v>5</v>
      </c>
      <c r="B39" s="3">
        <f>SUM(B37:B38)</f>
        <v>160</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row>
    <row r="40" spans="1:56"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row>
    <row r="41" spans="1:56" ht="18" thickBot="1" x14ac:dyDescent="0.35">
      <c r="A41" s="289" t="s">
        <v>11</v>
      </c>
      <c r="B41" s="290"/>
      <c r="C41" s="291"/>
      <c r="E41" s="215" t="s">
        <v>5</v>
      </c>
      <c r="F41" s="3">
        <f>SUM(F20:F21)</f>
        <v>14328</v>
      </c>
      <c r="G41" s="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row>
    <row r="42" spans="1:56" x14ac:dyDescent="0.25">
      <c r="A42" s="14" t="s">
        <v>12</v>
      </c>
      <c r="B42" s="4" t="s">
        <v>1</v>
      </c>
      <c r="C42" s="13" t="s">
        <v>2</v>
      </c>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row>
    <row r="43" spans="1:56" x14ac:dyDescent="0.25">
      <c r="A43" s="23" t="s">
        <v>15</v>
      </c>
      <c r="B43" s="6">
        <v>333</v>
      </c>
      <c r="C43" s="5">
        <f t="shared" ref="C43:C53" si="2">B43/$B$54</f>
        <v>0.2296551724137931</v>
      </c>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row>
    <row r="44" spans="1:56" x14ac:dyDescent="0.25">
      <c r="A44" s="23" t="s">
        <v>13</v>
      </c>
      <c r="B44" s="6">
        <v>256</v>
      </c>
      <c r="C44" s="5">
        <f t="shared" si="2"/>
        <v>0.17655172413793102</v>
      </c>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row>
    <row r="45" spans="1:56" x14ac:dyDescent="0.25">
      <c r="A45" s="23" t="s">
        <v>21</v>
      </c>
      <c r="B45" s="6">
        <v>125</v>
      </c>
      <c r="C45" s="5">
        <f t="shared" si="2"/>
        <v>8.6206896551724144E-2</v>
      </c>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row>
    <row r="46" spans="1:56" x14ac:dyDescent="0.25">
      <c r="A46" s="23" t="s">
        <v>14</v>
      </c>
      <c r="B46" s="6">
        <v>117</v>
      </c>
      <c r="C46" s="5">
        <f t="shared" si="2"/>
        <v>8.0689655172413791E-2</v>
      </c>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row>
    <row r="47" spans="1:56" x14ac:dyDescent="0.25">
      <c r="A47" s="23" t="s">
        <v>27</v>
      </c>
      <c r="B47" s="6">
        <v>117</v>
      </c>
      <c r="C47" s="5">
        <f t="shared" si="2"/>
        <v>8.0689655172413791E-2</v>
      </c>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row>
    <row r="48" spans="1:56" x14ac:dyDescent="0.25">
      <c r="A48" s="23" t="s">
        <v>19</v>
      </c>
      <c r="B48" s="6">
        <v>109</v>
      </c>
      <c r="C48" s="5">
        <f t="shared" si="2"/>
        <v>7.5172413793103451E-2</v>
      </c>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row>
    <row r="49" spans="1:56" x14ac:dyDescent="0.25">
      <c r="A49" s="23" t="s">
        <v>18</v>
      </c>
      <c r="B49" s="6">
        <v>66</v>
      </c>
      <c r="C49" s="5">
        <f t="shared" si="2"/>
        <v>4.5517241379310347E-2</v>
      </c>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row>
    <row r="50" spans="1:56" x14ac:dyDescent="0.25">
      <c r="A50" s="23" t="s">
        <v>26</v>
      </c>
      <c r="B50" s="6">
        <v>62</v>
      </c>
      <c r="C50" s="5">
        <f t="shared" si="2"/>
        <v>4.275862068965517E-2</v>
      </c>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row>
    <row r="51" spans="1:56" x14ac:dyDescent="0.25">
      <c r="A51" s="23" t="s">
        <v>32</v>
      </c>
      <c r="B51" s="6">
        <v>62</v>
      </c>
      <c r="C51" s="5">
        <f t="shared" si="2"/>
        <v>4.275862068965517E-2</v>
      </c>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row>
    <row r="52" spans="1:56" s="47" customFormat="1" x14ac:dyDescent="0.25">
      <c r="A52" s="23" t="s">
        <v>532</v>
      </c>
      <c r="B52" s="6">
        <v>58</v>
      </c>
      <c r="C52" s="5">
        <f t="shared" si="2"/>
        <v>0.04</v>
      </c>
      <c r="D52" s="36"/>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row>
    <row r="53" spans="1:56" x14ac:dyDescent="0.25">
      <c r="A53" s="24" t="s">
        <v>33</v>
      </c>
      <c r="B53" s="16">
        <v>145</v>
      </c>
      <c r="C53" s="17">
        <f t="shared" si="2"/>
        <v>0.1</v>
      </c>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row>
    <row r="54" spans="1:56" ht="15.75" thickBot="1" x14ac:dyDescent="0.3">
      <c r="A54" s="49" t="s">
        <v>5</v>
      </c>
      <c r="B54" s="3">
        <f>SUM(B43:B53)</f>
        <v>1450</v>
      </c>
      <c r="C54" s="2"/>
      <c r="D54" s="47"/>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c r="AN54" s="212"/>
      <c r="AO54" s="212"/>
      <c r="AP54" s="212"/>
      <c r="AQ54" s="212"/>
      <c r="AR54" s="212"/>
      <c r="AS54" s="212"/>
      <c r="AT54" s="212"/>
      <c r="AU54" s="212"/>
      <c r="AV54" s="212"/>
      <c r="AW54" s="212"/>
      <c r="AX54" s="212"/>
      <c r="AY54" s="212"/>
      <c r="AZ54" s="212"/>
      <c r="BA54" s="212"/>
      <c r="BB54" s="212"/>
      <c r="BC54" s="212"/>
      <c r="BD54" s="212"/>
    </row>
    <row r="55" spans="1:56" ht="15.75" thickBot="1" x14ac:dyDescent="0.3">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2"/>
      <c r="AO55" s="212"/>
      <c r="AP55" s="212"/>
      <c r="AQ55" s="212"/>
      <c r="AR55" s="212"/>
      <c r="AS55" s="212"/>
      <c r="AT55" s="212"/>
      <c r="AU55" s="212"/>
      <c r="AV55" s="212"/>
      <c r="AW55" s="212"/>
      <c r="AX55" s="212"/>
      <c r="AY55" s="212"/>
      <c r="AZ55" s="212"/>
      <c r="BA55" s="212"/>
      <c r="BB55" s="212"/>
      <c r="BC55" s="212"/>
      <c r="BD55" s="212"/>
    </row>
    <row r="56" spans="1:56" ht="34.5" customHeight="1" thickBot="1" x14ac:dyDescent="0.35">
      <c r="A56" s="285" t="s">
        <v>42</v>
      </c>
      <c r="B56" s="286"/>
      <c r="C56" s="287"/>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2"/>
      <c r="AL56" s="212"/>
      <c r="AM56" s="212"/>
      <c r="AN56" s="212"/>
      <c r="AO56" s="212"/>
      <c r="AP56" s="212"/>
      <c r="AQ56" s="212"/>
      <c r="AR56" s="212"/>
      <c r="AS56" s="212"/>
      <c r="AT56" s="212"/>
      <c r="AU56" s="212"/>
      <c r="AV56" s="212"/>
      <c r="AW56" s="212"/>
      <c r="AX56" s="212"/>
      <c r="AY56" s="212"/>
      <c r="AZ56" s="212"/>
      <c r="BA56" s="212"/>
      <c r="BB56" s="212"/>
      <c r="BC56" s="212"/>
      <c r="BD56" s="212"/>
    </row>
    <row r="57" spans="1:56" x14ac:dyDescent="0.25">
      <c r="A57" s="14" t="s">
        <v>12</v>
      </c>
      <c r="B57" s="4" t="s">
        <v>1</v>
      </c>
      <c r="C57" s="13" t="s">
        <v>2</v>
      </c>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2"/>
      <c r="AN57" s="212"/>
      <c r="AO57" s="212"/>
      <c r="AP57" s="212"/>
      <c r="AQ57" s="212"/>
      <c r="AR57" s="212"/>
      <c r="AS57" s="212"/>
      <c r="AT57" s="212"/>
      <c r="AU57" s="212"/>
      <c r="AV57" s="212"/>
      <c r="AW57" s="212"/>
      <c r="AX57" s="212"/>
      <c r="AY57" s="212"/>
      <c r="AZ57" s="212"/>
      <c r="BA57" s="212"/>
      <c r="BB57" s="212"/>
      <c r="BC57" s="212"/>
      <c r="BD57" s="212"/>
    </row>
    <row r="58" spans="1:56" x14ac:dyDescent="0.25">
      <c r="A58" s="48" t="s">
        <v>13</v>
      </c>
      <c r="B58" s="6">
        <v>76</v>
      </c>
      <c r="C58" s="5">
        <f>B58/$B$63</f>
        <v>0.47499999999999998</v>
      </c>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c r="AV58" s="212"/>
      <c r="AW58" s="212"/>
      <c r="AX58" s="212"/>
      <c r="AY58" s="212"/>
      <c r="AZ58" s="212"/>
      <c r="BA58" s="212"/>
      <c r="BB58" s="212"/>
      <c r="BC58" s="212"/>
      <c r="BD58" s="212"/>
    </row>
    <row r="59" spans="1:56" x14ac:dyDescent="0.25">
      <c r="A59" s="48" t="s">
        <v>15</v>
      </c>
      <c r="B59" s="6">
        <v>53</v>
      </c>
      <c r="C59" s="5">
        <f>B59/$B$63</f>
        <v>0.33124999999999999</v>
      </c>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row>
    <row r="60" spans="1:56" x14ac:dyDescent="0.25">
      <c r="A60" s="48" t="s">
        <v>14</v>
      </c>
      <c r="B60" s="6">
        <v>17</v>
      </c>
      <c r="C60" s="5">
        <f>B60/$B$63</f>
        <v>0.10625</v>
      </c>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212"/>
      <c r="AL60" s="212"/>
      <c r="AM60" s="212"/>
      <c r="AN60" s="212"/>
      <c r="AO60" s="212"/>
      <c r="AP60" s="212"/>
      <c r="AQ60" s="212"/>
      <c r="AR60" s="212"/>
      <c r="AS60" s="212"/>
      <c r="AT60" s="212"/>
      <c r="AU60" s="212"/>
      <c r="AV60" s="212"/>
      <c r="AW60" s="212"/>
      <c r="AX60" s="212"/>
      <c r="AY60" s="212"/>
      <c r="AZ60" s="212"/>
      <c r="BA60" s="212"/>
      <c r="BB60" s="212"/>
      <c r="BC60" s="212"/>
      <c r="BD60" s="212"/>
    </row>
    <row r="61" spans="1:56" x14ac:dyDescent="0.25">
      <c r="A61" s="48" t="s">
        <v>23</v>
      </c>
      <c r="B61" s="6">
        <v>13</v>
      </c>
      <c r="C61" s="5">
        <f>B61/$B$63</f>
        <v>8.1250000000000003E-2</v>
      </c>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c r="AP61" s="212"/>
      <c r="AQ61" s="212"/>
      <c r="AR61" s="212"/>
      <c r="AS61" s="212"/>
      <c r="AT61" s="212"/>
      <c r="AU61" s="212"/>
      <c r="AV61" s="212"/>
      <c r="AW61" s="212"/>
      <c r="AX61" s="212"/>
      <c r="AY61" s="212"/>
      <c r="AZ61" s="212"/>
      <c r="BA61" s="212"/>
      <c r="BB61" s="212"/>
      <c r="BC61" s="212"/>
      <c r="BD61" s="212"/>
    </row>
    <row r="62" spans="1:56" x14ac:dyDescent="0.25">
      <c r="A62" s="15" t="s">
        <v>24</v>
      </c>
      <c r="B62" s="16">
        <v>1</v>
      </c>
      <c r="C62" s="17">
        <f>B62/$B$63</f>
        <v>6.2500000000000003E-3</v>
      </c>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212"/>
      <c r="AL62" s="212"/>
      <c r="AM62" s="212"/>
      <c r="AN62" s="212"/>
      <c r="AO62" s="212"/>
      <c r="AP62" s="212"/>
      <c r="AQ62" s="212"/>
      <c r="AR62" s="212"/>
      <c r="AS62" s="212"/>
      <c r="AT62" s="212"/>
      <c r="AU62" s="212"/>
      <c r="AV62" s="212"/>
      <c r="AW62" s="212"/>
      <c r="AX62" s="212"/>
      <c r="AY62" s="212"/>
      <c r="AZ62" s="212"/>
      <c r="BA62" s="212"/>
      <c r="BB62" s="212"/>
      <c r="BC62" s="212"/>
      <c r="BD62" s="212"/>
    </row>
    <row r="63" spans="1:56" ht="15.75" thickBot="1" x14ac:dyDescent="0.3">
      <c r="A63" s="49" t="s">
        <v>5</v>
      </c>
      <c r="B63" s="3">
        <f>SUM(B58:B62)</f>
        <v>160</v>
      </c>
      <c r="C63" s="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c r="AE63" s="212"/>
      <c r="AF63" s="212"/>
      <c r="AG63" s="212"/>
      <c r="AH63" s="212"/>
      <c r="AI63" s="212"/>
      <c r="AJ63" s="212"/>
      <c r="AK63" s="212"/>
      <c r="AL63" s="212"/>
      <c r="AM63" s="212"/>
      <c r="AN63" s="212"/>
      <c r="AO63" s="212"/>
      <c r="AP63" s="212"/>
      <c r="AQ63" s="212"/>
      <c r="AR63" s="212"/>
      <c r="AS63" s="212"/>
      <c r="AT63" s="212"/>
      <c r="AU63" s="212"/>
      <c r="AV63" s="212"/>
      <c r="AW63" s="212"/>
      <c r="AX63" s="212"/>
      <c r="AY63" s="212"/>
      <c r="AZ63" s="212"/>
      <c r="BA63" s="212"/>
      <c r="BB63" s="212"/>
      <c r="BC63" s="212"/>
      <c r="BD63" s="212"/>
    </row>
    <row r="64" spans="1:56" ht="15.75" thickBot="1" x14ac:dyDescent="0.3">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2"/>
      <c r="AV64" s="212"/>
      <c r="AW64" s="212"/>
      <c r="AX64" s="212"/>
      <c r="AY64" s="212"/>
      <c r="AZ64" s="212"/>
      <c r="BA64" s="212"/>
      <c r="BB64" s="212"/>
      <c r="BC64" s="212"/>
      <c r="BD64" s="212"/>
    </row>
    <row r="65" spans="1:56" ht="18" thickBot="1" x14ac:dyDescent="0.35">
      <c r="A65" s="289" t="s">
        <v>44</v>
      </c>
      <c r="B65" s="290"/>
      <c r="C65" s="291"/>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c r="AE65" s="212"/>
      <c r="AF65" s="212"/>
      <c r="AG65" s="212"/>
      <c r="AH65" s="212"/>
      <c r="AI65" s="212"/>
      <c r="AJ65" s="212"/>
      <c r="AK65" s="212"/>
      <c r="AL65" s="212"/>
      <c r="AM65" s="212"/>
      <c r="AN65" s="212"/>
      <c r="AO65" s="212"/>
      <c r="AP65" s="212"/>
      <c r="AQ65" s="212"/>
      <c r="AR65" s="212"/>
      <c r="AS65" s="212"/>
      <c r="AT65" s="212"/>
      <c r="AU65" s="212"/>
      <c r="AV65" s="212"/>
      <c r="AW65" s="212"/>
      <c r="AX65" s="212"/>
      <c r="AY65" s="212"/>
      <c r="AZ65" s="212"/>
      <c r="BA65" s="212"/>
      <c r="BB65" s="212"/>
      <c r="BC65" s="212"/>
      <c r="BD65" s="212"/>
    </row>
    <row r="66" spans="1:56" x14ac:dyDescent="0.25">
      <c r="A66" s="14" t="s">
        <v>45</v>
      </c>
      <c r="B66" s="4" t="s">
        <v>7</v>
      </c>
      <c r="C66" s="13" t="s">
        <v>2</v>
      </c>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2"/>
      <c r="AI66" s="212"/>
      <c r="AJ66" s="212"/>
      <c r="AK66" s="212"/>
      <c r="AL66" s="212"/>
      <c r="AM66" s="212"/>
      <c r="AN66" s="212"/>
      <c r="AO66" s="212"/>
      <c r="AP66" s="212"/>
      <c r="AQ66" s="212"/>
      <c r="AR66" s="212"/>
      <c r="AS66" s="212"/>
      <c r="AT66" s="212"/>
      <c r="AU66" s="212"/>
      <c r="AV66" s="212"/>
      <c r="AW66" s="212"/>
      <c r="AX66" s="212"/>
      <c r="AY66" s="212"/>
      <c r="AZ66" s="212"/>
      <c r="BA66" s="212"/>
      <c r="BB66" s="212"/>
      <c r="BC66" s="212"/>
      <c r="BD66" s="212"/>
    </row>
    <row r="67" spans="1:56" x14ac:dyDescent="0.25">
      <c r="A67" s="48" t="s">
        <v>46</v>
      </c>
      <c r="B67" s="6">
        <v>155</v>
      </c>
      <c r="C67" s="5">
        <f>B67/$B$74</f>
        <v>0.10689655172413794</v>
      </c>
      <c r="E67" s="212"/>
      <c r="F67" s="212"/>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c r="AE67" s="212"/>
      <c r="AF67" s="212"/>
      <c r="AG67" s="212"/>
      <c r="AH67" s="212"/>
      <c r="AI67" s="212"/>
      <c r="AJ67" s="212"/>
      <c r="AK67" s="212"/>
      <c r="AL67" s="212"/>
      <c r="AM67" s="212"/>
      <c r="AN67" s="212"/>
      <c r="AO67" s="212"/>
      <c r="AP67" s="212"/>
      <c r="AQ67" s="212"/>
      <c r="AR67" s="212"/>
      <c r="AS67" s="212"/>
      <c r="AT67" s="212"/>
      <c r="AU67" s="212"/>
      <c r="AV67" s="212"/>
      <c r="AW67" s="212"/>
      <c r="AX67" s="212"/>
      <c r="AY67" s="212"/>
      <c r="AZ67" s="212"/>
      <c r="BA67" s="212"/>
      <c r="BB67" s="212"/>
      <c r="BC67" s="212"/>
      <c r="BD67" s="212"/>
    </row>
    <row r="68" spans="1:56" x14ac:dyDescent="0.25">
      <c r="A68" s="48" t="s">
        <v>47</v>
      </c>
      <c r="B68" s="6">
        <v>0</v>
      </c>
      <c r="C68" s="5">
        <f t="shared" ref="C68:C73" si="3">B68/$B$74</f>
        <v>0</v>
      </c>
      <c r="E68" s="212"/>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c r="AE68" s="212"/>
      <c r="AF68" s="212"/>
      <c r="AG68" s="212"/>
      <c r="AH68" s="212"/>
      <c r="AI68" s="212"/>
      <c r="AJ68" s="212"/>
      <c r="AK68" s="212"/>
      <c r="AL68" s="212"/>
      <c r="AM68" s="212"/>
      <c r="AN68" s="212"/>
      <c r="AO68" s="212"/>
      <c r="AP68" s="212"/>
      <c r="AQ68" s="212"/>
      <c r="AR68" s="212"/>
      <c r="AS68" s="212"/>
      <c r="AT68" s="212"/>
      <c r="AU68" s="212"/>
      <c r="AV68" s="212"/>
      <c r="AW68" s="212"/>
      <c r="AX68" s="212"/>
      <c r="AY68" s="212"/>
      <c r="AZ68" s="212"/>
      <c r="BA68" s="212"/>
      <c r="BB68" s="212"/>
      <c r="BC68" s="212"/>
      <c r="BD68" s="212"/>
    </row>
    <row r="69" spans="1:56" x14ac:dyDescent="0.25">
      <c r="A69" s="48" t="s">
        <v>48</v>
      </c>
      <c r="B69" s="6">
        <v>78</v>
      </c>
      <c r="C69" s="5">
        <f t="shared" si="3"/>
        <v>5.3793103448275863E-2</v>
      </c>
      <c r="E69" s="212"/>
      <c r="F69" s="212"/>
      <c r="G69" s="212"/>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c r="AE69" s="212"/>
      <c r="AF69" s="212"/>
      <c r="AG69" s="212"/>
      <c r="AH69" s="212"/>
      <c r="AI69" s="212"/>
      <c r="AJ69" s="212"/>
      <c r="AK69" s="212"/>
      <c r="AL69" s="212"/>
      <c r="AM69" s="212"/>
      <c r="AN69" s="212"/>
      <c r="AO69" s="212"/>
      <c r="AP69" s="212"/>
      <c r="AQ69" s="212"/>
      <c r="AR69" s="212"/>
      <c r="AS69" s="212"/>
      <c r="AT69" s="212"/>
      <c r="AU69" s="212"/>
      <c r="AV69" s="212"/>
      <c r="AW69" s="212"/>
      <c r="AX69" s="212"/>
      <c r="AY69" s="212"/>
      <c r="AZ69" s="212"/>
      <c r="BA69" s="212"/>
      <c r="BB69" s="212"/>
      <c r="BC69" s="212"/>
      <c r="BD69" s="212"/>
    </row>
    <row r="70" spans="1:56" x14ac:dyDescent="0.25">
      <c r="A70" s="48" t="s">
        <v>49</v>
      </c>
      <c r="B70" s="6">
        <v>133</v>
      </c>
      <c r="C70" s="5">
        <f t="shared" si="3"/>
        <v>9.1724137931034483E-2</v>
      </c>
      <c r="E70" s="212"/>
      <c r="F70" s="212"/>
      <c r="G70" s="212"/>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212"/>
      <c r="AH70" s="212"/>
      <c r="AI70" s="212"/>
      <c r="AJ70" s="212"/>
      <c r="AK70" s="212"/>
      <c r="AL70" s="212"/>
      <c r="AM70" s="212"/>
      <c r="AN70" s="212"/>
      <c r="AO70" s="212"/>
      <c r="AP70" s="212"/>
      <c r="AQ70" s="212"/>
      <c r="AR70" s="212"/>
      <c r="AS70" s="212"/>
      <c r="AT70" s="212"/>
      <c r="AU70" s="212"/>
      <c r="AV70" s="212"/>
      <c r="AW70" s="212"/>
      <c r="AX70" s="212"/>
      <c r="AY70" s="212"/>
      <c r="AZ70" s="212"/>
      <c r="BA70" s="212"/>
      <c r="BB70" s="212"/>
      <c r="BC70" s="212"/>
      <c r="BD70" s="212"/>
    </row>
    <row r="71" spans="1:56" x14ac:dyDescent="0.25">
      <c r="A71" s="48" t="s">
        <v>50</v>
      </c>
      <c r="B71" s="6">
        <v>275</v>
      </c>
      <c r="C71" s="5">
        <f t="shared" si="3"/>
        <v>0.18965517241379309</v>
      </c>
      <c r="E71" s="212"/>
      <c r="F71" s="212"/>
      <c r="G71" s="212"/>
      <c r="H71" s="212"/>
      <c r="I71" s="212"/>
      <c r="J71" s="212"/>
      <c r="K71" s="212"/>
      <c r="L71" s="212"/>
      <c r="M71" s="212"/>
      <c r="N71" s="212"/>
      <c r="O71" s="212"/>
      <c r="P71" s="212"/>
      <c r="Q71" s="212"/>
      <c r="R71" s="212"/>
      <c r="S71" s="212"/>
      <c r="T71" s="212"/>
      <c r="U71" s="212"/>
      <c r="V71" s="212"/>
      <c r="W71" s="212"/>
      <c r="X71" s="212"/>
      <c r="Y71" s="212"/>
      <c r="Z71" s="212"/>
      <c r="AA71" s="212"/>
      <c r="AB71" s="212"/>
      <c r="AC71" s="212"/>
      <c r="AD71" s="212"/>
      <c r="AE71" s="212"/>
      <c r="AF71" s="212"/>
      <c r="AG71" s="212"/>
      <c r="AH71" s="212"/>
      <c r="AI71" s="212"/>
      <c r="AJ71" s="212"/>
      <c r="AK71" s="212"/>
      <c r="AL71" s="212"/>
      <c r="AM71" s="212"/>
      <c r="AN71" s="212"/>
      <c r="AO71" s="212"/>
      <c r="AP71" s="212"/>
      <c r="AQ71" s="212"/>
      <c r="AR71" s="212"/>
      <c r="AS71" s="212"/>
      <c r="AT71" s="212"/>
      <c r="AU71" s="212"/>
      <c r="AV71" s="212"/>
      <c r="AW71" s="212"/>
      <c r="AX71" s="212"/>
      <c r="AY71" s="212"/>
      <c r="AZ71" s="212"/>
      <c r="BA71" s="212"/>
      <c r="BB71" s="212"/>
      <c r="BC71" s="212"/>
      <c r="BD71" s="212"/>
    </row>
    <row r="72" spans="1:56" x14ac:dyDescent="0.25">
      <c r="A72" s="48" t="s">
        <v>51</v>
      </c>
      <c r="B72" s="6">
        <v>207</v>
      </c>
      <c r="C72" s="5">
        <f t="shared" si="3"/>
        <v>0.14275862068965517</v>
      </c>
      <c r="E72" s="212"/>
      <c r="F72" s="212"/>
      <c r="G72" s="212"/>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2"/>
      <c r="AH72" s="212"/>
      <c r="AI72" s="212"/>
      <c r="AJ72" s="212"/>
      <c r="AK72" s="212"/>
      <c r="AL72" s="212"/>
      <c r="AM72" s="212"/>
      <c r="AN72" s="212"/>
      <c r="AO72" s="212"/>
      <c r="AP72" s="212"/>
      <c r="AQ72" s="212"/>
      <c r="AR72" s="212"/>
      <c r="AS72" s="212"/>
      <c r="AT72" s="212"/>
      <c r="AU72" s="212"/>
      <c r="AV72" s="212"/>
      <c r="AW72" s="212"/>
      <c r="AX72" s="212"/>
      <c r="AY72" s="212"/>
      <c r="AZ72" s="212"/>
      <c r="BA72" s="212"/>
      <c r="BB72" s="212"/>
      <c r="BC72" s="212"/>
      <c r="BD72" s="212"/>
    </row>
    <row r="73" spans="1:56" x14ac:dyDescent="0.25">
      <c r="A73" s="15" t="s">
        <v>52</v>
      </c>
      <c r="B73" s="16">
        <v>602</v>
      </c>
      <c r="C73" s="17">
        <f t="shared" si="3"/>
        <v>0.41517241379310343</v>
      </c>
      <c r="E73" s="212"/>
      <c r="F73" s="212"/>
      <c r="G73" s="212"/>
      <c r="H73" s="212"/>
      <c r="I73" s="212"/>
      <c r="J73" s="212"/>
      <c r="K73" s="212"/>
      <c r="L73" s="212"/>
      <c r="M73" s="212"/>
      <c r="N73" s="212"/>
      <c r="O73" s="212"/>
      <c r="P73" s="212"/>
      <c r="Q73" s="212"/>
      <c r="R73" s="212"/>
      <c r="S73" s="212"/>
      <c r="T73" s="212"/>
      <c r="U73" s="212"/>
      <c r="V73" s="212"/>
      <c r="W73" s="212"/>
      <c r="X73" s="212"/>
      <c r="Y73" s="212"/>
      <c r="Z73" s="212"/>
      <c r="AA73" s="212"/>
      <c r="AB73" s="212"/>
      <c r="AC73" s="212"/>
      <c r="AD73" s="212"/>
      <c r="AE73" s="212"/>
      <c r="AF73" s="212"/>
      <c r="AG73" s="212"/>
      <c r="AH73" s="212"/>
      <c r="AI73" s="212"/>
      <c r="AJ73" s="212"/>
      <c r="AK73" s="212"/>
      <c r="AL73" s="212"/>
      <c r="AM73" s="212"/>
      <c r="AN73" s="212"/>
      <c r="AO73" s="212"/>
      <c r="AP73" s="212"/>
      <c r="AQ73" s="212"/>
      <c r="AR73" s="212"/>
      <c r="AS73" s="212"/>
      <c r="AT73" s="212"/>
      <c r="AU73" s="212"/>
      <c r="AV73" s="212"/>
      <c r="AW73" s="212"/>
      <c r="AX73" s="212"/>
      <c r="AY73" s="212"/>
      <c r="AZ73" s="212"/>
      <c r="BA73" s="212"/>
      <c r="BB73" s="212"/>
      <c r="BC73" s="212"/>
      <c r="BD73" s="212"/>
    </row>
    <row r="74" spans="1:56" ht="15.75" thickBot="1" x14ac:dyDescent="0.3">
      <c r="A74" s="49" t="s">
        <v>5</v>
      </c>
      <c r="B74" s="3">
        <f>SUM(B67:B73)</f>
        <v>1450</v>
      </c>
      <c r="C74" s="2"/>
      <c r="E74" s="212"/>
      <c r="F74" s="212"/>
      <c r="G74" s="212"/>
      <c r="H74" s="212"/>
      <c r="I74" s="212"/>
      <c r="J74" s="212"/>
      <c r="K74" s="212"/>
      <c r="L74" s="212"/>
      <c r="M74" s="212"/>
      <c r="N74" s="212"/>
      <c r="O74" s="212"/>
      <c r="P74" s="212"/>
      <c r="Q74" s="212"/>
      <c r="R74" s="212"/>
      <c r="S74" s="212"/>
      <c r="T74" s="212"/>
      <c r="U74" s="212"/>
      <c r="V74" s="212"/>
      <c r="W74" s="212"/>
      <c r="X74" s="212"/>
      <c r="Y74" s="212"/>
      <c r="Z74" s="212"/>
      <c r="AA74" s="212"/>
      <c r="AB74" s="212"/>
      <c r="AC74" s="212"/>
      <c r="AD74" s="212"/>
      <c r="AE74" s="212"/>
      <c r="AF74" s="212"/>
      <c r="AG74" s="212"/>
      <c r="AH74" s="212"/>
      <c r="AI74" s="212"/>
      <c r="AJ74" s="212"/>
      <c r="AK74" s="212"/>
      <c r="AL74" s="212"/>
      <c r="AM74" s="212"/>
      <c r="AN74" s="212"/>
      <c r="AO74" s="212"/>
      <c r="AP74" s="212"/>
      <c r="AQ74" s="212"/>
      <c r="AR74" s="212"/>
      <c r="AS74" s="212"/>
      <c r="AT74" s="212"/>
      <c r="AU74" s="212"/>
      <c r="AV74" s="212"/>
      <c r="AW74" s="212"/>
      <c r="AX74" s="212"/>
      <c r="AY74" s="212"/>
      <c r="AZ74" s="212"/>
      <c r="BA74" s="212"/>
      <c r="BB74" s="212"/>
      <c r="BC74" s="212"/>
      <c r="BD74" s="212"/>
    </row>
    <row r="75" spans="1:56" ht="15.75" thickBot="1" x14ac:dyDescent="0.3">
      <c r="E75" s="212"/>
      <c r="F75" s="212"/>
      <c r="G75" s="212"/>
      <c r="H75" s="212"/>
      <c r="I75" s="212"/>
      <c r="J75" s="212"/>
      <c r="K75" s="212"/>
      <c r="L75" s="212"/>
      <c r="M75" s="212"/>
      <c r="N75" s="212"/>
      <c r="O75" s="212"/>
      <c r="P75" s="212"/>
      <c r="Q75" s="212"/>
      <c r="R75" s="212"/>
      <c r="S75" s="212"/>
      <c r="T75" s="212"/>
      <c r="U75" s="212"/>
      <c r="V75" s="212"/>
      <c r="W75" s="212"/>
      <c r="X75" s="212"/>
      <c r="Y75" s="212"/>
      <c r="Z75" s="212"/>
      <c r="AA75" s="212"/>
      <c r="AB75" s="212"/>
      <c r="AC75" s="212"/>
      <c r="AD75" s="212"/>
      <c r="AE75" s="212"/>
      <c r="AF75" s="212"/>
      <c r="AG75" s="212"/>
      <c r="AH75" s="212"/>
      <c r="AI75" s="212"/>
      <c r="AJ75" s="212"/>
      <c r="AK75" s="212"/>
      <c r="AL75" s="212"/>
      <c r="AM75" s="212"/>
      <c r="AN75" s="212"/>
      <c r="AO75" s="212"/>
      <c r="AP75" s="212"/>
      <c r="AQ75" s="212"/>
      <c r="AR75" s="212"/>
      <c r="AS75" s="212"/>
      <c r="AT75" s="212"/>
      <c r="AU75" s="212"/>
      <c r="AV75" s="212"/>
      <c r="AW75" s="212"/>
      <c r="AX75" s="212"/>
      <c r="AY75" s="212"/>
      <c r="AZ75" s="212"/>
      <c r="BA75" s="212"/>
      <c r="BB75" s="212"/>
      <c r="BC75" s="212"/>
      <c r="BD75" s="212"/>
    </row>
    <row r="76" spans="1:56" ht="33.75" customHeight="1" thickBot="1" x14ac:dyDescent="0.35">
      <c r="A76" s="285" t="s">
        <v>53</v>
      </c>
      <c r="B76" s="286"/>
      <c r="C76" s="287"/>
      <c r="E76" s="212"/>
      <c r="F76" s="212"/>
      <c r="G76" s="212"/>
      <c r="H76" s="212"/>
      <c r="I76" s="212"/>
      <c r="J76" s="212"/>
      <c r="K76" s="212"/>
      <c r="L76" s="212"/>
      <c r="M76" s="212"/>
      <c r="N76" s="212"/>
      <c r="O76" s="212"/>
      <c r="P76" s="212"/>
      <c r="Q76" s="212"/>
      <c r="R76" s="212"/>
      <c r="S76" s="212"/>
      <c r="T76" s="212"/>
      <c r="U76" s="212"/>
      <c r="V76" s="212"/>
      <c r="W76" s="212"/>
      <c r="X76" s="212"/>
      <c r="Y76" s="212"/>
      <c r="Z76" s="212"/>
      <c r="AA76" s="212"/>
      <c r="AB76" s="212"/>
      <c r="AC76" s="212"/>
      <c r="AD76" s="212"/>
      <c r="AE76" s="212"/>
      <c r="AF76" s="212"/>
      <c r="AG76" s="212"/>
      <c r="AH76" s="212"/>
      <c r="AI76" s="212"/>
      <c r="AJ76" s="212"/>
      <c r="AK76" s="212"/>
      <c r="AL76" s="212"/>
      <c r="AM76" s="212"/>
      <c r="AN76" s="212"/>
      <c r="AO76" s="212"/>
      <c r="AP76" s="212"/>
      <c r="AQ76" s="212"/>
      <c r="AR76" s="212"/>
      <c r="AS76" s="212"/>
      <c r="AT76" s="212"/>
      <c r="AU76" s="212"/>
      <c r="AV76" s="212"/>
      <c r="AW76" s="212"/>
      <c r="AX76" s="212"/>
      <c r="AY76" s="212"/>
      <c r="AZ76" s="212"/>
      <c r="BA76" s="212"/>
      <c r="BB76" s="212"/>
      <c r="BC76" s="212"/>
      <c r="BD76" s="212"/>
    </row>
    <row r="77" spans="1:56" x14ac:dyDescent="0.25">
      <c r="A77" s="14" t="s">
        <v>45</v>
      </c>
      <c r="B77" s="4" t="s">
        <v>7</v>
      </c>
      <c r="C77" s="13" t="s">
        <v>2</v>
      </c>
      <c r="E77" s="212"/>
      <c r="F77" s="212"/>
      <c r="G77" s="212"/>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212"/>
      <c r="AL77" s="212"/>
      <c r="AM77" s="212"/>
      <c r="AN77" s="212"/>
      <c r="AO77" s="212"/>
      <c r="AP77" s="212"/>
      <c r="AQ77" s="212"/>
      <c r="AR77" s="212"/>
      <c r="AS77" s="212"/>
      <c r="AT77" s="212"/>
      <c r="AU77" s="212"/>
      <c r="AV77" s="212"/>
      <c r="AW77" s="212"/>
      <c r="AX77" s="212"/>
      <c r="AY77" s="212"/>
      <c r="AZ77" s="212"/>
      <c r="BA77" s="212"/>
      <c r="BB77" s="212"/>
      <c r="BC77" s="212"/>
      <c r="BD77" s="212"/>
    </row>
    <row r="78" spans="1:56" x14ac:dyDescent="0.25">
      <c r="A78" s="48" t="s">
        <v>46</v>
      </c>
      <c r="B78" s="6">
        <v>0</v>
      </c>
      <c r="C78" s="5">
        <f>B78/$B$85</f>
        <v>0</v>
      </c>
      <c r="E78" s="212"/>
      <c r="F78" s="212"/>
      <c r="G78" s="212"/>
      <c r="H78" s="212"/>
      <c r="I78" s="212"/>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2"/>
      <c r="AH78" s="212"/>
      <c r="AI78" s="212"/>
      <c r="AJ78" s="212"/>
      <c r="AK78" s="212"/>
      <c r="AL78" s="212"/>
      <c r="AM78" s="212"/>
      <c r="AN78" s="212"/>
      <c r="AO78" s="212"/>
      <c r="AP78" s="212"/>
      <c r="AQ78" s="212"/>
      <c r="AR78" s="212"/>
      <c r="AS78" s="212"/>
      <c r="AT78" s="212"/>
      <c r="AU78" s="212"/>
      <c r="AV78" s="212"/>
      <c r="AW78" s="212"/>
      <c r="AX78" s="212"/>
      <c r="AY78" s="212"/>
      <c r="AZ78" s="212"/>
      <c r="BA78" s="212"/>
      <c r="BB78" s="212"/>
      <c r="BC78" s="212"/>
      <c r="BD78" s="212"/>
    </row>
    <row r="79" spans="1:56" x14ac:dyDescent="0.25">
      <c r="A79" s="48" t="s">
        <v>47</v>
      </c>
      <c r="B79" s="6">
        <v>0</v>
      </c>
      <c r="C79" s="5">
        <f t="shared" ref="C79:C84" si="4">B79/$B$85</f>
        <v>0</v>
      </c>
      <c r="E79" s="212"/>
      <c r="F79" s="212"/>
      <c r="G79" s="212"/>
      <c r="H79" s="212"/>
      <c r="I79" s="212"/>
      <c r="J79" s="212"/>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H79" s="212"/>
      <c r="AI79" s="212"/>
      <c r="AJ79" s="212"/>
      <c r="AK79" s="212"/>
      <c r="AL79" s="212"/>
      <c r="AM79" s="212"/>
      <c r="AN79" s="212"/>
      <c r="AO79" s="212"/>
      <c r="AP79" s="212"/>
      <c r="AQ79" s="212"/>
      <c r="AR79" s="212"/>
      <c r="AS79" s="212"/>
      <c r="AT79" s="212"/>
      <c r="AU79" s="212"/>
      <c r="AV79" s="212"/>
      <c r="AW79" s="212"/>
      <c r="AX79" s="212"/>
      <c r="AY79" s="212"/>
      <c r="AZ79" s="212"/>
      <c r="BA79" s="212"/>
      <c r="BB79" s="212"/>
      <c r="BC79" s="212"/>
      <c r="BD79" s="212"/>
    </row>
    <row r="80" spans="1:56" x14ac:dyDescent="0.25">
      <c r="A80" s="48" t="s">
        <v>48</v>
      </c>
      <c r="B80" s="6">
        <v>13</v>
      </c>
      <c r="C80" s="5">
        <f t="shared" si="4"/>
        <v>8.1250000000000003E-2</v>
      </c>
      <c r="E80" s="212"/>
      <c r="F80" s="212"/>
      <c r="G80" s="212"/>
      <c r="H80" s="212"/>
      <c r="I80" s="212"/>
      <c r="J80" s="212"/>
      <c r="K80" s="212"/>
      <c r="L80" s="212"/>
      <c r="M80" s="212"/>
      <c r="N80" s="212"/>
      <c r="O80" s="212"/>
      <c r="P80" s="212"/>
      <c r="Q80" s="212"/>
      <c r="R80" s="212"/>
      <c r="S80" s="212"/>
      <c r="T80" s="212"/>
      <c r="U80" s="212"/>
      <c r="V80" s="212"/>
      <c r="W80" s="212"/>
      <c r="X80" s="212"/>
      <c r="Y80" s="212"/>
      <c r="Z80" s="212"/>
      <c r="AA80" s="212"/>
      <c r="AB80" s="212"/>
      <c r="AC80" s="212"/>
      <c r="AD80" s="212"/>
      <c r="AE80" s="212"/>
      <c r="AF80" s="212"/>
      <c r="AG80" s="212"/>
      <c r="AH80" s="212"/>
      <c r="AI80" s="212"/>
      <c r="AJ80" s="212"/>
      <c r="AK80" s="212"/>
      <c r="AL80" s="212"/>
      <c r="AM80" s="212"/>
      <c r="AN80" s="212"/>
      <c r="AO80" s="212"/>
      <c r="AP80" s="212"/>
      <c r="AQ80" s="212"/>
      <c r="AR80" s="212"/>
      <c r="AS80" s="212"/>
      <c r="AT80" s="212"/>
      <c r="AU80" s="212"/>
      <c r="AV80" s="212"/>
      <c r="AW80" s="212"/>
      <c r="AX80" s="212"/>
      <c r="AY80" s="212"/>
      <c r="AZ80" s="212"/>
      <c r="BA80" s="212"/>
      <c r="BB80" s="212"/>
      <c r="BC80" s="212"/>
      <c r="BD80" s="212"/>
    </row>
    <row r="81" spans="1:56" x14ac:dyDescent="0.25">
      <c r="A81" s="48" t="s">
        <v>49</v>
      </c>
      <c r="B81" s="6">
        <v>26</v>
      </c>
      <c r="C81" s="5">
        <f t="shared" si="4"/>
        <v>0.16250000000000001</v>
      </c>
      <c r="E81" s="212"/>
      <c r="F81" s="212"/>
      <c r="G81" s="212"/>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2"/>
      <c r="AL81" s="212"/>
      <c r="AM81" s="212"/>
      <c r="AN81" s="212"/>
      <c r="AO81" s="212"/>
      <c r="AP81" s="212"/>
      <c r="AQ81" s="212"/>
      <c r="AR81" s="212"/>
      <c r="AS81" s="212"/>
      <c r="AT81" s="212"/>
      <c r="AU81" s="212"/>
      <c r="AV81" s="212"/>
      <c r="AW81" s="212"/>
      <c r="AX81" s="212"/>
      <c r="AY81" s="212"/>
      <c r="AZ81" s="212"/>
      <c r="BA81" s="212"/>
      <c r="BB81" s="212"/>
      <c r="BC81" s="212"/>
      <c r="BD81" s="212"/>
    </row>
    <row r="82" spans="1:56" x14ac:dyDescent="0.25">
      <c r="A82" s="48" t="s">
        <v>50</v>
      </c>
      <c r="B82" s="6">
        <v>76</v>
      </c>
      <c r="C82" s="5">
        <f t="shared" si="4"/>
        <v>0.47499999999999998</v>
      </c>
      <c r="E82" s="212"/>
      <c r="F82" s="212"/>
      <c r="G82" s="212"/>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212"/>
      <c r="AL82" s="212"/>
      <c r="AM82" s="212"/>
      <c r="AN82" s="212"/>
      <c r="AO82" s="212"/>
      <c r="AP82" s="212"/>
      <c r="AQ82" s="212"/>
      <c r="AR82" s="212"/>
      <c r="AS82" s="212"/>
      <c r="AT82" s="212"/>
      <c r="AU82" s="212"/>
      <c r="AV82" s="212"/>
      <c r="AW82" s="212"/>
      <c r="AX82" s="212"/>
      <c r="AY82" s="212"/>
      <c r="AZ82" s="212"/>
      <c r="BA82" s="212"/>
      <c r="BB82" s="212"/>
      <c r="BC82" s="212"/>
      <c r="BD82" s="212"/>
    </row>
    <row r="83" spans="1:56" x14ac:dyDescent="0.25">
      <c r="A83" s="48" t="s">
        <v>51</v>
      </c>
      <c r="B83" s="6">
        <v>0</v>
      </c>
      <c r="C83" s="5">
        <f t="shared" si="4"/>
        <v>0</v>
      </c>
      <c r="E83" s="212"/>
      <c r="F83" s="212"/>
      <c r="G83" s="212"/>
      <c r="H83" s="212"/>
      <c r="I83" s="212"/>
      <c r="J83" s="212"/>
      <c r="K83" s="212"/>
      <c r="L83" s="212"/>
      <c r="M83" s="212"/>
      <c r="N83" s="212"/>
      <c r="O83" s="212"/>
      <c r="P83" s="212"/>
      <c r="Q83" s="212"/>
      <c r="R83" s="212"/>
      <c r="S83" s="212"/>
      <c r="T83" s="212"/>
      <c r="U83" s="212"/>
      <c r="V83" s="212"/>
      <c r="W83" s="212"/>
      <c r="X83" s="212"/>
      <c r="Y83" s="212"/>
      <c r="Z83" s="212"/>
      <c r="AA83" s="212"/>
      <c r="AB83" s="212"/>
      <c r="AC83" s="212"/>
      <c r="AD83" s="212"/>
      <c r="AE83" s="212"/>
      <c r="AF83" s="212"/>
      <c r="AG83" s="212"/>
      <c r="AH83" s="212"/>
      <c r="AI83" s="212"/>
      <c r="AJ83" s="212"/>
      <c r="AK83" s="212"/>
      <c r="AL83" s="212"/>
      <c r="AM83" s="212"/>
      <c r="AN83" s="212"/>
      <c r="AO83" s="212"/>
      <c r="AP83" s="212"/>
      <c r="AQ83" s="212"/>
      <c r="AR83" s="212"/>
      <c r="AS83" s="212"/>
      <c r="AT83" s="212"/>
      <c r="AU83" s="212"/>
      <c r="AV83" s="212"/>
      <c r="AW83" s="212"/>
      <c r="AX83" s="212"/>
      <c r="AY83" s="212"/>
      <c r="AZ83" s="212"/>
      <c r="BA83" s="212"/>
      <c r="BB83" s="212"/>
      <c r="BC83" s="212"/>
      <c r="BD83" s="212"/>
    </row>
    <row r="84" spans="1:56" x14ac:dyDescent="0.25">
      <c r="A84" s="15" t="s">
        <v>52</v>
      </c>
      <c r="B84" s="16">
        <v>45</v>
      </c>
      <c r="C84" s="17">
        <f t="shared" si="4"/>
        <v>0.28125</v>
      </c>
      <c r="E84" s="212"/>
      <c r="F84" s="212"/>
      <c r="G84" s="212"/>
      <c r="H84" s="212"/>
      <c r="I84" s="212"/>
      <c r="J84" s="212"/>
      <c r="K84" s="212"/>
      <c r="L84" s="212"/>
      <c r="M84" s="212"/>
      <c r="N84" s="212"/>
      <c r="O84" s="212"/>
      <c r="P84" s="212"/>
      <c r="Q84" s="212"/>
      <c r="R84" s="212"/>
      <c r="S84" s="212"/>
      <c r="T84" s="212"/>
      <c r="U84" s="212"/>
      <c r="V84" s="212"/>
      <c r="W84" s="212"/>
      <c r="X84" s="212"/>
      <c r="Y84" s="212"/>
      <c r="Z84" s="212"/>
      <c r="AA84" s="212"/>
      <c r="AB84" s="212"/>
      <c r="AC84" s="212"/>
      <c r="AD84" s="212"/>
      <c r="AE84" s="212"/>
      <c r="AF84" s="212"/>
      <c r="AG84" s="212"/>
      <c r="AH84" s="212"/>
      <c r="AI84" s="212"/>
      <c r="AJ84" s="212"/>
      <c r="AK84" s="212"/>
      <c r="AL84" s="212"/>
      <c r="AM84" s="212"/>
      <c r="AN84" s="212"/>
      <c r="AO84" s="212"/>
      <c r="AP84" s="212"/>
      <c r="AQ84" s="212"/>
      <c r="AR84" s="212"/>
      <c r="AS84" s="212"/>
      <c r="AT84" s="212"/>
      <c r="AU84" s="212"/>
      <c r="AV84" s="212"/>
      <c r="AW84" s="212"/>
      <c r="AX84" s="212"/>
      <c r="AY84" s="212"/>
      <c r="AZ84" s="212"/>
      <c r="BA84" s="212"/>
      <c r="BB84" s="212"/>
      <c r="BC84" s="212"/>
      <c r="BD84" s="212"/>
    </row>
    <row r="85" spans="1:56" ht="15.75" thickBot="1" x14ac:dyDescent="0.3">
      <c r="A85" s="49" t="s">
        <v>5</v>
      </c>
      <c r="B85" s="3">
        <f>SUM(B78:B84)</f>
        <v>160</v>
      </c>
      <c r="C85" s="2"/>
      <c r="E85" s="212"/>
      <c r="F85" s="212"/>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212"/>
      <c r="AL85" s="212"/>
      <c r="AM85" s="212"/>
      <c r="AN85" s="212"/>
      <c r="AO85" s="212"/>
      <c r="AP85" s="212"/>
      <c r="AQ85" s="212"/>
      <c r="AR85" s="212"/>
      <c r="AS85" s="212"/>
      <c r="AT85" s="212"/>
      <c r="AU85" s="212"/>
      <c r="AV85" s="212"/>
      <c r="AW85" s="212"/>
      <c r="AX85" s="212"/>
      <c r="AY85" s="212"/>
      <c r="AZ85" s="212"/>
      <c r="BA85" s="212"/>
      <c r="BB85" s="212"/>
      <c r="BC85" s="212"/>
      <c r="BD85" s="212"/>
    </row>
    <row r="86" spans="1:56" x14ac:dyDescent="0.25">
      <c r="A86" s="256"/>
      <c r="B86" s="6"/>
      <c r="C86" s="256"/>
      <c r="D86" s="212"/>
      <c r="E86" s="212"/>
      <c r="F86" s="212"/>
      <c r="G86" s="212"/>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2"/>
      <c r="AL86" s="212"/>
      <c r="AM86" s="212"/>
      <c r="AN86" s="212"/>
      <c r="AO86" s="212"/>
      <c r="AP86" s="212"/>
      <c r="AQ86" s="212"/>
      <c r="AR86" s="212"/>
      <c r="AS86" s="212"/>
      <c r="AT86" s="212"/>
      <c r="AU86" s="212"/>
      <c r="AV86" s="212"/>
      <c r="AW86" s="212"/>
      <c r="AX86" s="212"/>
      <c r="AY86" s="212"/>
      <c r="AZ86" s="212"/>
      <c r="BA86" s="212"/>
      <c r="BB86" s="212"/>
      <c r="BC86" s="212"/>
      <c r="BD86" s="212"/>
    </row>
    <row r="87" spans="1:56" x14ac:dyDescent="0.25">
      <c r="A87" s="257" t="s">
        <v>831</v>
      </c>
      <c r="B87" s="258"/>
      <c r="C87" s="259"/>
      <c r="D87" s="212"/>
      <c r="E87" s="212"/>
      <c r="F87" s="212"/>
      <c r="G87" s="212"/>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H87" s="212"/>
      <c r="AI87" s="212"/>
      <c r="AJ87" s="212"/>
      <c r="AK87" s="212"/>
      <c r="AL87" s="212"/>
      <c r="AM87" s="212"/>
      <c r="AN87" s="212"/>
      <c r="AO87" s="212"/>
      <c r="AP87" s="212"/>
      <c r="AQ87" s="212"/>
      <c r="AR87" s="212"/>
      <c r="AS87" s="212"/>
      <c r="AT87" s="212"/>
      <c r="AU87" s="212"/>
      <c r="AV87" s="212"/>
      <c r="AW87" s="212"/>
      <c r="AX87" s="212"/>
      <c r="AY87" s="212"/>
      <c r="AZ87" s="212"/>
      <c r="BA87" s="212"/>
      <c r="BB87" s="212"/>
      <c r="BC87" s="212"/>
      <c r="BD87" s="212"/>
    </row>
    <row r="88" spans="1:56" x14ac:dyDescent="0.25">
      <c r="A88" s="260" t="s">
        <v>832</v>
      </c>
      <c r="B88" s="258"/>
      <c r="C88" s="259"/>
      <c r="D88" s="212"/>
      <c r="E88" s="212"/>
      <c r="F88" s="212"/>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2"/>
      <c r="AF88" s="212"/>
      <c r="AG88" s="212"/>
      <c r="AH88" s="212"/>
      <c r="AI88" s="212"/>
      <c r="AJ88" s="212"/>
      <c r="AK88" s="212"/>
      <c r="AL88" s="212"/>
      <c r="AM88" s="212"/>
      <c r="AN88" s="212"/>
      <c r="AO88" s="212"/>
      <c r="AP88" s="212"/>
      <c r="AQ88" s="212"/>
      <c r="AR88" s="212"/>
      <c r="AS88" s="212"/>
      <c r="AT88" s="212"/>
      <c r="AU88" s="212"/>
      <c r="AV88" s="212"/>
      <c r="AW88" s="212"/>
      <c r="AX88" s="212"/>
      <c r="AY88" s="212"/>
      <c r="AZ88" s="212"/>
      <c r="BA88" s="212"/>
      <c r="BB88" s="212"/>
      <c r="BC88" s="212"/>
      <c r="BD88" s="212"/>
    </row>
    <row r="89" spans="1:56" x14ac:dyDescent="0.25">
      <c r="A89" s="260" t="s">
        <v>833</v>
      </c>
      <c r="B89" s="258"/>
      <c r="C89" s="259"/>
      <c r="E89" s="212"/>
      <c r="F89" s="212"/>
      <c r="G89" s="212"/>
      <c r="H89" s="212"/>
      <c r="I89" s="212"/>
      <c r="J89" s="212"/>
      <c r="K89" s="212"/>
      <c r="L89" s="212"/>
      <c r="M89" s="212"/>
      <c r="N89" s="212"/>
      <c r="O89" s="212"/>
      <c r="P89" s="212"/>
      <c r="Q89" s="212"/>
      <c r="R89" s="212"/>
      <c r="S89" s="212"/>
      <c r="T89" s="212"/>
      <c r="U89" s="212"/>
      <c r="V89" s="212"/>
      <c r="W89" s="212"/>
      <c r="X89" s="212"/>
      <c r="Y89" s="212"/>
      <c r="Z89" s="212"/>
      <c r="AA89" s="212"/>
      <c r="AB89" s="212"/>
      <c r="AC89" s="212"/>
      <c r="AD89" s="212"/>
      <c r="AE89" s="212"/>
      <c r="AF89" s="212"/>
      <c r="AG89" s="212"/>
      <c r="AH89" s="212"/>
      <c r="AI89" s="212"/>
      <c r="AJ89" s="212"/>
      <c r="AK89" s="212"/>
      <c r="AL89" s="212"/>
      <c r="AM89" s="212"/>
      <c r="AN89" s="212"/>
      <c r="AO89" s="212"/>
      <c r="AP89" s="212"/>
      <c r="AQ89" s="212"/>
      <c r="AR89" s="212"/>
      <c r="AS89" s="212"/>
      <c r="AT89" s="212"/>
      <c r="AU89" s="212"/>
      <c r="AV89" s="212"/>
      <c r="AW89" s="212"/>
      <c r="AX89" s="212"/>
      <c r="AY89" s="212"/>
      <c r="AZ89" s="212"/>
      <c r="BA89" s="212"/>
      <c r="BB89" s="212"/>
      <c r="BC89" s="212"/>
      <c r="BD89" s="212"/>
    </row>
    <row r="90" spans="1:56" ht="15.75" thickBot="1" x14ac:dyDescent="0.3">
      <c r="E90" s="212"/>
      <c r="F90" s="212"/>
      <c r="G90" s="212"/>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212"/>
      <c r="AL90" s="212"/>
      <c r="AM90" s="212"/>
      <c r="AN90" s="212"/>
      <c r="AO90" s="212"/>
      <c r="AP90" s="212"/>
      <c r="AQ90" s="212"/>
      <c r="AR90" s="212"/>
      <c r="AS90" s="212"/>
      <c r="AT90" s="212"/>
      <c r="AU90" s="212"/>
      <c r="AV90" s="212"/>
      <c r="AW90" s="212"/>
      <c r="AX90" s="212"/>
      <c r="AY90" s="212"/>
      <c r="AZ90" s="212"/>
      <c r="BA90" s="212"/>
      <c r="BB90" s="212"/>
      <c r="BC90" s="212"/>
      <c r="BD90" s="212"/>
    </row>
    <row r="91" spans="1:56" ht="18" thickBot="1" x14ac:dyDescent="0.35">
      <c r="A91" s="289" t="s">
        <v>804</v>
      </c>
      <c r="B91" s="290"/>
      <c r="C91" s="291"/>
      <c r="E91" s="212"/>
      <c r="F91" s="212"/>
      <c r="G91" s="212"/>
      <c r="H91" s="212"/>
      <c r="I91" s="212"/>
      <c r="J91" s="212"/>
      <c r="K91" s="212"/>
      <c r="L91" s="212"/>
      <c r="M91" s="212"/>
      <c r="N91" s="212"/>
      <c r="O91" s="212"/>
      <c r="P91" s="212"/>
      <c r="Q91" s="212"/>
      <c r="R91" s="212"/>
      <c r="S91" s="212"/>
      <c r="T91" s="212"/>
      <c r="U91" s="212"/>
      <c r="V91" s="212"/>
      <c r="W91" s="212"/>
      <c r="X91" s="212"/>
      <c r="Y91" s="212"/>
      <c r="Z91" s="212"/>
      <c r="AA91" s="212"/>
      <c r="AB91" s="212"/>
      <c r="AC91" s="212"/>
      <c r="AD91" s="212"/>
      <c r="AE91" s="212"/>
      <c r="AF91" s="212"/>
      <c r="AG91" s="212"/>
      <c r="AH91" s="212"/>
      <c r="AI91" s="212"/>
      <c r="AJ91" s="212"/>
      <c r="AK91" s="212"/>
      <c r="AL91" s="212"/>
      <c r="AM91" s="212"/>
      <c r="AN91" s="212"/>
      <c r="AO91" s="212"/>
      <c r="AP91" s="212"/>
      <c r="AQ91" s="212"/>
      <c r="AR91" s="212"/>
      <c r="AS91" s="212"/>
      <c r="AT91" s="212"/>
      <c r="AU91" s="212"/>
      <c r="AV91" s="212"/>
      <c r="AW91" s="212"/>
      <c r="AX91" s="212"/>
      <c r="AY91" s="212"/>
      <c r="AZ91" s="212"/>
      <c r="BA91" s="212"/>
      <c r="BB91" s="212"/>
      <c r="BC91" s="212"/>
      <c r="BD91" s="212"/>
    </row>
    <row r="92" spans="1:56" x14ac:dyDescent="0.25">
      <c r="A92" s="14" t="s">
        <v>54</v>
      </c>
      <c r="B92" s="4" t="s">
        <v>1</v>
      </c>
      <c r="C92" s="13" t="s">
        <v>2</v>
      </c>
      <c r="E92" s="212"/>
      <c r="F92" s="212"/>
      <c r="G92" s="212"/>
      <c r="H92" s="212"/>
      <c r="I92" s="212"/>
      <c r="J92" s="212"/>
      <c r="K92" s="212"/>
      <c r="L92" s="212"/>
      <c r="M92" s="212"/>
      <c r="N92" s="212"/>
      <c r="O92" s="212"/>
      <c r="P92" s="212"/>
      <c r="Q92" s="212"/>
      <c r="R92" s="212"/>
      <c r="S92" s="212"/>
      <c r="T92" s="212"/>
      <c r="U92" s="212"/>
      <c r="V92" s="212"/>
      <c r="W92" s="212"/>
      <c r="X92" s="212"/>
      <c r="Y92" s="212"/>
      <c r="Z92" s="212"/>
      <c r="AA92" s="212"/>
      <c r="AB92" s="212"/>
      <c r="AC92" s="212"/>
      <c r="AD92" s="212"/>
      <c r="AE92" s="212"/>
      <c r="AF92" s="212"/>
      <c r="AG92" s="212"/>
      <c r="AH92" s="212"/>
      <c r="AI92" s="212"/>
      <c r="AJ92" s="212"/>
      <c r="AK92" s="212"/>
      <c r="AL92" s="212"/>
      <c r="AM92" s="212"/>
      <c r="AN92" s="212"/>
      <c r="AO92" s="212"/>
      <c r="AP92" s="212"/>
      <c r="AQ92" s="212"/>
      <c r="AR92" s="212"/>
      <c r="AS92" s="212"/>
      <c r="AT92" s="212"/>
      <c r="AU92" s="212"/>
      <c r="AV92" s="212"/>
      <c r="AW92" s="212"/>
      <c r="AX92" s="212"/>
      <c r="AY92" s="212"/>
      <c r="AZ92" s="212"/>
      <c r="BA92" s="212"/>
      <c r="BB92" s="212"/>
      <c r="BC92" s="212"/>
      <c r="BD92" s="212"/>
    </row>
    <row r="93" spans="1:56" x14ac:dyDescent="0.25">
      <c r="A93" s="48" t="s">
        <v>55</v>
      </c>
      <c r="B93" s="6">
        <v>67949</v>
      </c>
      <c r="C93" s="5">
        <f>B93/$B$95</f>
        <v>0.98592550675430579</v>
      </c>
      <c r="E93" s="212"/>
      <c r="F93" s="212"/>
      <c r="G93" s="212"/>
      <c r="H93" s="212"/>
      <c r="I93" s="212"/>
      <c r="J93" s="212"/>
      <c r="K93" s="212"/>
      <c r="L93" s="212"/>
      <c r="M93" s="212"/>
      <c r="N93" s="212"/>
      <c r="O93" s="212"/>
      <c r="P93" s="212"/>
      <c r="Q93" s="212"/>
      <c r="R93" s="212"/>
      <c r="S93" s="212"/>
      <c r="T93" s="212"/>
      <c r="U93" s="212"/>
      <c r="V93" s="212"/>
      <c r="W93" s="212"/>
      <c r="X93" s="212"/>
      <c r="Y93" s="212"/>
      <c r="Z93" s="212"/>
      <c r="AA93" s="212"/>
      <c r="AB93" s="212"/>
      <c r="AC93" s="212"/>
      <c r="AD93" s="212"/>
      <c r="AE93" s="212"/>
      <c r="AF93" s="212"/>
      <c r="AG93" s="212"/>
      <c r="AH93" s="212"/>
      <c r="AI93" s="212"/>
      <c r="AJ93" s="212"/>
      <c r="AK93" s="212"/>
      <c r="AL93" s="212"/>
      <c r="AM93" s="212"/>
      <c r="AN93" s="212"/>
      <c r="AO93" s="212"/>
      <c r="AP93" s="212"/>
      <c r="AQ93" s="212"/>
      <c r="AR93" s="212"/>
      <c r="AS93" s="212"/>
      <c r="AT93" s="212"/>
      <c r="AU93" s="212"/>
      <c r="AV93" s="212"/>
      <c r="AW93" s="212"/>
      <c r="AX93" s="212"/>
      <c r="AY93" s="212"/>
      <c r="AZ93" s="212"/>
      <c r="BA93" s="212"/>
      <c r="BB93" s="212"/>
      <c r="BC93" s="212"/>
      <c r="BD93" s="212"/>
    </row>
    <row r="94" spans="1:56" x14ac:dyDescent="0.25">
      <c r="A94" s="15" t="s">
        <v>58</v>
      </c>
      <c r="B94" s="16">
        <v>970</v>
      </c>
      <c r="C94" s="17">
        <f>B94/$B$95</f>
        <v>1.4074493245694221E-2</v>
      </c>
      <c r="E94" s="212"/>
      <c r="F94" s="212"/>
      <c r="G94" s="212"/>
      <c r="H94" s="212"/>
      <c r="I94" s="212"/>
      <c r="J94" s="212"/>
      <c r="K94" s="212"/>
      <c r="L94" s="212"/>
      <c r="M94" s="212"/>
      <c r="N94" s="212"/>
      <c r="O94" s="212"/>
      <c r="P94" s="212"/>
      <c r="Q94" s="212"/>
      <c r="R94" s="212"/>
      <c r="S94" s="212"/>
      <c r="T94" s="212"/>
      <c r="U94" s="212"/>
      <c r="V94" s="212"/>
      <c r="W94" s="212"/>
      <c r="X94" s="212"/>
      <c r="Y94" s="212"/>
      <c r="Z94" s="212"/>
      <c r="AA94" s="212"/>
      <c r="AB94" s="212"/>
      <c r="AC94" s="212"/>
      <c r="AD94" s="212"/>
      <c r="AE94" s="212"/>
      <c r="AF94" s="212"/>
      <c r="AG94" s="212"/>
      <c r="AH94" s="212"/>
      <c r="AI94" s="212"/>
      <c r="AJ94" s="212"/>
      <c r="AK94" s="212"/>
      <c r="AL94" s="212"/>
      <c r="AM94" s="212"/>
      <c r="AN94" s="212"/>
      <c r="AO94" s="212"/>
      <c r="AP94" s="212"/>
      <c r="AQ94" s="212"/>
      <c r="AR94" s="212"/>
      <c r="AS94" s="212"/>
      <c r="AT94" s="212"/>
      <c r="AU94" s="212"/>
      <c r="AV94" s="212"/>
      <c r="AW94" s="212"/>
      <c r="AX94" s="212"/>
      <c r="AY94" s="212"/>
      <c r="AZ94" s="212"/>
      <c r="BA94" s="212"/>
      <c r="BB94" s="212"/>
      <c r="BC94" s="212"/>
      <c r="BD94" s="212"/>
    </row>
    <row r="95" spans="1:56" ht="15.75" thickBot="1" x14ac:dyDescent="0.3">
      <c r="A95" s="49" t="s">
        <v>5</v>
      </c>
      <c r="B95" s="3">
        <f>SUM(B93:B94)</f>
        <v>68919</v>
      </c>
      <c r="C95" s="2"/>
      <c r="E95" s="212"/>
      <c r="F95" s="212"/>
      <c r="G95" s="212"/>
      <c r="H95" s="212"/>
      <c r="I95" s="212"/>
      <c r="J95" s="212"/>
      <c r="K95" s="212"/>
      <c r="L95" s="212"/>
      <c r="M95" s="212"/>
      <c r="N95" s="212"/>
      <c r="O95" s="212"/>
      <c r="P95" s="212"/>
      <c r="Q95" s="212"/>
      <c r="R95" s="212"/>
      <c r="S95" s="212"/>
      <c r="T95" s="212"/>
      <c r="U95" s="212"/>
      <c r="V95" s="212"/>
      <c r="W95" s="212"/>
      <c r="X95" s="212"/>
      <c r="Y95" s="212"/>
      <c r="Z95" s="212"/>
      <c r="AA95" s="212"/>
      <c r="AB95" s="212"/>
      <c r="AC95" s="212"/>
      <c r="AD95" s="212"/>
      <c r="AE95" s="212"/>
      <c r="AF95" s="212"/>
      <c r="AG95" s="212"/>
      <c r="AH95" s="212"/>
      <c r="AI95" s="212"/>
      <c r="AJ95" s="212"/>
      <c r="AK95" s="212"/>
      <c r="AL95" s="212"/>
      <c r="AM95" s="212"/>
      <c r="AN95" s="212"/>
      <c r="AO95" s="212"/>
      <c r="AP95" s="212"/>
      <c r="AQ95" s="212"/>
      <c r="AR95" s="212"/>
      <c r="AS95" s="212"/>
      <c r="AT95" s="212"/>
      <c r="AU95" s="212"/>
      <c r="AV95" s="212"/>
      <c r="AW95" s="212"/>
      <c r="AX95" s="212"/>
      <c r="AY95" s="212"/>
      <c r="AZ95" s="212"/>
      <c r="BA95" s="212"/>
      <c r="BB95" s="212"/>
      <c r="BC95" s="212"/>
      <c r="BD95" s="212"/>
    </row>
    <row r="96" spans="1:56" x14ac:dyDescent="0.25">
      <c r="A96" s="212" t="s">
        <v>838</v>
      </c>
      <c r="B96" s="212"/>
      <c r="C96" s="212"/>
      <c r="D96" s="212"/>
      <c r="E96" s="212"/>
      <c r="F96" s="212"/>
      <c r="G96" s="212"/>
      <c r="H96" s="212"/>
      <c r="I96" s="212"/>
      <c r="J96" s="212"/>
      <c r="K96" s="212"/>
      <c r="L96" s="212"/>
      <c r="M96" s="212"/>
      <c r="N96" s="212"/>
      <c r="O96" s="212"/>
      <c r="P96" s="212"/>
      <c r="Q96" s="212"/>
      <c r="R96" s="212"/>
      <c r="S96" s="212"/>
      <c r="T96" s="212"/>
      <c r="U96" s="212"/>
      <c r="V96" s="212"/>
      <c r="W96" s="212"/>
      <c r="X96" s="212"/>
      <c r="Y96" s="212"/>
      <c r="Z96" s="212"/>
      <c r="AA96" s="212"/>
      <c r="AB96" s="212"/>
      <c r="AC96" s="212"/>
      <c r="AD96" s="212"/>
      <c r="AE96" s="212"/>
      <c r="AF96" s="212"/>
      <c r="AG96" s="212"/>
      <c r="AH96" s="212"/>
      <c r="AI96" s="212"/>
      <c r="AJ96" s="212"/>
      <c r="AK96" s="212"/>
      <c r="AL96" s="212"/>
      <c r="AM96" s="212"/>
      <c r="AN96" s="212"/>
      <c r="AO96" s="212"/>
      <c r="AP96" s="212"/>
      <c r="AQ96" s="212"/>
      <c r="AR96" s="212"/>
      <c r="AS96" s="212"/>
      <c r="AT96" s="212"/>
      <c r="AU96" s="212"/>
      <c r="AV96" s="212"/>
      <c r="AW96" s="212"/>
      <c r="AX96" s="212"/>
      <c r="AY96" s="212"/>
      <c r="AZ96" s="212"/>
      <c r="BA96" s="212"/>
      <c r="BB96" s="212"/>
      <c r="BC96" s="212"/>
      <c r="BD96" s="212"/>
    </row>
    <row r="97" spans="1:56" ht="15.75" thickBot="1" x14ac:dyDescent="0.3">
      <c r="E97" s="212"/>
      <c r="F97" s="212"/>
      <c r="G97" s="212"/>
      <c r="H97" s="212"/>
      <c r="I97" s="212"/>
      <c r="J97" s="212"/>
      <c r="K97" s="212"/>
      <c r="L97" s="212"/>
      <c r="M97" s="212"/>
      <c r="N97" s="212"/>
      <c r="O97" s="212"/>
      <c r="P97" s="212"/>
      <c r="Q97" s="212"/>
      <c r="R97" s="212"/>
      <c r="S97" s="212"/>
      <c r="T97" s="212"/>
      <c r="U97" s="212"/>
      <c r="V97" s="212"/>
      <c r="W97" s="212"/>
      <c r="X97" s="212"/>
      <c r="Y97" s="212"/>
      <c r="Z97" s="212"/>
      <c r="AA97" s="212"/>
      <c r="AB97" s="212"/>
      <c r="AC97" s="212"/>
      <c r="AD97" s="212"/>
      <c r="AE97" s="212"/>
      <c r="AF97" s="212"/>
      <c r="AG97" s="212"/>
      <c r="AH97" s="212"/>
      <c r="AI97" s="212"/>
      <c r="AJ97" s="212"/>
      <c r="AK97" s="212"/>
      <c r="AL97" s="212"/>
      <c r="AM97" s="212"/>
      <c r="AN97" s="212"/>
      <c r="AO97" s="212"/>
      <c r="AP97" s="212"/>
      <c r="AQ97" s="212"/>
      <c r="AR97" s="212"/>
      <c r="AS97" s="212"/>
      <c r="AT97" s="212"/>
      <c r="AU97" s="212"/>
      <c r="AV97" s="212"/>
      <c r="AW97" s="212"/>
      <c r="AX97" s="212"/>
      <c r="AY97" s="212"/>
      <c r="AZ97" s="212"/>
      <c r="BA97" s="212"/>
      <c r="BB97" s="212"/>
      <c r="BC97" s="212"/>
      <c r="BD97" s="212"/>
    </row>
    <row r="98" spans="1:56" ht="35.25" customHeight="1" thickBot="1" x14ac:dyDescent="0.35">
      <c r="A98" s="285" t="s">
        <v>56</v>
      </c>
      <c r="B98" s="286"/>
      <c r="C98" s="287"/>
      <c r="E98" s="212"/>
      <c r="F98" s="212"/>
      <c r="G98" s="212"/>
      <c r="H98" s="212"/>
      <c r="I98" s="212"/>
      <c r="J98" s="212"/>
      <c r="K98" s="212"/>
      <c r="L98" s="212"/>
      <c r="M98" s="212"/>
      <c r="N98" s="212"/>
      <c r="O98" s="212"/>
      <c r="P98" s="212"/>
      <c r="Q98" s="212"/>
      <c r="R98" s="212"/>
      <c r="S98" s="212"/>
      <c r="T98" s="212"/>
      <c r="U98" s="212"/>
      <c r="V98" s="212"/>
      <c r="W98" s="212"/>
      <c r="X98" s="212"/>
      <c r="Y98" s="212"/>
      <c r="Z98" s="212"/>
      <c r="AA98" s="212"/>
      <c r="AB98" s="212"/>
      <c r="AC98" s="212"/>
      <c r="AD98" s="212"/>
      <c r="AE98" s="212"/>
      <c r="AF98" s="212"/>
      <c r="AG98" s="212"/>
      <c r="AH98" s="212"/>
      <c r="AI98" s="212"/>
      <c r="AJ98" s="212"/>
      <c r="AK98" s="212"/>
      <c r="AL98" s="212"/>
      <c r="AM98" s="212"/>
      <c r="AN98" s="212"/>
      <c r="AO98" s="212"/>
      <c r="AP98" s="212"/>
      <c r="AQ98" s="212"/>
      <c r="AR98" s="212"/>
      <c r="AS98" s="212"/>
      <c r="AT98" s="212"/>
      <c r="AU98" s="212"/>
      <c r="AV98" s="212"/>
      <c r="AW98" s="212"/>
      <c r="AX98" s="212"/>
      <c r="AY98" s="212"/>
      <c r="AZ98" s="212"/>
      <c r="BA98" s="212"/>
      <c r="BB98" s="212"/>
      <c r="BC98" s="212"/>
      <c r="BD98" s="212"/>
    </row>
    <row r="99" spans="1:56" x14ac:dyDescent="0.25">
      <c r="A99" s="14" t="s">
        <v>6</v>
      </c>
      <c r="B99" s="4" t="s">
        <v>7</v>
      </c>
      <c r="C99" s="13" t="s">
        <v>2</v>
      </c>
      <c r="E99" s="212"/>
      <c r="F99" s="212"/>
      <c r="G99" s="212"/>
      <c r="H99" s="212"/>
      <c r="I99" s="212"/>
      <c r="J99" s="212"/>
      <c r="K99" s="212"/>
      <c r="L99" s="212"/>
      <c r="M99" s="212"/>
      <c r="N99" s="212"/>
      <c r="O99" s="212"/>
      <c r="P99" s="212"/>
      <c r="Q99" s="212"/>
      <c r="R99" s="212"/>
      <c r="S99" s="212"/>
      <c r="T99" s="212"/>
      <c r="U99" s="212"/>
      <c r="V99" s="212"/>
    </row>
    <row r="100" spans="1:56" x14ac:dyDescent="0.25">
      <c r="A100" s="48" t="s">
        <v>36</v>
      </c>
      <c r="B100" s="6">
        <v>1401</v>
      </c>
      <c r="C100" s="5">
        <f>B100/$B$106</f>
        <v>2.7478670197116799E-2</v>
      </c>
      <c r="E100" s="212"/>
      <c r="F100" s="212"/>
      <c r="G100" s="212"/>
      <c r="H100" s="212"/>
      <c r="I100" s="212"/>
      <c r="J100" s="212"/>
      <c r="K100" s="212"/>
      <c r="L100" s="212"/>
      <c r="M100" s="212"/>
      <c r="N100" s="212"/>
      <c r="O100" s="212"/>
      <c r="P100" s="212"/>
      <c r="Q100" s="212"/>
      <c r="R100" s="212"/>
      <c r="S100" s="212"/>
      <c r="T100" s="212"/>
      <c r="U100" s="212"/>
      <c r="V100" s="212"/>
    </row>
    <row r="101" spans="1:56" x14ac:dyDescent="0.25">
      <c r="A101" s="48" t="s">
        <v>37</v>
      </c>
      <c r="B101" s="6">
        <v>3401</v>
      </c>
      <c r="C101" s="5">
        <f t="shared" ref="C101:C105" si="5">B101/$B$106</f>
        <v>6.6705893890359913E-2</v>
      </c>
      <c r="E101" s="212"/>
      <c r="F101" s="212"/>
      <c r="G101" s="212"/>
      <c r="H101" s="212"/>
      <c r="I101" s="212"/>
      <c r="J101" s="212"/>
      <c r="K101" s="212"/>
      <c r="L101" s="212"/>
      <c r="M101" s="212"/>
      <c r="N101" s="212"/>
      <c r="O101" s="212"/>
      <c r="P101" s="212"/>
      <c r="Q101" s="212"/>
      <c r="R101" s="212"/>
      <c r="S101" s="212"/>
      <c r="T101" s="212"/>
      <c r="U101" s="212"/>
      <c r="V101" s="212"/>
    </row>
    <row r="102" spans="1:56" x14ac:dyDescent="0.25">
      <c r="A102" s="48" t="s">
        <v>38</v>
      </c>
      <c r="B102" s="6">
        <v>4732</v>
      </c>
      <c r="C102" s="5">
        <f t="shared" si="5"/>
        <v>9.2811611258213203E-2</v>
      </c>
    </row>
    <row r="103" spans="1:56" x14ac:dyDescent="0.25">
      <c r="A103" s="48" t="s">
        <v>39</v>
      </c>
      <c r="B103" s="6">
        <v>6390</v>
      </c>
      <c r="C103" s="5">
        <f t="shared" si="5"/>
        <v>0.12533097969991175</v>
      </c>
    </row>
    <row r="104" spans="1:56" x14ac:dyDescent="0.25">
      <c r="A104" s="48" t="s">
        <v>40</v>
      </c>
      <c r="B104" s="6">
        <v>7065</v>
      </c>
      <c r="C104" s="5">
        <f t="shared" si="5"/>
        <v>0.13857016769638128</v>
      </c>
    </row>
    <row r="105" spans="1:56" x14ac:dyDescent="0.25">
      <c r="A105" s="15" t="s">
        <v>8</v>
      </c>
      <c r="B105" s="16">
        <v>27996</v>
      </c>
      <c r="C105" s="17">
        <f t="shared" si="5"/>
        <v>0.54910267725801709</v>
      </c>
    </row>
    <row r="106" spans="1:56" ht="15.75" thickBot="1" x14ac:dyDescent="0.3">
      <c r="A106" s="49" t="s">
        <v>5</v>
      </c>
      <c r="B106" s="3">
        <f>SUM(B100:B105)</f>
        <v>50985</v>
      </c>
      <c r="C106" s="2"/>
    </row>
    <row r="107" spans="1:56" x14ac:dyDescent="0.25">
      <c r="A107" s="261" t="s">
        <v>834</v>
      </c>
      <c r="B107" s="212"/>
      <c r="C107" s="212"/>
      <c r="D107" s="265"/>
      <c r="E107" s="212"/>
      <c r="F107" s="212"/>
      <c r="G107" s="212"/>
      <c r="H107" s="212"/>
      <c r="I107" s="212"/>
      <c r="J107" s="212"/>
      <c r="K107" s="212"/>
      <c r="L107" s="212"/>
      <c r="M107" s="212"/>
      <c r="N107" s="212"/>
      <c r="O107" s="212"/>
    </row>
    <row r="108" spans="1:56" ht="15.75" thickBot="1" x14ac:dyDescent="0.3"/>
    <row r="109" spans="1:56" ht="32.25" customHeight="1" thickBot="1" x14ac:dyDescent="0.35">
      <c r="A109" s="285" t="s">
        <v>57</v>
      </c>
      <c r="B109" s="286"/>
      <c r="C109" s="287"/>
    </row>
    <row r="110" spans="1:56" x14ac:dyDescent="0.25">
      <c r="A110" s="14" t="s">
        <v>6</v>
      </c>
      <c r="B110" s="4" t="s">
        <v>7</v>
      </c>
      <c r="C110" s="13" t="s">
        <v>2</v>
      </c>
    </row>
    <row r="111" spans="1:56" x14ac:dyDescent="0.25">
      <c r="A111" s="48" t="s">
        <v>36</v>
      </c>
      <c r="B111" s="6">
        <v>27</v>
      </c>
      <c r="C111" s="5">
        <f>B111/$B$117</f>
        <v>3.614457831325301E-2</v>
      </c>
    </row>
    <row r="112" spans="1:56" x14ac:dyDescent="0.25">
      <c r="A112" s="48" t="s">
        <v>37</v>
      </c>
      <c r="B112" s="6">
        <v>52</v>
      </c>
      <c r="C112" s="5">
        <f t="shared" ref="C112:C116" si="6">B112/$B$117</f>
        <v>6.9611780455153954E-2</v>
      </c>
    </row>
    <row r="113" spans="1:3" x14ac:dyDescent="0.25">
      <c r="A113" s="48" t="s">
        <v>38</v>
      </c>
      <c r="B113" s="6">
        <v>84</v>
      </c>
      <c r="C113" s="5">
        <f t="shared" si="6"/>
        <v>0.11244979919678715</v>
      </c>
    </row>
    <row r="114" spans="1:3" x14ac:dyDescent="0.25">
      <c r="A114" s="48" t="s">
        <v>39</v>
      </c>
      <c r="B114" s="6">
        <v>186</v>
      </c>
      <c r="C114" s="5">
        <f t="shared" si="6"/>
        <v>0.24899598393574296</v>
      </c>
    </row>
    <row r="115" spans="1:3" x14ac:dyDescent="0.25">
      <c r="A115" s="48" t="s">
        <v>40</v>
      </c>
      <c r="B115" s="6">
        <v>72</v>
      </c>
      <c r="C115" s="5">
        <f t="shared" si="6"/>
        <v>9.6385542168674704E-2</v>
      </c>
    </row>
    <row r="116" spans="1:3" x14ac:dyDescent="0.25">
      <c r="A116" s="15" t="s">
        <v>8</v>
      </c>
      <c r="B116" s="16">
        <v>326</v>
      </c>
      <c r="C116" s="17">
        <f t="shared" si="6"/>
        <v>0.43641231593038821</v>
      </c>
    </row>
    <row r="117" spans="1:3" ht="15.75" thickBot="1" x14ac:dyDescent="0.3">
      <c r="A117" s="49" t="s">
        <v>5</v>
      </c>
      <c r="B117" s="3">
        <f>SUM(B111:B116)</f>
        <v>747</v>
      </c>
      <c r="C117" s="2"/>
    </row>
    <row r="118" spans="1:3" ht="15.75" thickBot="1" x14ac:dyDescent="0.3"/>
    <row r="119" spans="1:3" ht="32.25" customHeight="1" thickBot="1" x14ac:dyDescent="0.35">
      <c r="A119" s="285" t="s">
        <v>59</v>
      </c>
      <c r="B119" s="286"/>
      <c r="C119" s="287"/>
    </row>
    <row r="120" spans="1:3" x14ac:dyDescent="0.25">
      <c r="A120" s="14" t="s">
        <v>6</v>
      </c>
      <c r="B120" s="4" t="s">
        <v>7</v>
      </c>
      <c r="C120" s="13" t="s">
        <v>2</v>
      </c>
    </row>
    <row r="121" spans="1:3" x14ac:dyDescent="0.25">
      <c r="A121" s="48" t="s">
        <v>36</v>
      </c>
      <c r="B121" s="6">
        <f>B111</f>
        <v>27</v>
      </c>
      <c r="C121" s="5">
        <f>B121/$B$123</f>
        <v>0.34177215189873417</v>
      </c>
    </row>
    <row r="122" spans="1:3" x14ac:dyDescent="0.25">
      <c r="A122" s="15" t="s">
        <v>37</v>
      </c>
      <c r="B122" s="16">
        <f>B112</f>
        <v>52</v>
      </c>
      <c r="C122" s="17">
        <f>B122/$B$123</f>
        <v>0.65822784810126578</v>
      </c>
    </row>
    <row r="123" spans="1:3" ht="15.75" thickBot="1" x14ac:dyDescent="0.3">
      <c r="A123" s="49" t="s">
        <v>5</v>
      </c>
      <c r="B123" s="3">
        <f>SUM(B121:B122)</f>
        <v>79</v>
      </c>
      <c r="C123" s="2"/>
    </row>
    <row r="124" spans="1:3" ht="15.75" thickBot="1" x14ac:dyDescent="0.3"/>
    <row r="125" spans="1:3" ht="36" customHeight="1" thickBot="1" x14ac:dyDescent="0.35">
      <c r="A125" s="285" t="s">
        <v>60</v>
      </c>
      <c r="B125" s="286"/>
      <c r="C125" s="287"/>
    </row>
    <row r="126" spans="1:3" x14ac:dyDescent="0.25">
      <c r="A126" s="14" t="s">
        <v>12</v>
      </c>
      <c r="B126" s="4" t="s">
        <v>1</v>
      </c>
      <c r="C126" s="13" t="s">
        <v>2</v>
      </c>
    </row>
    <row r="127" spans="1:3" x14ac:dyDescent="0.25">
      <c r="A127" s="48" t="s">
        <v>15</v>
      </c>
      <c r="B127" s="6">
        <v>186</v>
      </c>
      <c r="C127" s="5">
        <f t="shared" ref="C127:C137" si="7">B127/$B$138</f>
        <v>0.24899598393574296</v>
      </c>
    </row>
    <row r="128" spans="1:3" x14ac:dyDescent="0.25">
      <c r="A128" s="48" t="s">
        <v>18</v>
      </c>
      <c r="B128" s="6">
        <v>124</v>
      </c>
      <c r="C128" s="5">
        <f t="shared" si="7"/>
        <v>0.16599732262382866</v>
      </c>
    </row>
    <row r="129" spans="1:5" x14ac:dyDescent="0.25">
      <c r="A129" s="48" t="s">
        <v>19</v>
      </c>
      <c r="B129" s="6">
        <v>72</v>
      </c>
      <c r="C129" s="5">
        <f t="shared" si="7"/>
        <v>9.6385542168674704E-2</v>
      </c>
    </row>
    <row r="130" spans="1:5" x14ac:dyDescent="0.25">
      <c r="A130" s="48" t="s">
        <v>14</v>
      </c>
      <c r="B130" s="6">
        <v>69</v>
      </c>
      <c r="C130" s="5">
        <f t="shared" si="7"/>
        <v>9.2369477911646583E-2</v>
      </c>
    </row>
    <row r="131" spans="1:5" x14ac:dyDescent="0.25">
      <c r="A131" s="48" t="s">
        <v>13</v>
      </c>
      <c r="B131" s="6">
        <v>65</v>
      </c>
      <c r="C131" s="5">
        <f t="shared" si="7"/>
        <v>8.7014725568942436E-2</v>
      </c>
    </row>
    <row r="132" spans="1:5" x14ac:dyDescent="0.25">
      <c r="A132" s="48" t="s">
        <v>27</v>
      </c>
      <c r="B132" s="6">
        <v>63</v>
      </c>
      <c r="C132" s="5">
        <f t="shared" si="7"/>
        <v>8.4337349397590355E-2</v>
      </c>
    </row>
    <row r="133" spans="1:5" x14ac:dyDescent="0.25">
      <c r="A133" s="48" t="s">
        <v>228</v>
      </c>
      <c r="B133" s="6">
        <v>45</v>
      </c>
      <c r="C133" s="5">
        <f t="shared" si="7"/>
        <v>6.0240963855421686E-2</v>
      </c>
    </row>
    <row r="134" spans="1:5" x14ac:dyDescent="0.25">
      <c r="A134" s="48" t="s">
        <v>32</v>
      </c>
      <c r="B134" s="6">
        <v>27</v>
      </c>
      <c r="C134" s="5">
        <f t="shared" si="7"/>
        <v>3.614457831325301E-2</v>
      </c>
    </row>
    <row r="135" spans="1:5" x14ac:dyDescent="0.25">
      <c r="A135" s="48" t="s">
        <v>24</v>
      </c>
      <c r="B135" s="6">
        <v>24</v>
      </c>
      <c r="C135" s="5">
        <f t="shared" si="7"/>
        <v>3.2128514056224897E-2</v>
      </c>
    </row>
    <row r="136" spans="1:5" x14ac:dyDescent="0.25">
      <c r="A136" s="48" t="s">
        <v>16</v>
      </c>
      <c r="B136" s="6">
        <v>17</v>
      </c>
      <c r="C136" s="5">
        <f t="shared" si="7"/>
        <v>2.2757697456492636E-2</v>
      </c>
    </row>
    <row r="137" spans="1:5" x14ac:dyDescent="0.25">
      <c r="A137" s="15" t="s">
        <v>33</v>
      </c>
      <c r="B137" s="16">
        <v>55</v>
      </c>
      <c r="C137" s="17">
        <f t="shared" si="7"/>
        <v>7.3627844712182061E-2</v>
      </c>
    </row>
    <row r="138" spans="1:5" ht="15.75" thickBot="1" x14ac:dyDescent="0.3">
      <c r="A138" s="49" t="s">
        <v>5</v>
      </c>
      <c r="B138" s="3">
        <f>SUM(B127:B137)</f>
        <v>747</v>
      </c>
      <c r="C138" s="2"/>
    </row>
    <row r="139" spans="1:5" x14ac:dyDescent="0.25">
      <c r="A139" s="262" t="s">
        <v>835</v>
      </c>
      <c r="B139" s="212"/>
      <c r="C139" s="212"/>
      <c r="D139" s="212"/>
      <c r="E139" s="212"/>
    </row>
    <row r="140" spans="1:5" ht="15.75" thickBot="1" x14ac:dyDescent="0.3"/>
    <row r="141" spans="1:5" ht="35.25" customHeight="1" thickBot="1" x14ac:dyDescent="0.35">
      <c r="A141" s="285" t="s">
        <v>61</v>
      </c>
      <c r="B141" s="286"/>
      <c r="C141" s="287"/>
    </row>
    <row r="142" spans="1:5" x14ac:dyDescent="0.25">
      <c r="A142" s="14" t="s">
        <v>12</v>
      </c>
      <c r="B142" s="4" t="s">
        <v>1</v>
      </c>
      <c r="C142" s="13" t="s">
        <v>2</v>
      </c>
    </row>
    <row r="143" spans="1:5" x14ac:dyDescent="0.25">
      <c r="A143" s="48" t="s">
        <v>13</v>
      </c>
      <c r="B143" s="6">
        <v>27</v>
      </c>
      <c r="C143" s="5">
        <f>B143/$B$147</f>
        <v>0.34177215189873417</v>
      </c>
    </row>
    <row r="144" spans="1:5" x14ac:dyDescent="0.25">
      <c r="A144" s="48" t="s">
        <v>15</v>
      </c>
      <c r="B144" s="6">
        <v>27</v>
      </c>
      <c r="C144" s="5">
        <f>B144/$B$147</f>
        <v>0.34177215189873417</v>
      </c>
    </row>
    <row r="145" spans="1:8" x14ac:dyDescent="0.25">
      <c r="A145" s="48" t="s">
        <v>29</v>
      </c>
      <c r="B145" s="6">
        <v>13</v>
      </c>
      <c r="C145" s="5">
        <f>B145/$B$147</f>
        <v>0.16455696202531644</v>
      </c>
    </row>
    <row r="146" spans="1:8" x14ac:dyDescent="0.25">
      <c r="A146" s="15" t="s">
        <v>23</v>
      </c>
      <c r="B146" s="16">
        <v>12</v>
      </c>
      <c r="C146" s="17">
        <f>B146/$B$147</f>
        <v>0.15189873417721519</v>
      </c>
    </row>
    <row r="147" spans="1:8" ht="15.75" thickBot="1" x14ac:dyDescent="0.3">
      <c r="A147" s="49" t="s">
        <v>5</v>
      </c>
      <c r="B147" s="3">
        <f>SUM(B143:B146)</f>
        <v>79</v>
      </c>
      <c r="C147" s="2"/>
    </row>
    <row r="148" spans="1:8" x14ac:dyDescent="0.25">
      <c r="A148" s="212" t="s">
        <v>835</v>
      </c>
      <c r="B148" s="212"/>
      <c r="C148" s="212"/>
      <c r="D148" s="212"/>
      <c r="E148" s="212"/>
      <c r="F148" s="212"/>
      <c r="G148" s="212"/>
      <c r="H148" s="212"/>
    </row>
    <row r="149" spans="1:8" x14ac:dyDescent="0.25">
      <c r="A149" s="212"/>
      <c r="B149" s="212"/>
      <c r="C149" s="212"/>
      <c r="D149" s="212"/>
      <c r="E149" s="212"/>
      <c r="F149" s="212"/>
      <c r="G149" s="212"/>
      <c r="H149" s="212"/>
    </row>
    <row r="150" spans="1:8" x14ac:dyDescent="0.25">
      <c r="A150" s="212" t="s">
        <v>825</v>
      </c>
      <c r="B150" s="212"/>
      <c r="C150" s="212"/>
      <c r="D150" s="212"/>
      <c r="E150" s="212"/>
      <c r="F150" s="212"/>
      <c r="G150" s="212"/>
      <c r="H150" s="212"/>
    </row>
  </sheetData>
  <mergeCells count="17">
    <mergeCell ref="A109:C109"/>
    <mergeCell ref="A119:C119"/>
    <mergeCell ref="A125:C125"/>
    <mergeCell ref="A141:C141"/>
    <mergeCell ref="A41:C41"/>
    <mergeCell ref="A56:C56"/>
    <mergeCell ref="A65:C65"/>
    <mergeCell ref="A76:C76"/>
    <mergeCell ref="A91:C91"/>
    <mergeCell ref="A98:C98"/>
    <mergeCell ref="E18:G18"/>
    <mergeCell ref="A35:C35"/>
    <mergeCell ref="A1:F1"/>
    <mergeCell ref="I3:J3"/>
    <mergeCell ref="A12:C12"/>
    <mergeCell ref="A24:C24"/>
    <mergeCell ref="A5:C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63"/>
  <sheetViews>
    <sheetView workbookViewId="0">
      <selection activeCell="A4" sqref="A4:C5"/>
    </sheetView>
  </sheetViews>
  <sheetFormatPr defaultRowHeight="15" x14ac:dyDescent="0.25"/>
  <cols>
    <col min="1" max="1" width="28.140625" style="51" bestFit="1" customWidth="1"/>
    <col min="2" max="2" width="10.7109375" style="51" bestFit="1" customWidth="1"/>
    <col min="3" max="3" width="7.85546875" style="51" customWidth="1"/>
    <col min="4" max="4" width="9.140625" style="51"/>
    <col min="5" max="5" width="33.85546875" style="51" bestFit="1" customWidth="1"/>
    <col min="6" max="6" width="18.5703125" style="51" bestFit="1" customWidth="1"/>
    <col min="7" max="7" width="18" style="51" customWidth="1"/>
    <col min="8" max="8" width="9.140625" style="51"/>
    <col min="9" max="9" width="10.42578125" style="51" bestFit="1" customWidth="1"/>
    <col min="10" max="16384" width="9.140625" style="51"/>
  </cols>
  <sheetData>
    <row r="1" spans="1:10" ht="21" x14ac:dyDescent="0.35">
      <c r="A1" s="288" t="s">
        <v>230</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A4" s="212"/>
      <c r="B4" s="212"/>
      <c r="C4" s="212"/>
      <c r="I4" s="19" t="s">
        <v>231</v>
      </c>
      <c r="J4" s="55"/>
    </row>
    <row r="5" spans="1:10" ht="18" thickBot="1" x14ac:dyDescent="0.35">
      <c r="A5" s="289" t="s">
        <v>34</v>
      </c>
      <c r="B5" s="290"/>
      <c r="C5" s="291"/>
      <c r="I5" s="53"/>
      <c r="J5" s="55"/>
    </row>
    <row r="6" spans="1:10" x14ac:dyDescent="0.25">
      <c r="A6" s="14" t="s">
        <v>0</v>
      </c>
      <c r="B6" s="4" t="s">
        <v>1</v>
      </c>
      <c r="C6" s="13" t="s">
        <v>2</v>
      </c>
      <c r="I6" s="53"/>
      <c r="J6" s="55"/>
    </row>
    <row r="7" spans="1:10" x14ac:dyDescent="0.25">
      <c r="A7" s="53" t="s">
        <v>3</v>
      </c>
      <c r="B7" s="6">
        <v>89059</v>
      </c>
      <c r="C7" s="5">
        <f>B7/$B$9</f>
        <v>0.90691446028513234</v>
      </c>
      <c r="I7" s="53"/>
      <c r="J7" s="55"/>
    </row>
    <row r="8" spans="1:10" x14ac:dyDescent="0.25">
      <c r="A8" s="15" t="s">
        <v>4</v>
      </c>
      <c r="B8" s="16">
        <v>9141</v>
      </c>
      <c r="C8" s="17">
        <f>B8/$B$9</f>
        <v>9.3085539714867618E-2</v>
      </c>
      <c r="I8" s="53"/>
      <c r="J8" s="55"/>
    </row>
    <row r="9" spans="1:10" ht="15.75" thickBot="1" x14ac:dyDescent="0.3">
      <c r="A9" s="54" t="s">
        <v>5</v>
      </c>
      <c r="B9" s="3">
        <f>SUM(B7:B8)</f>
        <v>98200</v>
      </c>
      <c r="C9" s="2"/>
      <c r="I9" s="53"/>
      <c r="J9" s="55"/>
    </row>
    <row r="10" spans="1:10" x14ac:dyDescent="0.25">
      <c r="A10" s="212" t="s">
        <v>842</v>
      </c>
      <c r="B10" s="264"/>
      <c r="C10" s="264"/>
      <c r="D10" s="212"/>
      <c r="I10" s="53"/>
      <c r="J10" s="55"/>
    </row>
    <row r="11" spans="1:10" ht="15.75" thickBot="1" x14ac:dyDescent="0.3">
      <c r="I11" s="53"/>
      <c r="J11" s="55"/>
    </row>
    <row r="12" spans="1:10" ht="18" thickBot="1" x14ac:dyDescent="0.35">
      <c r="A12" s="289" t="s">
        <v>35</v>
      </c>
      <c r="B12" s="290"/>
      <c r="C12" s="291"/>
      <c r="E12" s="253" t="s">
        <v>818</v>
      </c>
      <c r="F12" s="254"/>
      <c r="G12" s="255"/>
      <c r="I12" s="53"/>
      <c r="J12" s="55"/>
    </row>
    <row r="13" spans="1:10" x14ac:dyDescent="0.25">
      <c r="A13" s="14" t="s">
        <v>6</v>
      </c>
      <c r="B13" s="4" t="s">
        <v>7</v>
      </c>
      <c r="C13" s="13" t="s">
        <v>2</v>
      </c>
      <c r="E13" s="14" t="s">
        <v>0</v>
      </c>
      <c r="F13" s="4" t="s">
        <v>1</v>
      </c>
      <c r="G13" s="13" t="s">
        <v>2</v>
      </c>
      <c r="I13" s="53"/>
      <c r="J13" s="55"/>
    </row>
    <row r="14" spans="1:10" x14ac:dyDescent="0.25">
      <c r="A14" s="53" t="s">
        <v>36</v>
      </c>
      <c r="B14" s="6">
        <v>15312</v>
      </c>
      <c r="C14" s="5">
        <f>B14/$B$21</f>
        <v>0.15592668024439918</v>
      </c>
      <c r="E14" s="214" t="s">
        <v>3</v>
      </c>
      <c r="F14" s="6">
        <v>13318</v>
      </c>
      <c r="G14" s="5">
        <f>F14/F16</f>
        <v>0.86977533960292586</v>
      </c>
      <c r="I14" s="53"/>
      <c r="J14" s="55"/>
    </row>
    <row r="15" spans="1:10" x14ac:dyDescent="0.25">
      <c r="A15" s="53" t="s">
        <v>37</v>
      </c>
      <c r="B15" s="6">
        <v>17336</v>
      </c>
      <c r="C15" s="5">
        <f t="shared" ref="C15:C20" si="0">B15/$B$21</f>
        <v>0.1765376782077393</v>
      </c>
      <c r="E15" s="15" t="s">
        <v>4</v>
      </c>
      <c r="F15" s="16">
        <v>1994</v>
      </c>
      <c r="G15" s="17">
        <f>F15/F16</f>
        <v>0.1302246603970742</v>
      </c>
      <c r="I15" s="53"/>
      <c r="J15" s="55"/>
    </row>
    <row r="16" spans="1:10" ht="15.75" thickBot="1" x14ac:dyDescent="0.3">
      <c r="A16" s="53" t="s">
        <v>38</v>
      </c>
      <c r="B16" s="6">
        <v>16994</v>
      </c>
      <c r="C16" s="5">
        <f t="shared" si="0"/>
        <v>0.17305498981670062</v>
      </c>
      <c r="E16" s="215" t="s">
        <v>5</v>
      </c>
      <c r="F16" s="3">
        <f>SUM(F14:F15)</f>
        <v>15312</v>
      </c>
      <c r="G16" s="2"/>
      <c r="I16" s="53"/>
      <c r="J16" s="55"/>
    </row>
    <row r="17" spans="1:55" ht="15.75" thickBot="1" x14ac:dyDescent="0.3">
      <c r="A17" s="53" t="s">
        <v>39</v>
      </c>
      <c r="B17" s="6">
        <v>15297</v>
      </c>
      <c r="C17" s="5">
        <f t="shared" si="0"/>
        <v>0.15577393075356416</v>
      </c>
      <c r="E17" s="212"/>
      <c r="F17" s="212"/>
      <c r="G17" s="212"/>
      <c r="I17" s="53"/>
      <c r="J17" s="55"/>
    </row>
    <row r="18" spans="1:55" ht="18" thickBot="1" x14ac:dyDescent="0.35">
      <c r="A18" s="53" t="s">
        <v>40</v>
      </c>
      <c r="B18" s="6">
        <v>9460</v>
      </c>
      <c r="C18" s="5">
        <f t="shared" si="0"/>
        <v>9.633401221995927E-2</v>
      </c>
      <c r="E18" s="282" t="s">
        <v>829</v>
      </c>
      <c r="F18" s="283"/>
      <c r="G18" s="284"/>
      <c r="I18" s="53"/>
      <c r="J18" s="55"/>
    </row>
    <row r="19" spans="1:55" x14ac:dyDescent="0.25">
      <c r="A19" s="53" t="s">
        <v>8</v>
      </c>
      <c r="B19" s="6">
        <v>20448</v>
      </c>
      <c r="C19" s="5">
        <f t="shared" si="0"/>
        <v>0.20822810590631363</v>
      </c>
      <c r="E19" s="14" t="s">
        <v>0</v>
      </c>
      <c r="F19" s="4" t="s">
        <v>1</v>
      </c>
      <c r="G19" s="13" t="s">
        <v>2</v>
      </c>
      <c r="I19" s="53"/>
      <c r="J19" s="55"/>
    </row>
    <row r="20" spans="1:55" x14ac:dyDescent="0.25">
      <c r="A20" s="15" t="s">
        <v>9</v>
      </c>
      <c r="B20" s="16">
        <v>3353</v>
      </c>
      <c r="C20" s="17">
        <f t="shared" si="0"/>
        <v>3.4144602851323827E-2</v>
      </c>
      <c r="E20" s="214" t="s">
        <v>3</v>
      </c>
      <c r="F20" s="6">
        <v>15119</v>
      </c>
      <c r="G20" s="5">
        <f>F20/F22</f>
        <v>0.87211582833410239</v>
      </c>
      <c r="I20" s="53"/>
      <c r="J20" s="55"/>
    </row>
    <row r="21" spans="1:55" ht="15.75" thickBot="1" x14ac:dyDescent="0.3">
      <c r="A21" s="54" t="s">
        <v>5</v>
      </c>
      <c r="B21" s="3">
        <f>SUM(B14:B20)</f>
        <v>98200</v>
      </c>
      <c r="C21" s="2"/>
      <c r="E21" s="15" t="s">
        <v>4</v>
      </c>
      <c r="F21" s="16">
        <v>2217</v>
      </c>
      <c r="G21" s="17">
        <f>F21/F22</f>
        <v>0.12788417166589755</v>
      </c>
      <c r="I21" s="53"/>
      <c r="J21" s="55"/>
    </row>
    <row r="22" spans="1:55" ht="15.75" thickBot="1" x14ac:dyDescent="0.3">
      <c r="A22" s="212" t="s">
        <v>842</v>
      </c>
      <c r="B22" s="264"/>
      <c r="C22" s="264"/>
      <c r="D22" s="212"/>
      <c r="E22" s="215" t="s">
        <v>5</v>
      </c>
      <c r="F22" s="3">
        <f>SUM(F20:F21)</f>
        <v>17336</v>
      </c>
      <c r="G22" s="2"/>
      <c r="I22" s="53"/>
      <c r="J22" s="55"/>
    </row>
    <row r="23" spans="1:55" ht="15.75" thickBot="1" x14ac:dyDescent="0.3">
      <c r="I23" s="53"/>
      <c r="J23" s="55"/>
    </row>
    <row r="24" spans="1:55" ht="18" thickBot="1" x14ac:dyDescent="0.35">
      <c r="A24" s="289" t="s">
        <v>10</v>
      </c>
      <c r="B24" s="290"/>
      <c r="C24" s="291"/>
      <c r="I24" s="53"/>
      <c r="J24" s="55"/>
    </row>
    <row r="25" spans="1:55" x14ac:dyDescent="0.25">
      <c r="A25" s="14" t="s">
        <v>6</v>
      </c>
      <c r="B25" s="4" t="s">
        <v>7</v>
      </c>
      <c r="C25" s="13" t="s">
        <v>2</v>
      </c>
      <c r="I25" s="53"/>
      <c r="J25" s="55"/>
    </row>
    <row r="26" spans="1:55" x14ac:dyDescent="0.25">
      <c r="A26" s="53" t="s">
        <v>36</v>
      </c>
      <c r="B26" s="6">
        <v>1994</v>
      </c>
      <c r="C26" s="5">
        <f>B26/$B$33</f>
        <v>0.21813805929329394</v>
      </c>
      <c r="I26" s="53"/>
      <c r="J26" s="55"/>
    </row>
    <row r="27" spans="1:55" x14ac:dyDescent="0.25">
      <c r="A27" s="53" t="s">
        <v>37</v>
      </c>
      <c r="B27" s="6">
        <v>2217</v>
      </c>
      <c r="C27" s="5">
        <f t="shared" ref="C27:C32" si="1">B27/$B$33</f>
        <v>0.242533639645553</v>
      </c>
      <c r="I27" s="53"/>
      <c r="J27" s="55"/>
    </row>
    <row r="28" spans="1:55" x14ac:dyDescent="0.25">
      <c r="A28" s="53" t="s">
        <v>38</v>
      </c>
      <c r="B28" s="6">
        <v>2064</v>
      </c>
      <c r="C28" s="5">
        <f t="shared" si="1"/>
        <v>0.22579586478503447</v>
      </c>
      <c r="I28" s="53"/>
      <c r="J28" s="55"/>
    </row>
    <row r="29" spans="1:55" ht="15.75" thickBot="1" x14ac:dyDescent="0.3">
      <c r="A29" s="53" t="s">
        <v>39</v>
      </c>
      <c r="B29" s="6">
        <v>1636</v>
      </c>
      <c r="C29" s="5">
        <f t="shared" si="1"/>
        <v>0.17897385406410676</v>
      </c>
      <c r="I29" s="54"/>
      <c r="J29" s="2"/>
    </row>
    <row r="30" spans="1:55" x14ac:dyDescent="0.25">
      <c r="A30" s="53" t="s">
        <v>40</v>
      </c>
      <c r="B30" s="6">
        <v>545</v>
      </c>
      <c r="C30" s="5">
        <f t="shared" si="1"/>
        <v>5.9621485614265397E-2</v>
      </c>
    </row>
    <row r="31" spans="1:55" x14ac:dyDescent="0.25">
      <c r="A31" s="53" t="s">
        <v>8</v>
      </c>
      <c r="B31" s="6">
        <v>642</v>
      </c>
      <c r="C31" s="5">
        <f t="shared" si="1"/>
        <v>7.0233016081391528E-2</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row>
    <row r="32" spans="1:55" x14ac:dyDescent="0.25">
      <c r="A32" s="15" t="s">
        <v>9</v>
      </c>
      <c r="B32" s="16">
        <v>43</v>
      </c>
      <c r="C32" s="17">
        <f t="shared" si="1"/>
        <v>4.7040805163548844E-3</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row>
    <row r="33" spans="1:55" ht="15.75" thickBot="1" x14ac:dyDescent="0.3">
      <c r="A33" s="54" t="s">
        <v>5</v>
      </c>
      <c r="B33" s="3">
        <f>SUM(B26:B32)</f>
        <v>9141</v>
      </c>
      <c r="C33" s="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row>
    <row r="34" spans="1:55" ht="15.75" thickBot="1" x14ac:dyDescent="0.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row>
    <row r="35" spans="1:55" ht="34.5" customHeight="1" thickBot="1" x14ac:dyDescent="0.35">
      <c r="A35" s="285" t="s">
        <v>41</v>
      </c>
      <c r="B35" s="286"/>
      <c r="C35" s="28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row>
    <row r="36" spans="1:55" x14ac:dyDescent="0.25">
      <c r="A36" s="14" t="s">
        <v>6</v>
      </c>
      <c r="B36" s="4" t="s">
        <v>7</v>
      </c>
      <c r="C36" s="13" t="s">
        <v>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row>
    <row r="37" spans="1:55" x14ac:dyDescent="0.25">
      <c r="A37" s="53" t="s">
        <v>36</v>
      </c>
      <c r="B37" s="6">
        <f>B26</f>
        <v>1994</v>
      </c>
      <c r="C37" s="5">
        <f>B37/$B$39</f>
        <v>0.47352172880550936</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row>
    <row r="38" spans="1:55" x14ac:dyDescent="0.25">
      <c r="A38" s="15" t="s">
        <v>37</v>
      </c>
      <c r="B38" s="16">
        <f>B27</f>
        <v>2217</v>
      </c>
      <c r="C38" s="17">
        <f>B38/$B$39</f>
        <v>0.52647827119449064</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row>
    <row r="39" spans="1:55" ht="15.75" thickBot="1" x14ac:dyDescent="0.3">
      <c r="A39" s="54" t="s">
        <v>5</v>
      </c>
      <c r="B39" s="3">
        <f>SUM(B37:B38)</f>
        <v>4211</v>
      </c>
      <c r="C39" s="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row>
    <row r="40" spans="1:55" ht="15.75" thickBot="1" x14ac:dyDescent="0.3">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row>
    <row r="41" spans="1:55" ht="18" thickBot="1" x14ac:dyDescent="0.35">
      <c r="A41" s="289" t="s">
        <v>11</v>
      </c>
      <c r="B41" s="290"/>
      <c r="C41" s="291"/>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row>
    <row r="42" spans="1:55" x14ac:dyDescent="0.25">
      <c r="A42" s="14" t="s">
        <v>12</v>
      </c>
      <c r="B42" s="4" t="s">
        <v>1</v>
      </c>
      <c r="C42" s="13" t="s">
        <v>2</v>
      </c>
    </row>
    <row r="43" spans="1:55" x14ac:dyDescent="0.25">
      <c r="A43" s="23" t="s">
        <v>21</v>
      </c>
      <c r="B43" s="6">
        <v>3400</v>
      </c>
      <c r="C43" s="5">
        <f t="shared" ref="C43:C53" si="2">B43/$B$54</f>
        <v>0.37195055245596764</v>
      </c>
    </row>
    <row r="44" spans="1:55" x14ac:dyDescent="0.25">
      <c r="A44" s="23" t="s">
        <v>13</v>
      </c>
      <c r="B44" s="6">
        <v>2500</v>
      </c>
      <c r="C44" s="5">
        <f t="shared" si="2"/>
        <v>0.2734930532764468</v>
      </c>
    </row>
    <row r="45" spans="1:55" x14ac:dyDescent="0.25">
      <c r="A45" s="23" t="s">
        <v>14</v>
      </c>
      <c r="B45" s="6">
        <v>1389</v>
      </c>
      <c r="C45" s="5">
        <f t="shared" si="2"/>
        <v>0.15195274040039383</v>
      </c>
    </row>
    <row r="46" spans="1:55" x14ac:dyDescent="0.25">
      <c r="A46" s="23" t="s">
        <v>17</v>
      </c>
      <c r="B46" s="6">
        <v>611</v>
      </c>
      <c r="C46" s="5">
        <f t="shared" si="2"/>
        <v>6.6841702220763591E-2</v>
      </c>
    </row>
    <row r="47" spans="1:55" x14ac:dyDescent="0.25">
      <c r="A47" s="23" t="s">
        <v>26</v>
      </c>
      <c r="B47" s="6">
        <v>239</v>
      </c>
      <c r="C47" s="5">
        <f t="shared" si="2"/>
        <v>2.6145935893228313E-2</v>
      </c>
    </row>
    <row r="48" spans="1:55" x14ac:dyDescent="0.25">
      <c r="A48" s="23" t="s">
        <v>238</v>
      </c>
      <c r="B48" s="6">
        <v>200</v>
      </c>
      <c r="C48" s="5">
        <f t="shared" si="2"/>
        <v>2.1879444262115744E-2</v>
      </c>
    </row>
    <row r="49" spans="1:55" x14ac:dyDescent="0.25">
      <c r="A49" s="23" t="s">
        <v>19</v>
      </c>
      <c r="B49" s="6">
        <v>169</v>
      </c>
      <c r="C49" s="5">
        <f t="shared" si="2"/>
        <v>1.8488130401487803E-2</v>
      </c>
    </row>
    <row r="50" spans="1:55" x14ac:dyDescent="0.25">
      <c r="A50" s="23" t="s">
        <v>29</v>
      </c>
      <c r="B50" s="6">
        <v>122</v>
      </c>
      <c r="C50" s="5">
        <f t="shared" si="2"/>
        <v>1.3346460999890604E-2</v>
      </c>
    </row>
    <row r="51" spans="1:55" x14ac:dyDescent="0.25">
      <c r="A51" s="23" t="s">
        <v>228</v>
      </c>
      <c r="B51" s="6">
        <v>114</v>
      </c>
      <c r="C51" s="5">
        <f t="shared" si="2"/>
        <v>1.2471283229405973E-2</v>
      </c>
    </row>
    <row r="52" spans="1:55" s="52" customFormat="1" x14ac:dyDescent="0.25">
      <c r="A52" s="23" t="s">
        <v>239</v>
      </c>
      <c r="B52" s="6">
        <v>49</v>
      </c>
      <c r="C52" s="5">
        <f t="shared" si="2"/>
        <v>5.3604638442183569E-3</v>
      </c>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row>
    <row r="53" spans="1:55" x14ac:dyDescent="0.25">
      <c r="A53" s="24" t="s">
        <v>33</v>
      </c>
      <c r="B53" s="16">
        <v>348</v>
      </c>
      <c r="C53" s="17">
        <f t="shared" si="2"/>
        <v>3.8070233016081388E-2</v>
      </c>
    </row>
    <row r="54" spans="1:55" ht="15.75" thickBot="1" x14ac:dyDescent="0.3">
      <c r="A54" s="54" t="s">
        <v>5</v>
      </c>
      <c r="B54" s="3">
        <f>SUM(B43:B53)</f>
        <v>9141</v>
      </c>
      <c r="C54" s="2"/>
      <c r="D54" s="52"/>
    </row>
    <row r="55" spans="1:55" ht="15.75" thickBot="1" x14ac:dyDescent="0.3"/>
    <row r="56" spans="1:55" ht="39" customHeight="1" thickBot="1" x14ac:dyDescent="0.35">
      <c r="A56" s="285" t="s">
        <v>42</v>
      </c>
      <c r="B56" s="286"/>
      <c r="C56" s="287"/>
    </row>
    <row r="57" spans="1:55" x14ac:dyDescent="0.25">
      <c r="A57" s="14" t="s">
        <v>12</v>
      </c>
      <c r="B57" s="4" t="s">
        <v>1</v>
      </c>
      <c r="C57" s="13" t="s">
        <v>2</v>
      </c>
    </row>
    <row r="58" spans="1:55" x14ac:dyDescent="0.25">
      <c r="A58" s="53" t="s">
        <v>13</v>
      </c>
      <c r="B58" s="6">
        <v>1779</v>
      </c>
      <c r="C58" s="5">
        <f t="shared" ref="C58:C68" si="3">B58/$B$69</f>
        <v>0.42246497269057232</v>
      </c>
    </row>
    <row r="59" spans="1:55" x14ac:dyDescent="0.25">
      <c r="A59" s="53" t="s">
        <v>21</v>
      </c>
      <c r="B59" s="6">
        <v>1045</v>
      </c>
      <c r="C59" s="5">
        <f t="shared" si="3"/>
        <v>0.24815958204701971</v>
      </c>
    </row>
    <row r="60" spans="1:55" x14ac:dyDescent="0.25">
      <c r="A60" s="53" t="s">
        <v>14</v>
      </c>
      <c r="B60" s="6">
        <v>637</v>
      </c>
      <c r="C60" s="5">
        <f t="shared" si="3"/>
        <v>0.15127048207076704</v>
      </c>
    </row>
    <row r="61" spans="1:55" x14ac:dyDescent="0.25">
      <c r="A61" s="53" t="s">
        <v>17</v>
      </c>
      <c r="B61" s="6">
        <v>261</v>
      </c>
      <c r="C61" s="5">
        <f t="shared" si="3"/>
        <v>6.1980527190691047E-2</v>
      </c>
    </row>
    <row r="62" spans="1:55" x14ac:dyDescent="0.25">
      <c r="A62" s="53" t="s">
        <v>26</v>
      </c>
      <c r="B62" s="6">
        <v>121</v>
      </c>
      <c r="C62" s="5">
        <f t="shared" si="3"/>
        <v>2.8734267394918071E-2</v>
      </c>
    </row>
    <row r="63" spans="1:55" x14ac:dyDescent="0.25">
      <c r="A63" s="53" t="s">
        <v>238</v>
      </c>
      <c r="B63" s="6">
        <v>62</v>
      </c>
      <c r="C63" s="5">
        <f t="shared" si="3"/>
        <v>1.4723343623842318E-2</v>
      </c>
    </row>
    <row r="64" spans="1:55" x14ac:dyDescent="0.25">
      <c r="A64" s="53" t="s">
        <v>29</v>
      </c>
      <c r="B64" s="6">
        <v>51</v>
      </c>
      <c r="C64" s="5">
        <f t="shared" si="3"/>
        <v>1.2111137497031584E-2</v>
      </c>
    </row>
    <row r="65" spans="1:3" x14ac:dyDescent="0.25">
      <c r="A65" s="53" t="s">
        <v>239</v>
      </c>
      <c r="B65" s="6">
        <v>49</v>
      </c>
      <c r="C65" s="5">
        <f t="shared" si="3"/>
        <v>1.1636190928520541E-2</v>
      </c>
    </row>
    <row r="66" spans="1:3" x14ac:dyDescent="0.25">
      <c r="A66" s="53" t="s">
        <v>228</v>
      </c>
      <c r="B66" s="6">
        <v>42</v>
      </c>
      <c r="C66" s="5">
        <f t="shared" si="3"/>
        <v>9.9738779387318934E-3</v>
      </c>
    </row>
    <row r="67" spans="1:3" x14ac:dyDescent="0.25">
      <c r="A67" s="53" t="s">
        <v>796</v>
      </c>
      <c r="B67" s="6">
        <v>42</v>
      </c>
      <c r="C67" s="5">
        <f t="shared" si="3"/>
        <v>9.9738779387318934E-3</v>
      </c>
    </row>
    <row r="68" spans="1:3" x14ac:dyDescent="0.25">
      <c r="A68" s="15" t="s">
        <v>33</v>
      </c>
      <c r="B68" s="16">
        <v>122</v>
      </c>
      <c r="C68" s="17">
        <f t="shared" si="3"/>
        <v>2.8971740679173592E-2</v>
      </c>
    </row>
    <row r="69" spans="1:3" ht="15.75" thickBot="1" x14ac:dyDescent="0.3">
      <c r="A69" s="54" t="s">
        <v>5</v>
      </c>
      <c r="B69" s="3">
        <f>SUM(B58:B68)</f>
        <v>4211</v>
      </c>
      <c r="C69" s="2"/>
    </row>
    <row r="70" spans="1:3" ht="15.75" thickBot="1" x14ac:dyDescent="0.3"/>
    <row r="71" spans="1:3" ht="18" thickBot="1" x14ac:dyDescent="0.35">
      <c r="A71" s="289" t="s">
        <v>44</v>
      </c>
      <c r="B71" s="290"/>
      <c r="C71" s="291"/>
    </row>
    <row r="72" spans="1:3" x14ac:dyDescent="0.25">
      <c r="A72" s="14" t="s">
        <v>45</v>
      </c>
      <c r="B72" s="4" t="s">
        <v>7</v>
      </c>
      <c r="C72" s="13" t="s">
        <v>2</v>
      </c>
    </row>
    <row r="73" spans="1:3" x14ac:dyDescent="0.25">
      <c r="A73" s="53" t="s">
        <v>46</v>
      </c>
      <c r="B73" s="6">
        <v>401</v>
      </c>
      <c r="C73" s="5">
        <f>B73/$B$80</f>
        <v>4.3868285745542066E-2</v>
      </c>
    </row>
    <row r="74" spans="1:3" x14ac:dyDescent="0.25">
      <c r="A74" s="53" t="s">
        <v>47</v>
      </c>
      <c r="B74" s="6">
        <v>554</v>
      </c>
      <c r="C74" s="5">
        <f t="shared" ref="C74:C79" si="4">B74/$B$80</f>
        <v>6.0606060606060608E-2</v>
      </c>
    </row>
    <row r="75" spans="1:3" x14ac:dyDescent="0.25">
      <c r="A75" s="53" t="s">
        <v>48</v>
      </c>
      <c r="B75" s="6">
        <v>785</v>
      </c>
      <c r="C75" s="5">
        <f t="shared" si="4"/>
        <v>8.5876818728804288E-2</v>
      </c>
    </row>
    <row r="76" spans="1:3" x14ac:dyDescent="0.25">
      <c r="A76" s="53" t="s">
        <v>49</v>
      </c>
      <c r="B76" s="6">
        <v>1545</v>
      </c>
      <c r="C76" s="5">
        <f t="shared" si="4"/>
        <v>0.16901870692484411</v>
      </c>
    </row>
    <row r="77" spans="1:3" x14ac:dyDescent="0.25">
      <c r="A77" s="53" t="s">
        <v>50</v>
      </c>
      <c r="B77" s="6">
        <v>1800</v>
      </c>
      <c r="C77" s="5">
        <f t="shared" si="4"/>
        <v>0.19691499835904169</v>
      </c>
    </row>
    <row r="78" spans="1:3" x14ac:dyDescent="0.25">
      <c r="A78" s="53" t="s">
        <v>51</v>
      </c>
      <c r="B78" s="6">
        <v>1908</v>
      </c>
      <c r="C78" s="5">
        <f t="shared" si="4"/>
        <v>0.20872989826058419</v>
      </c>
    </row>
    <row r="79" spans="1:3" x14ac:dyDescent="0.25">
      <c r="A79" s="15" t="s">
        <v>52</v>
      </c>
      <c r="B79" s="16">
        <v>2148</v>
      </c>
      <c r="C79" s="17">
        <f t="shared" si="4"/>
        <v>0.23498523137512306</v>
      </c>
    </row>
    <row r="80" spans="1:3" ht="15.75" thickBot="1" x14ac:dyDescent="0.3">
      <c r="A80" s="54" t="s">
        <v>5</v>
      </c>
      <c r="B80" s="3">
        <f>SUM(B73:B79)</f>
        <v>9141</v>
      </c>
      <c r="C80" s="2"/>
    </row>
    <row r="81" spans="1:22" ht="15.75" thickBot="1" x14ac:dyDescent="0.3"/>
    <row r="82" spans="1:22" ht="35.25" customHeight="1" thickBot="1" x14ac:dyDescent="0.35">
      <c r="A82" s="285" t="s">
        <v>53</v>
      </c>
      <c r="B82" s="286"/>
      <c r="C82" s="287"/>
    </row>
    <row r="83" spans="1:22" x14ac:dyDescent="0.25">
      <c r="A83" s="14" t="s">
        <v>45</v>
      </c>
      <c r="B83" s="4" t="s">
        <v>7</v>
      </c>
      <c r="C83" s="13" t="s">
        <v>2</v>
      </c>
    </row>
    <row r="84" spans="1:22" x14ac:dyDescent="0.25">
      <c r="A84" s="53" t="s">
        <v>46</v>
      </c>
      <c r="B84" s="6">
        <v>173</v>
      </c>
      <c r="C84" s="5">
        <f>B84/$B$91</f>
        <v>4.1082878176205179E-2</v>
      </c>
    </row>
    <row r="85" spans="1:22" x14ac:dyDescent="0.25">
      <c r="A85" s="53" t="s">
        <v>47</v>
      </c>
      <c r="B85" s="6">
        <v>218</v>
      </c>
      <c r="C85" s="5">
        <f t="shared" ref="C85:C90" si="5">B85/$B$91</f>
        <v>5.1769175967703633E-2</v>
      </c>
    </row>
    <row r="86" spans="1:22" x14ac:dyDescent="0.25">
      <c r="A86" s="53" t="s">
        <v>48</v>
      </c>
      <c r="B86" s="6">
        <v>498</v>
      </c>
      <c r="C86" s="5">
        <f t="shared" si="5"/>
        <v>0.11826169555924959</v>
      </c>
    </row>
    <row r="87" spans="1:22" x14ac:dyDescent="0.25">
      <c r="A87" s="53" t="s">
        <v>49</v>
      </c>
      <c r="B87" s="6">
        <v>883</v>
      </c>
      <c r="C87" s="5">
        <f t="shared" si="5"/>
        <v>0.20968890999762527</v>
      </c>
    </row>
    <row r="88" spans="1:22" x14ac:dyDescent="0.25">
      <c r="A88" s="53" t="s">
        <v>50</v>
      </c>
      <c r="B88" s="6">
        <v>733</v>
      </c>
      <c r="C88" s="5">
        <f t="shared" si="5"/>
        <v>0.17406791735929708</v>
      </c>
    </row>
    <row r="89" spans="1:22" x14ac:dyDescent="0.25">
      <c r="A89" s="53" t="s">
        <v>51</v>
      </c>
      <c r="B89" s="6">
        <v>772</v>
      </c>
      <c r="C89" s="5">
        <f t="shared" si="5"/>
        <v>0.1833293754452624</v>
      </c>
    </row>
    <row r="90" spans="1:22" x14ac:dyDescent="0.25">
      <c r="A90" s="15" t="s">
        <v>52</v>
      </c>
      <c r="B90" s="16">
        <v>934</v>
      </c>
      <c r="C90" s="17">
        <f t="shared" si="5"/>
        <v>0.22180004749465684</v>
      </c>
    </row>
    <row r="91" spans="1:22" ht="15.75" thickBot="1" x14ac:dyDescent="0.3">
      <c r="A91" s="54" t="s">
        <v>5</v>
      </c>
      <c r="B91" s="3">
        <f>SUM(B84:B90)</f>
        <v>4211</v>
      </c>
      <c r="C91" s="2"/>
    </row>
    <row r="92" spans="1:22" x14ac:dyDescent="0.25">
      <c r="A92" s="260"/>
      <c r="B92" s="258"/>
      <c r="C92" s="259"/>
      <c r="D92" s="212"/>
      <c r="E92" s="212"/>
      <c r="F92" s="212"/>
      <c r="G92" s="212"/>
      <c r="H92" s="212"/>
      <c r="I92" s="212"/>
      <c r="J92" s="212"/>
      <c r="K92" s="212"/>
      <c r="L92" s="212"/>
      <c r="M92" s="212"/>
      <c r="N92" s="212"/>
      <c r="O92" s="212"/>
      <c r="P92" s="212"/>
      <c r="Q92" s="212"/>
      <c r="R92" s="212"/>
      <c r="S92" s="212"/>
      <c r="T92" s="212"/>
      <c r="U92" s="212"/>
      <c r="V92" s="212"/>
    </row>
    <row r="93" spans="1:22" x14ac:dyDescent="0.25">
      <c r="A93" s="257" t="s">
        <v>831</v>
      </c>
      <c r="B93" s="258"/>
      <c r="C93" s="259"/>
      <c r="D93" s="212"/>
      <c r="E93" s="212"/>
      <c r="F93" s="212"/>
      <c r="G93" s="212"/>
      <c r="H93" s="212"/>
      <c r="I93" s="212"/>
      <c r="J93" s="212"/>
      <c r="K93" s="212"/>
      <c r="L93" s="212"/>
      <c r="M93" s="212"/>
      <c r="N93" s="212"/>
      <c r="O93" s="212"/>
      <c r="P93" s="212"/>
      <c r="Q93" s="212"/>
      <c r="R93" s="212"/>
      <c r="S93" s="212"/>
      <c r="T93" s="212"/>
      <c r="U93" s="212"/>
      <c r="V93" s="212"/>
    </row>
    <row r="94" spans="1:22" x14ac:dyDescent="0.25">
      <c r="A94" s="260" t="s">
        <v>832</v>
      </c>
      <c r="B94" s="258"/>
      <c r="C94" s="259"/>
      <c r="D94" s="212"/>
      <c r="E94" s="212"/>
      <c r="F94" s="212"/>
      <c r="G94" s="212"/>
      <c r="H94" s="212"/>
      <c r="I94" s="212"/>
      <c r="J94" s="212"/>
      <c r="K94" s="212"/>
      <c r="L94" s="212"/>
      <c r="M94" s="212"/>
      <c r="N94" s="212"/>
      <c r="O94" s="212"/>
      <c r="P94" s="212"/>
      <c r="Q94" s="212"/>
      <c r="R94" s="212"/>
      <c r="S94" s="212"/>
      <c r="T94" s="212"/>
      <c r="U94" s="212"/>
      <c r="V94" s="212"/>
    </row>
    <row r="95" spans="1:22" x14ac:dyDescent="0.25">
      <c r="A95" s="260" t="s">
        <v>833</v>
      </c>
      <c r="B95" s="258"/>
      <c r="C95" s="259"/>
      <c r="D95" s="212"/>
      <c r="E95" s="212"/>
      <c r="F95" s="212"/>
      <c r="G95" s="212"/>
      <c r="H95" s="212"/>
      <c r="I95" s="212"/>
      <c r="J95" s="212"/>
      <c r="K95" s="212"/>
      <c r="L95" s="212"/>
      <c r="M95" s="212"/>
      <c r="N95" s="212"/>
      <c r="O95" s="212"/>
      <c r="P95" s="212"/>
      <c r="Q95" s="212"/>
      <c r="R95" s="212"/>
      <c r="S95" s="212"/>
      <c r="T95" s="212"/>
      <c r="U95" s="212"/>
      <c r="V95" s="212"/>
    </row>
    <row r="96" spans="1:22" ht="15.75" thickBot="1" x14ac:dyDescent="0.3"/>
    <row r="97" spans="1:4" ht="18" thickBot="1" x14ac:dyDescent="0.35">
      <c r="A97" s="289" t="s">
        <v>804</v>
      </c>
      <c r="B97" s="290"/>
      <c r="C97" s="291"/>
    </row>
    <row r="98" spans="1:4" x14ac:dyDescent="0.25">
      <c r="A98" s="14" t="s">
        <v>54</v>
      </c>
      <c r="B98" s="4" t="s">
        <v>1</v>
      </c>
      <c r="C98" s="13" t="s">
        <v>2</v>
      </c>
    </row>
    <row r="99" spans="1:4" x14ac:dyDescent="0.25">
      <c r="A99" s="53" t="s">
        <v>55</v>
      </c>
      <c r="B99" s="6">
        <v>34942</v>
      </c>
      <c r="C99" s="5">
        <f>B99/$B$101</f>
        <v>0.88545942932441335</v>
      </c>
    </row>
    <row r="100" spans="1:4" x14ac:dyDescent="0.25">
      <c r="A100" s="15" t="s">
        <v>58</v>
      </c>
      <c r="B100" s="16">
        <v>4520</v>
      </c>
      <c r="C100" s="17">
        <f>B100/$B$101</f>
        <v>0.11454057067558664</v>
      </c>
    </row>
    <row r="101" spans="1:4" ht="15.75" thickBot="1" x14ac:dyDescent="0.3">
      <c r="A101" s="54" t="s">
        <v>5</v>
      </c>
      <c r="B101" s="3">
        <f>SUM(B99:B100)</f>
        <v>39462</v>
      </c>
      <c r="C101" s="2"/>
    </row>
    <row r="102" spans="1:4" x14ac:dyDescent="0.25">
      <c r="A102" s="212" t="s">
        <v>838</v>
      </c>
      <c r="B102" s="212"/>
      <c r="C102" s="212"/>
      <c r="D102" s="212"/>
    </row>
    <row r="103" spans="1:4" ht="15.75" thickBot="1" x14ac:dyDescent="0.3"/>
    <row r="104" spans="1:4" ht="33" customHeight="1" thickBot="1" x14ac:dyDescent="0.35">
      <c r="A104" s="285" t="s">
        <v>56</v>
      </c>
      <c r="B104" s="286"/>
      <c r="C104" s="287"/>
    </row>
    <row r="105" spans="1:4" x14ac:dyDescent="0.25">
      <c r="A105" s="14" t="s">
        <v>6</v>
      </c>
      <c r="B105" s="4" t="s">
        <v>7</v>
      </c>
      <c r="C105" s="13" t="s">
        <v>2</v>
      </c>
    </row>
    <row r="106" spans="1:4" x14ac:dyDescent="0.25">
      <c r="A106" s="53" t="s">
        <v>36</v>
      </c>
      <c r="B106" s="6">
        <v>3419</v>
      </c>
      <c r="C106" s="5">
        <f>B106/$B$112</f>
        <v>0.14418251591953782</v>
      </c>
    </row>
    <row r="107" spans="1:4" x14ac:dyDescent="0.25">
      <c r="A107" s="53" t="s">
        <v>37</v>
      </c>
      <c r="B107" s="6">
        <v>4075</v>
      </c>
      <c r="C107" s="5">
        <f t="shared" ref="C107:C111" si="6">B107/$B$112</f>
        <v>0.17184666638552692</v>
      </c>
    </row>
    <row r="108" spans="1:4" x14ac:dyDescent="0.25">
      <c r="A108" s="53" t="s">
        <v>38</v>
      </c>
      <c r="B108" s="6">
        <v>4169</v>
      </c>
      <c r="C108" s="5">
        <f t="shared" si="6"/>
        <v>0.17581073672669001</v>
      </c>
    </row>
    <row r="109" spans="1:4" x14ac:dyDescent="0.25">
      <c r="A109" s="53" t="s">
        <v>39</v>
      </c>
      <c r="B109" s="6">
        <v>3583</v>
      </c>
      <c r="C109" s="5">
        <f t="shared" si="6"/>
        <v>0.15109855353603507</v>
      </c>
    </row>
    <row r="110" spans="1:4" x14ac:dyDescent="0.25">
      <c r="A110" s="53" t="s">
        <v>40</v>
      </c>
      <c r="B110" s="6">
        <v>2480</v>
      </c>
      <c r="C110" s="5">
        <f t="shared" si="6"/>
        <v>0.10458398346898326</v>
      </c>
    </row>
    <row r="111" spans="1:4" x14ac:dyDescent="0.25">
      <c r="A111" s="15" t="s">
        <v>8</v>
      </c>
      <c r="B111" s="16">
        <v>5987</v>
      </c>
      <c r="C111" s="17">
        <f t="shared" si="6"/>
        <v>0.25247754396322691</v>
      </c>
    </row>
    <row r="112" spans="1:4" ht="15.75" thickBot="1" x14ac:dyDescent="0.3">
      <c r="A112" s="54" t="s">
        <v>5</v>
      </c>
      <c r="B112" s="3">
        <f>SUM(B106:B111)</f>
        <v>23713</v>
      </c>
      <c r="C112" s="2"/>
    </row>
    <row r="113" spans="1:14" x14ac:dyDescent="0.25">
      <c r="A113" s="261" t="s">
        <v>834</v>
      </c>
      <c r="B113" s="212"/>
      <c r="C113" s="212"/>
      <c r="D113" s="212"/>
      <c r="E113" s="212"/>
      <c r="F113" s="212"/>
      <c r="G113" s="212"/>
      <c r="H113" s="212"/>
      <c r="I113" s="212"/>
      <c r="J113" s="212"/>
      <c r="K113" s="212"/>
      <c r="L113" s="212"/>
      <c r="M113" s="212"/>
      <c r="N113" s="212"/>
    </row>
    <row r="114" spans="1:14" ht="15.75" thickBot="1" x14ac:dyDescent="0.3"/>
    <row r="115" spans="1:14" ht="34.5" customHeight="1" thickBot="1" x14ac:dyDescent="0.35">
      <c r="A115" s="285" t="s">
        <v>57</v>
      </c>
      <c r="B115" s="286"/>
      <c r="C115" s="287"/>
    </row>
    <row r="116" spans="1:14" x14ac:dyDescent="0.25">
      <c r="A116" s="14" t="s">
        <v>6</v>
      </c>
      <c r="B116" s="4" t="s">
        <v>7</v>
      </c>
      <c r="C116" s="13" t="s">
        <v>2</v>
      </c>
    </row>
    <row r="117" spans="1:14" x14ac:dyDescent="0.25">
      <c r="A117" s="53" t="s">
        <v>36</v>
      </c>
      <c r="B117" s="6">
        <v>683</v>
      </c>
      <c r="C117" s="5">
        <f>B117/$B$123</f>
        <v>0.2571536144578313</v>
      </c>
    </row>
    <row r="118" spans="1:14" x14ac:dyDescent="0.25">
      <c r="A118" s="53" t="s">
        <v>37</v>
      </c>
      <c r="B118" s="6">
        <v>721</v>
      </c>
      <c r="C118" s="5">
        <f t="shared" ref="C118:C122" si="7">B118/$B$123</f>
        <v>0.27146084337349397</v>
      </c>
    </row>
    <row r="119" spans="1:14" x14ac:dyDescent="0.25">
      <c r="A119" s="53" t="s">
        <v>38</v>
      </c>
      <c r="B119" s="6">
        <v>526</v>
      </c>
      <c r="C119" s="5">
        <f t="shared" si="7"/>
        <v>0.19804216867469879</v>
      </c>
    </row>
    <row r="120" spans="1:14" x14ac:dyDescent="0.25">
      <c r="A120" s="53" t="s">
        <v>39</v>
      </c>
      <c r="B120" s="6">
        <v>282</v>
      </c>
      <c r="C120" s="5">
        <f t="shared" si="7"/>
        <v>0.10617469879518072</v>
      </c>
    </row>
    <row r="121" spans="1:14" x14ac:dyDescent="0.25">
      <c r="A121" s="53" t="s">
        <v>40</v>
      </c>
      <c r="B121" s="6">
        <v>213</v>
      </c>
      <c r="C121" s="5">
        <f t="shared" si="7"/>
        <v>8.0195783132530118E-2</v>
      </c>
    </row>
    <row r="122" spans="1:14" x14ac:dyDescent="0.25">
      <c r="A122" s="15" t="s">
        <v>8</v>
      </c>
      <c r="B122" s="16">
        <v>231</v>
      </c>
      <c r="C122" s="17">
        <f t="shared" si="7"/>
        <v>8.6972891566265059E-2</v>
      </c>
    </row>
    <row r="123" spans="1:14" ht="15.75" thickBot="1" x14ac:dyDescent="0.3">
      <c r="A123" s="54" t="s">
        <v>5</v>
      </c>
      <c r="B123" s="3">
        <f>SUM(B117:B122)</f>
        <v>2656</v>
      </c>
      <c r="C123" s="2"/>
    </row>
    <row r="124" spans="1:14" ht="15.75" thickBot="1" x14ac:dyDescent="0.3"/>
    <row r="125" spans="1:14" ht="35.25" customHeight="1" thickBot="1" x14ac:dyDescent="0.35">
      <c r="A125" s="285" t="s">
        <v>59</v>
      </c>
      <c r="B125" s="286"/>
      <c r="C125" s="287"/>
    </row>
    <row r="126" spans="1:14" x14ac:dyDescent="0.25">
      <c r="A126" s="14" t="s">
        <v>6</v>
      </c>
      <c r="B126" s="4" t="s">
        <v>7</v>
      </c>
      <c r="C126" s="13" t="s">
        <v>2</v>
      </c>
    </row>
    <row r="127" spans="1:14" x14ac:dyDescent="0.25">
      <c r="A127" s="53" t="s">
        <v>36</v>
      </c>
      <c r="B127" s="6">
        <f>B117</f>
        <v>683</v>
      </c>
      <c r="C127" s="5">
        <f>B127/$B$129</f>
        <v>0.48646723646723644</v>
      </c>
    </row>
    <row r="128" spans="1:14" x14ac:dyDescent="0.25">
      <c r="A128" s="15" t="s">
        <v>37</v>
      </c>
      <c r="B128" s="16">
        <f>B118</f>
        <v>721</v>
      </c>
      <c r="C128" s="17">
        <f>B128/$B$129</f>
        <v>0.51353276353276356</v>
      </c>
    </row>
    <row r="129" spans="1:3" ht="15.75" thickBot="1" x14ac:dyDescent="0.3">
      <c r="A129" s="54" t="s">
        <v>5</v>
      </c>
      <c r="B129" s="3">
        <f>SUM(B127:B128)</f>
        <v>1404</v>
      </c>
      <c r="C129" s="2"/>
    </row>
    <row r="130" spans="1:3" ht="15.75" thickBot="1" x14ac:dyDescent="0.3"/>
    <row r="131" spans="1:3" ht="31.5" customHeight="1" thickBot="1" x14ac:dyDescent="0.35">
      <c r="A131" s="285" t="s">
        <v>60</v>
      </c>
      <c r="B131" s="286"/>
      <c r="C131" s="287"/>
    </row>
    <row r="132" spans="1:3" x14ac:dyDescent="0.25">
      <c r="A132" s="14" t="s">
        <v>12</v>
      </c>
      <c r="B132" s="4" t="s">
        <v>1</v>
      </c>
      <c r="C132" s="13" t="s">
        <v>2</v>
      </c>
    </row>
    <row r="133" spans="1:3" x14ac:dyDescent="0.25">
      <c r="A133" s="53" t="s">
        <v>13</v>
      </c>
      <c r="B133" s="6">
        <v>977</v>
      </c>
      <c r="C133" s="5">
        <f t="shared" ref="C133:C143" si="8">B133/$B$144</f>
        <v>0.3678463855421687</v>
      </c>
    </row>
    <row r="134" spans="1:3" x14ac:dyDescent="0.25">
      <c r="A134" s="53" t="s">
        <v>14</v>
      </c>
      <c r="B134" s="6">
        <v>579</v>
      </c>
      <c r="C134" s="5">
        <f t="shared" si="8"/>
        <v>0.21799698795180722</v>
      </c>
    </row>
    <row r="135" spans="1:3" x14ac:dyDescent="0.25">
      <c r="A135" s="53" t="s">
        <v>806</v>
      </c>
      <c r="B135" s="6">
        <v>484</v>
      </c>
      <c r="C135" s="5">
        <f t="shared" si="8"/>
        <v>0.18222891566265059</v>
      </c>
    </row>
    <row r="136" spans="1:3" x14ac:dyDescent="0.25">
      <c r="A136" s="53" t="s">
        <v>17</v>
      </c>
      <c r="B136" s="6">
        <v>185</v>
      </c>
      <c r="C136" s="5">
        <f t="shared" si="8"/>
        <v>6.9653614457831331E-2</v>
      </c>
    </row>
    <row r="137" spans="1:3" x14ac:dyDescent="0.25">
      <c r="A137" s="53" t="s">
        <v>26</v>
      </c>
      <c r="B137" s="6">
        <v>88</v>
      </c>
      <c r="C137" s="5">
        <f t="shared" si="8"/>
        <v>3.313253012048193E-2</v>
      </c>
    </row>
    <row r="138" spans="1:3" x14ac:dyDescent="0.25">
      <c r="A138" s="53" t="s">
        <v>240</v>
      </c>
      <c r="B138" s="6">
        <v>47</v>
      </c>
      <c r="C138" s="5">
        <f t="shared" si="8"/>
        <v>1.7695783132530122E-2</v>
      </c>
    </row>
    <row r="139" spans="1:3" x14ac:dyDescent="0.25">
      <c r="A139" s="53" t="s">
        <v>809</v>
      </c>
      <c r="B139" s="6">
        <v>41</v>
      </c>
      <c r="C139" s="5">
        <f t="shared" si="8"/>
        <v>1.5436746987951807E-2</v>
      </c>
    </row>
    <row r="140" spans="1:3" x14ac:dyDescent="0.25">
      <c r="A140" s="53" t="s">
        <v>238</v>
      </c>
      <c r="B140" s="6">
        <v>36</v>
      </c>
      <c r="C140" s="5">
        <f t="shared" si="8"/>
        <v>1.355421686746988E-2</v>
      </c>
    </row>
    <row r="141" spans="1:3" x14ac:dyDescent="0.25">
      <c r="A141" s="53" t="s">
        <v>25</v>
      </c>
      <c r="B141" s="6">
        <v>32</v>
      </c>
      <c r="C141" s="5">
        <f t="shared" si="8"/>
        <v>1.2048192771084338E-2</v>
      </c>
    </row>
    <row r="142" spans="1:3" x14ac:dyDescent="0.25">
      <c r="A142" s="53" t="s">
        <v>19</v>
      </c>
      <c r="B142" s="6">
        <v>20</v>
      </c>
      <c r="C142" s="5">
        <f t="shared" si="8"/>
        <v>7.5301204819277108E-3</v>
      </c>
    </row>
    <row r="143" spans="1:3" x14ac:dyDescent="0.25">
      <c r="A143" s="15" t="s">
        <v>33</v>
      </c>
      <c r="B143" s="16">
        <v>167</v>
      </c>
      <c r="C143" s="17">
        <f t="shared" si="8"/>
        <v>6.287650602409639E-2</v>
      </c>
    </row>
    <row r="144" spans="1:3" ht="15.75" thickBot="1" x14ac:dyDescent="0.3">
      <c r="A144" s="54" t="s">
        <v>5</v>
      </c>
      <c r="B144" s="3">
        <f>SUM(B133:B143)</f>
        <v>2656</v>
      </c>
      <c r="C144" s="2"/>
    </row>
    <row r="145" spans="1:5" x14ac:dyDescent="0.25">
      <c r="A145" s="262" t="s">
        <v>835</v>
      </c>
      <c r="B145" s="212"/>
      <c r="C145" s="212"/>
      <c r="D145" s="212"/>
      <c r="E145" s="212"/>
    </row>
    <row r="146" spans="1:5" ht="15.75" thickBot="1" x14ac:dyDescent="0.3"/>
    <row r="147" spans="1:5" ht="35.25" customHeight="1" thickBot="1" x14ac:dyDescent="0.35">
      <c r="A147" s="285" t="s">
        <v>61</v>
      </c>
      <c r="B147" s="286"/>
      <c r="C147" s="287"/>
    </row>
    <row r="148" spans="1:5" x14ac:dyDescent="0.25">
      <c r="A148" s="14" t="s">
        <v>12</v>
      </c>
      <c r="B148" s="4" t="s">
        <v>1</v>
      </c>
      <c r="C148" s="13" t="s">
        <v>2</v>
      </c>
    </row>
    <row r="149" spans="1:5" x14ac:dyDescent="0.25">
      <c r="A149" s="53" t="s">
        <v>13</v>
      </c>
      <c r="B149" s="6">
        <v>778</v>
      </c>
      <c r="C149" s="5">
        <f t="shared" ref="C149:C159" si="9">B149/$B$160</f>
        <v>0.55413105413105412</v>
      </c>
    </row>
    <row r="150" spans="1:5" x14ac:dyDescent="0.25">
      <c r="A150" s="53" t="s">
        <v>806</v>
      </c>
      <c r="B150" s="6">
        <v>204</v>
      </c>
      <c r="C150" s="5">
        <f t="shared" si="9"/>
        <v>0.14529914529914531</v>
      </c>
    </row>
    <row r="151" spans="1:5" x14ac:dyDescent="0.25">
      <c r="A151" s="53" t="s">
        <v>14</v>
      </c>
      <c r="B151" s="6">
        <v>197</v>
      </c>
      <c r="C151" s="5">
        <f t="shared" si="9"/>
        <v>0.14031339031339032</v>
      </c>
    </row>
    <row r="152" spans="1:5" x14ac:dyDescent="0.25">
      <c r="A152" s="53" t="s">
        <v>17</v>
      </c>
      <c r="B152" s="6">
        <v>64</v>
      </c>
      <c r="C152" s="5">
        <f t="shared" si="9"/>
        <v>4.5584045584045586E-2</v>
      </c>
    </row>
    <row r="153" spans="1:5" x14ac:dyDescent="0.25">
      <c r="A153" s="53" t="s">
        <v>26</v>
      </c>
      <c r="B153" s="6">
        <v>60</v>
      </c>
      <c r="C153" s="5">
        <f t="shared" si="9"/>
        <v>4.2735042735042736E-2</v>
      </c>
    </row>
    <row r="154" spans="1:5" x14ac:dyDescent="0.25">
      <c r="A154" s="53" t="s">
        <v>15</v>
      </c>
      <c r="B154" s="6">
        <v>17</v>
      </c>
      <c r="C154" s="5">
        <f t="shared" si="9"/>
        <v>1.2108262108262107E-2</v>
      </c>
    </row>
    <row r="155" spans="1:5" x14ac:dyDescent="0.25">
      <c r="A155" s="53" t="s">
        <v>20</v>
      </c>
      <c r="B155" s="6">
        <v>17</v>
      </c>
      <c r="C155" s="5">
        <f t="shared" si="9"/>
        <v>1.2108262108262107E-2</v>
      </c>
    </row>
    <row r="156" spans="1:5" x14ac:dyDescent="0.25">
      <c r="A156" s="53" t="s">
        <v>228</v>
      </c>
      <c r="B156" s="6">
        <v>17</v>
      </c>
      <c r="C156" s="5">
        <f t="shared" si="9"/>
        <v>1.2108262108262107E-2</v>
      </c>
    </row>
    <row r="157" spans="1:5" x14ac:dyDescent="0.25">
      <c r="A157" s="53" t="s">
        <v>404</v>
      </c>
      <c r="B157" s="6">
        <v>16</v>
      </c>
      <c r="C157" s="5">
        <f t="shared" si="9"/>
        <v>1.1396011396011397E-2</v>
      </c>
    </row>
    <row r="158" spans="1:5" x14ac:dyDescent="0.25">
      <c r="A158" s="53" t="s">
        <v>238</v>
      </c>
      <c r="B158" s="6">
        <v>15</v>
      </c>
      <c r="C158" s="5">
        <f t="shared" si="9"/>
        <v>1.0683760683760684E-2</v>
      </c>
    </row>
    <row r="159" spans="1:5" x14ac:dyDescent="0.25">
      <c r="A159" s="15" t="s">
        <v>33</v>
      </c>
      <c r="B159" s="16">
        <v>19</v>
      </c>
      <c r="C159" s="17">
        <f t="shared" si="9"/>
        <v>1.3532763532763533E-2</v>
      </c>
    </row>
    <row r="160" spans="1:5" ht="15.75" thickBot="1" x14ac:dyDescent="0.3">
      <c r="A160" s="54" t="s">
        <v>5</v>
      </c>
      <c r="B160" s="3">
        <f>SUM(B149:B159)</f>
        <v>1404</v>
      </c>
      <c r="C160" s="2"/>
    </row>
    <row r="161" spans="1:8" x14ac:dyDescent="0.25">
      <c r="A161" s="212" t="s">
        <v>835</v>
      </c>
      <c r="B161" s="212"/>
      <c r="C161" s="212"/>
      <c r="D161" s="212"/>
      <c r="E161" s="212"/>
      <c r="F161" s="212"/>
      <c r="G161" s="212"/>
      <c r="H161" s="212"/>
    </row>
    <row r="162" spans="1:8" x14ac:dyDescent="0.25">
      <c r="A162" s="212"/>
      <c r="B162" s="212"/>
      <c r="C162" s="212"/>
      <c r="D162" s="212"/>
      <c r="E162" s="212"/>
      <c r="F162" s="212"/>
      <c r="G162" s="212"/>
      <c r="H162" s="212"/>
    </row>
    <row r="163" spans="1:8" x14ac:dyDescent="0.25">
      <c r="A163" s="212" t="s">
        <v>825</v>
      </c>
      <c r="B163" s="212"/>
      <c r="C163" s="212"/>
      <c r="D163" s="212"/>
      <c r="E163" s="212"/>
      <c r="F163" s="212"/>
      <c r="G163" s="212"/>
      <c r="H163" s="212"/>
    </row>
  </sheetData>
  <mergeCells count="17">
    <mergeCell ref="A115:C115"/>
    <mergeCell ref="A125:C125"/>
    <mergeCell ref="A131:C131"/>
    <mergeCell ref="A147:C147"/>
    <mergeCell ref="A41:C41"/>
    <mergeCell ref="A56:C56"/>
    <mergeCell ref="A71:C71"/>
    <mergeCell ref="A82:C82"/>
    <mergeCell ref="A97:C97"/>
    <mergeCell ref="A104:C104"/>
    <mergeCell ref="E18:G18"/>
    <mergeCell ref="A35:C35"/>
    <mergeCell ref="A1:F1"/>
    <mergeCell ref="I3:J3"/>
    <mergeCell ref="A12:C12"/>
    <mergeCell ref="A24:C24"/>
    <mergeCell ref="A5:C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60"/>
  <sheetViews>
    <sheetView workbookViewId="0">
      <selection activeCell="A4" sqref="A4:C5"/>
    </sheetView>
  </sheetViews>
  <sheetFormatPr defaultRowHeight="15" x14ac:dyDescent="0.25"/>
  <cols>
    <col min="1" max="1" width="28.140625" style="56" bestFit="1" customWidth="1"/>
    <col min="2" max="2" width="10.7109375" style="56" bestFit="1" customWidth="1"/>
    <col min="3" max="3" width="7.85546875" style="56" customWidth="1"/>
    <col min="4" max="4" width="9.140625" style="56"/>
    <col min="5" max="5" width="33.85546875" style="56" bestFit="1" customWidth="1"/>
    <col min="6" max="6" width="18.5703125" style="56" bestFit="1" customWidth="1"/>
    <col min="7" max="7" width="21" style="56" customWidth="1"/>
    <col min="8" max="8" width="7.85546875" style="212" customWidth="1"/>
    <col min="9" max="9" width="26.5703125" style="56" bestFit="1" customWidth="1"/>
    <col min="10" max="16384" width="9.140625" style="56"/>
  </cols>
  <sheetData>
    <row r="1" spans="1:10" ht="21" x14ac:dyDescent="0.35">
      <c r="A1" s="288" t="s">
        <v>232</v>
      </c>
      <c r="B1" s="288"/>
      <c r="C1" s="288"/>
      <c r="D1" s="288"/>
      <c r="E1" s="288"/>
      <c r="F1" s="288"/>
    </row>
    <row r="2" spans="1:10" ht="15.75" thickBot="1" x14ac:dyDescent="0.3">
      <c r="A2" s="252" t="s">
        <v>827</v>
      </c>
      <c r="B2" s="212"/>
      <c r="C2" s="212"/>
      <c r="D2" s="212"/>
    </row>
    <row r="3" spans="1:10" ht="18" thickBot="1" x14ac:dyDescent="0.35">
      <c r="A3" s="212" t="s">
        <v>828</v>
      </c>
      <c r="B3" s="212"/>
      <c r="C3" s="212"/>
      <c r="D3" s="212"/>
      <c r="I3" s="289" t="s">
        <v>63</v>
      </c>
      <c r="J3" s="291"/>
    </row>
    <row r="4" spans="1:10" ht="15.75" thickBot="1" x14ac:dyDescent="0.3">
      <c r="A4" s="212"/>
      <c r="B4" s="212"/>
      <c r="C4" s="212"/>
      <c r="I4" s="19" t="s">
        <v>233</v>
      </c>
      <c r="J4" s="60"/>
    </row>
    <row r="5" spans="1:10" ht="18" thickBot="1" x14ac:dyDescent="0.35">
      <c r="A5" s="289" t="s">
        <v>34</v>
      </c>
      <c r="B5" s="290"/>
      <c r="C5" s="291"/>
      <c r="I5" s="58" t="s">
        <v>234</v>
      </c>
      <c r="J5" s="60"/>
    </row>
    <row r="6" spans="1:10" x14ac:dyDescent="0.25">
      <c r="A6" s="14" t="s">
        <v>0</v>
      </c>
      <c r="B6" s="4" t="s">
        <v>1</v>
      </c>
      <c r="C6" s="13" t="s">
        <v>2</v>
      </c>
      <c r="I6" s="58" t="s">
        <v>235</v>
      </c>
      <c r="J6" s="60"/>
    </row>
    <row r="7" spans="1:10" x14ac:dyDescent="0.25">
      <c r="A7" s="58" t="s">
        <v>3</v>
      </c>
      <c r="B7" s="6">
        <v>124363</v>
      </c>
      <c r="C7" s="5">
        <f>B7/$B$9</f>
        <v>0.86061381959101757</v>
      </c>
      <c r="I7" s="58" t="s">
        <v>236</v>
      </c>
      <c r="J7" s="60"/>
    </row>
    <row r="8" spans="1:10" x14ac:dyDescent="0.25">
      <c r="A8" s="15" t="s">
        <v>4</v>
      </c>
      <c r="B8" s="16">
        <v>20142</v>
      </c>
      <c r="C8" s="17">
        <f>B8/$B$9</f>
        <v>0.1393861804089824</v>
      </c>
      <c r="I8" s="58" t="s">
        <v>237</v>
      </c>
      <c r="J8" s="60"/>
    </row>
    <row r="9" spans="1:10" ht="15.75" thickBot="1" x14ac:dyDescent="0.3">
      <c r="A9" s="59" t="s">
        <v>5</v>
      </c>
      <c r="B9" s="3">
        <f>SUM(B7:B8)</f>
        <v>144505</v>
      </c>
      <c r="C9" s="2"/>
      <c r="I9" s="58"/>
      <c r="J9" s="60"/>
    </row>
    <row r="10" spans="1:10" x14ac:dyDescent="0.25">
      <c r="A10" s="212" t="s">
        <v>843</v>
      </c>
      <c r="B10" s="264"/>
      <c r="C10" s="264"/>
      <c r="D10" s="212"/>
      <c r="I10" s="58"/>
      <c r="J10" s="60"/>
    </row>
    <row r="11" spans="1:10" ht="15.75" thickBot="1" x14ac:dyDescent="0.3">
      <c r="I11" s="58"/>
      <c r="J11" s="60"/>
    </row>
    <row r="12" spans="1:10" ht="18" thickBot="1" x14ac:dyDescent="0.35">
      <c r="A12" s="289" t="s">
        <v>35</v>
      </c>
      <c r="B12" s="290"/>
      <c r="C12" s="291"/>
      <c r="E12" s="253" t="s">
        <v>818</v>
      </c>
      <c r="F12" s="254"/>
      <c r="G12" s="255"/>
      <c r="I12" s="58"/>
      <c r="J12" s="60"/>
    </row>
    <row r="13" spans="1:10" x14ac:dyDescent="0.25">
      <c r="A13" s="14" t="s">
        <v>6</v>
      </c>
      <c r="B13" s="4" t="s">
        <v>7</v>
      </c>
      <c r="C13" s="13" t="s">
        <v>2</v>
      </c>
      <c r="E13" s="14" t="s">
        <v>0</v>
      </c>
      <c r="F13" s="4" t="s">
        <v>1</v>
      </c>
      <c r="G13" s="13" t="s">
        <v>2</v>
      </c>
      <c r="I13" s="58"/>
      <c r="J13" s="60"/>
    </row>
    <row r="14" spans="1:10" x14ac:dyDescent="0.25">
      <c r="A14" s="58" t="s">
        <v>36</v>
      </c>
      <c r="B14" s="6">
        <v>23790</v>
      </c>
      <c r="C14" s="5">
        <f>B14/$B$21</f>
        <v>0.16463098162693332</v>
      </c>
      <c r="E14" s="214" t="s">
        <v>3</v>
      </c>
      <c r="F14" s="6">
        <v>17392</v>
      </c>
      <c r="G14" s="5">
        <f>F14/F16</f>
        <v>0.73106347204707856</v>
      </c>
      <c r="I14" s="58"/>
      <c r="J14" s="60"/>
    </row>
    <row r="15" spans="1:10" x14ac:dyDescent="0.25">
      <c r="A15" s="58" t="s">
        <v>37</v>
      </c>
      <c r="B15" s="6">
        <v>25656</v>
      </c>
      <c r="C15" s="5">
        <f t="shared" ref="C15:C20" si="0">B15/$B$21</f>
        <v>0.17754402961835231</v>
      </c>
      <c r="E15" s="15" t="s">
        <v>4</v>
      </c>
      <c r="F15" s="16">
        <v>6398</v>
      </c>
      <c r="G15" s="17">
        <f>F15/F16</f>
        <v>0.26893652795292139</v>
      </c>
      <c r="I15" s="58"/>
      <c r="J15" s="60"/>
    </row>
    <row r="16" spans="1:10" ht="15.75" thickBot="1" x14ac:dyDescent="0.3">
      <c r="A16" s="58" t="s">
        <v>38</v>
      </c>
      <c r="B16" s="6">
        <v>20467</v>
      </c>
      <c r="C16" s="5">
        <f t="shared" si="0"/>
        <v>0.1416352375350334</v>
      </c>
      <c r="E16" s="215" t="s">
        <v>5</v>
      </c>
      <c r="F16" s="3">
        <f>SUM(F14:F15)</f>
        <v>23790</v>
      </c>
      <c r="G16" s="2"/>
      <c r="I16" s="58"/>
      <c r="J16" s="60"/>
    </row>
    <row r="17" spans="1:55" ht="15.75" thickBot="1" x14ac:dyDescent="0.3">
      <c r="A17" s="58" t="s">
        <v>39</v>
      </c>
      <c r="B17" s="6">
        <v>17536</v>
      </c>
      <c r="C17" s="5">
        <f t="shared" si="0"/>
        <v>0.12135220234593959</v>
      </c>
      <c r="E17" s="212"/>
      <c r="F17" s="212"/>
      <c r="G17" s="212"/>
      <c r="I17" s="58"/>
      <c r="J17" s="60"/>
    </row>
    <row r="18" spans="1:55" ht="18" thickBot="1" x14ac:dyDescent="0.35">
      <c r="A18" s="58" t="s">
        <v>40</v>
      </c>
      <c r="B18" s="6">
        <v>13412</v>
      </c>
      <c r="C18" s="5">
        <f t="shared" si="0"/>
        <v>9.2813397460295488E-2</v>
      </c>
      <c r="E18" s="282" t="s">
        <v>829</v>
      </c>
      <c r="F18" s="283"/>
      <c r="G18" s="284"/>
      <c r="I18" s="58"/>
      <c r="J18" s="60"/>
    </row>
    <row r="19" spans="1:55" x14ac:dyDescent="0.25">
      <c r="A19" s="58" t="s">
        <v>8</v>
      </c>
      <c r="B19" s="6">
        <v>41580</v>
      </c>
      <c r="C19" s="5">
        <f t="shared" si="0"/>
        <v>0.28774090861907892</v>
      </c>
      <c r="E19" s="14" t="s">
        <v>0</v>
      </c>
      <c r="F19" s="4" t="s">
        <v>1</v>
      </c>
      <c r="G19" s="13" t="s">
        <v>2</v>
      </c>
      <c r="I19" s="58"/>
      <c r="J19" s="60"/>
    </row>
    <row r="20" spans="1:55" x14ac:dyDescent="0.25">
      <c r="A20" s="15" t="s">
        <v>9</v>
      </c>
      <c r="B20" s="16">
        <v>2064</v>
      </c>
      <c r="C20" s="17">
        <f t="shared" si="0"/>
        <v>1.4283242794366977E-2</v>
      </c>
      <c r="E20" s="214" t="s">
        <v>3</v>
      </c>
      <c r="F20" s="6">
        <v>19718</v>
      </c>
      <c r="G20" s="5">
        <f>F20/F22</f>
        <v>0.76855316495166826</v>
      </c>
      <c r="I20" s="58"/>
      <c r="J20" s="60"/>
    </row>
    <row r="21" spans="1:55" ht="15.75" thickBot="1" x14ac:dyDescent="0.3">
      <c r="A21" s="59" t="s">
        <v>5</v>
      </c>
      <c r="B21" s="3">
        <f>SUM(B14:B20)</f>
        <v>144505</v>
      </c>
      <c r="C21" s="2"/>
      <c r="E21" s="15" t="s">
        <v>4</v>
      </c>
      <c r="F21" s="16">
        <v>5938</v>
      </c>
      <c r="G21" s="17">
        <f>F21/F22</f>
        <v>0.23144683504833177</v>
      </c>
      <c r="I21" s="58"/>
      <c r="J21" s="60"/>
    </row>
    <row r="22" spans="1:55" ht="15.75" thickBot="1" x14ac:dyDescent="0.3">
      <c r="A22" s="212" t="s">
        <v>843</v>
      </c>
      <c r="B22" s="264"/>
      <c r="C22" s="264"/>
      <c r="D22" s="212"/>
      <c r="E22" s="215" t="s">
        <v>5</v>
      </c>
      <c r="F22" s="3">
        <f>SUM(F20:F21)</f>
        <v>25656</v>
      </c>
      <c r="G22" s="2"/>
      <c r="I22" s="58"/>
      <c r="J22" s="60"/>
    </row>
    <row r="23" spans="1:55" ht="15.75" thickBot="1" x14ac:dyDescent="0.3">
      <c r="I23" s="58"/>
      <c r="J23" s="60"/>
    </row>
    <row r="24" spans="1:55" ht="18" thickBot="1" x14ac:dyDescent="0.35">
      <c r="A24" s="289" t="s">
        <v>10</v>
      </c>
      <c r="B24" s="290"/>
      <c r="C24" s="291"/>
      <c r="I24" s="58"/>
      <c r="J24" s="60"/>
    </row>
    <row r="25" spans="1:55" x14ac:dyDescent="0.25">
      <c r="A25" s="14" t="s">
        <v>6</v>
      </c>
      <c r="B25" s="4" t="s">
        <v>7</v>
      </c>
      <c r="C25" s="13" t="s">
        <v>2</v>
      </c>
      <c r="I25" s="58"/>
      <c r="J25" s="60"/>
    </row>
    <row r="26" spans="1:55" x14ac:dyDescent="0.25">
      <c r="A26" s="58" t="s">
        <v>36</v>
      </c>
      <c r="B26" s="6">
        <v>6398</v>
      </c>
      <c r="C26" s="5">
        <f>B26/$B$33</f>
        <v>0.31764472247045972</v>
      </c>
      <c r="I26" s="58"/>
      <c r="J26" s="60"/>
    </row>
    <row r="27" spans="1:55" x14ac:dyDescent="0.25">
      <c r="A27" s="58" t="s">
        <v>37</v>
      </c>
      <c r="B27" s="6">
        <v>5938</v>
      </c>
      <c r="C27" s="5">
        <f t="shared" ref="C27:C32" si="1">B27/$B$33</f>
        <v>0.29480687121437793</v>
      </c>
      <c r="I27" s="58"/>
      <c r="J27" s="60"/>
    </row>
    <row r="28" spans="1:55" x14ac:dyDescent="0.25">
      <c r="A28" s="58" t="s">
        <v>38</v>
      </c>
      <c r="B28" s="6">
        <v>3457</v>
      </c>
      <c r="C28" s="5">
        <f t="shared" si="1"/>
        <v>0.17163141693972794</v>
      </c>
      <c r="I28" s="58"/>
      <c r="J28" s="60"/>
    </row>
    <row r="29" spans="1:55" ht="15.75" thickBot="1" x14ac:dyDescent="0.3">
      <c r="A29" s="58" t="s">
        <v>39</v>
      </c>
      <c r="B29" s="6">
        <v>2389</v>
      </c>
      <c r="C29" s="5">
        <f t="shared" si="1"/>
        <v>0.11860788402343363</v>
      </c>
      <c r="I29" s="59"/>
      <c r="J29" s="2"/>
    </row>
    <row r="30" spans="1:55" x14ac:dyDescent="0.25">
      <c r="A30" s="58" t="s">
        <v>40</v>
      </c>
      <c r="B30" s="6">
        <v>937</v>
      </c>
      <c r="C30" s="5">
        <f t="shared" si="1"/>
        <v>4.6519710058584053E-2</v>
      </c>
    </row>
    <row r="31" spans="1:55" ht="17.25" x14ac:dyDescent="0.3">
      <c r="A31" s="58" t="s">
        <v>8</v>
      </c>
      <c r="B31" s="6">
        <v>937</v>
      </c>
      <c r="C31" s="5">
        <f t="shared" si="1"/>
        <v>4.6519710058584053E-2</v>
      </c>
      <c r="H31" s="267"/>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row>
    <row r="32" spans="1:55" x14ac:dyDescent="0.25">
      <c r="A32" s="15" t="s">
        <v>9</v>
      </c>
      <c r="B32" s="16">
        <v>86</v>
      </c>
      <c r="C32" s="17">
        <f t="shared" si="1"/>
        <v>4.2696852348326876E-3</v>
      </c>
      <c r="H32" s="268"/>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row>
    <row r="33" spans="1:55" ht="15.75" thickBot="1" x14ac:dyDescent="0.3">
      <c r="A33" s="59" t="s">
        <v>5</v>
      </c>
      <c r="B33" s="3">
        <f>SUM(B26:B32)</f>
        <v>20142</v>
      </c>
      <c r="C33" s="2"/>
      <c r="H33" s="269"/>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row>
    <row r="34" spans="1:55" ht="15.75" thickBot="1" x14ac:dyDescent="0.3">
      <c r="H34" s="269"/>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row>
    <row r="35" spans="1:55" ht="18" thickBot="1" x14ac:dyDescent="0.35">
      <c r="A35" s="285" t="s">
        <v>41</v>
      </c>
      <c r="B35" s="286"/>
      <c r="C35" s="287"/>
      <c r="H35" s="256"/>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row>
    <row r="36" spans="1:55" x14ac:dyDescent="0.25">
      <c r="A36" s="14" t="s">
        <v>6</v>
      </c>
      <c r="B36" s="4" t="s">
        <v>7</v>
      </c>
      <c r="C36" s="13" t="s">
        <v>2</v>
      </c>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row>
    <row r="37" spans="1:55" ht="17.25" x14ac:dyDescent="0.3">
      <c r="A37" s="58" t="s">
        <v>36</v>
      </c>
      <c r="B37" s="6">
        <f>B26</f>
        <v>6398</v>
      </c>
      <c r="C37" s="5">
        <f>B37/$B$39</f>
        <v>0.51864461738002599</v>
      </c>
      <c r="H37" s="267"/>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row>
    <row r="38" spans="1:55" x14ac:dyDescent="0.25">
      <c r="A38" s="15" t="s">
        <v>37</v>
      </c>
      <c r="B38" s="16">
        <f>B27</f>
        <v>5938</v>
      </c>
      <c r="C38" s="17">
        <f>B38/$B$39</f>
        <v>0.48135538261997407</v>
      </c>
      <c r="H38" s="268"/>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row>
    <row r="39" spans="1:55" ht="15.75" thickBot="1" x14ac:dyDescent="0.3">
      <c r="A39" s="59" t="s">
        <v>5</v>
      </c>
      <c r="B39" s="3">
        <f>SUM(B37:B38)</f>
        <v>12336</v>
      </c>
      <c r="C39" s="2"/>
      <c r="H39" s="269"/>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row>
    <row r="40" spans="1:55" ht="15.75" thickBot="1" x14ac:dyDescent="0.3">
      <c r="H40" s="269"/>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row>
    <row r="41" spans="1:55" ht="18" thickBot="1" x14ac:dyDescent="0.35">
      <c r="A41" s="289" t="s">
        <v>11</v>
      </c>
      <c r="B41" s="290"/>
      <c r="C41" s="291"/>
      <c r="H41" s="256"/>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row>
    <row r="42" spans="1:55" x14ac:dyDescent="0.25">
      <c r="A42" s="14" t="s">
        <v>12</v>
      </c>
      <c r="B42" s="4" t="s">
        <v>1</v>
      </c>
      <c r="C42" s="13" t="s">
        <v>2</v>
      </c>
    </row>
    <row r="43" spans="1:55" x14ac:dyDescent="0.25">
      <c r="A43" s="23" t="s">
        <v>13</v>
      </c>
      <c r="B43" s="6">
        <v>17740</v>
      </c>
      <c r="C43" s="5">
        <f t="shared" ref="C43:C53" si="2">B43/$B$54</f>
        <v>0.88074669844106845</v>
      </c>
    </row>
    <row r="44" spans="1:55" x14ac:dyDescent="0.25">
      <c r="A44" s="23" t="s">
        <v>21</v>
      </c>
      <c r="B44" s="6">
        <v>346</v>
      </c>
      <c r="C44" s="5">
        <f t="shared" si="2"/>
        <v>1.7178035944791979E-2</v>
      </c>
    </row>
    <row r="45" spans="1:55" x14ac:dyDescent="0.25">
      <c r="A45" s="23" t="s">
        <v>17</v>
      </c>
      <c r="B45" s="6">
        <v>338</v>
      </c>
      <c r="C45" s="5">
        <f t="shared" si="2"/>
        <v>1.6780855922947077E-2</v>
      </c>
    </row>
    <row r="46" spans="1:55" x14ac:dyDescent="0.25">
      <c r="A46" s="23" t="s">
        <v>15</v>
      </c>
      <c r="B46" s="6">
        <v>326</v>
      </c>
      <c r="C46" s="5">
        <f t="shared" si="2"/>
        <v>1.6185085890179723E-2</v>
      </c>
    </row>
    <row r="47" spans="1:55" x14ac:dyDescent="0.25">
      <c r="A47" s="23" t="s">
        <v>14</v>
      </c>
      <c r="B47" s="6">
        <v>229</v>
      </c>
      <c r="C47" s="5">
        <f t="shared" si="2"/>
        <v>1.1369278125310297E-2</v>
      </c>
    </row>
    <row r="48" spans="1:55" x14ac:dyDescent="0.25">
      <c r="A48" s="23" t="s">
        <v>24</v>
      </c>
      <c r="B48" s="6">
        <v>206</v>
      </c>
      <c r="C48" s="5">
        <f t="shared" si="2"/>
        <v>1.0227385562506205E-2</v>
      </c>
    </row>
    <row r="49" spans="1:55" x14ac:dyDescent="0.25">
      <c r="A49" s="23" t="s">
        <v>20</v>
      </c>
      <c r="B49" s="6">
        <v>156</v>
      </c>
      <c r="C49" s="5">
        <f t="shared" si="2"/>
        <v>7.7450104259755735E-3</v>
      </c>
    </row>
    <row r="50" spans="1:55" x14ac:dyDescent="0.25">
      <c r="A50" s="23" t="s">
        <v>228</v>
      </c>
      <c r="B50" s="6">
        <v>144</v>
      </c>
      <c r="C50" s="5">
        <f t="shared" si="2"/>
        <v>7.1492403932082215E-3</v>
      </c>
    </row>
    <row r="51" spans="1:55" x14ac:dyDescent="0.25">
      <c r="A51" s="23" t="s">
        <v>18</v>
      </c>
      <c r="B51" s="6">
        <v>127</v>
      </c>
      <c r="C51" s="5">
        <f t="shared" si="2"/>
        <v>6.3052328467878066E-3</v>
      </c>
    </row>
    <row r="52" spans="1:55" s="57" customFormat="1" x14ac:dyDescent="0.25">
      <c r="A52" s="23" t="s">
        <v>23</v>
      </c>
      <c r="B52" s="6">
        <v>126</v>
      </c>
      <c r="C52" s="5">
        <f t="shared" si="2"/>
        <v>6.2555853440571943E-3</v>
      </c>
      <c r="D52" s="56"/>
      <c r="E52" s="56"/>
      <c r="F52" s="56"/>
      <c r="G52" s="56"/>
      <c r="H52" s="212"/>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row>
    <row r="53" spans="1:55" x14ac:dyDescent="0.25">
      <c r="A53" s="24" t="s">
        <v>33</v>
      </c>
      <c r="B53" s="16">
        <v>404</v>
      </c>
      <c r="C53" s="17">
        <f t="shared" si="2"/>
        <v>2.0057591103167512E-2</v>
      </c>
    </row>
    <row r="54" spans="1:55" ht="15.75" thickBot="1" x14ac:dyDescent="0.3">
      <c r="A54" s="59" t="s">
        <v>5</v>
      </c>
      <c r="B54" s="3">
        <f>SUM(B43:B53)</f>
        <v>20142</v>
      </c>
      <c r="C54" s="2"/>
      <c r="D54" s="57"/>
    </row>
    <row r="55" spans="1:55" ht="15.75" thickBot="1" x14ac:dyDescent="0.3"/>
    <row r="56" spans="1:55" ht="18" thickBot="1" x14ac:dyDescent="0.35">
      <c r="A56" s="285" t="s">
        <v>42</v>
      </c>
      <c r="B56" s="286"/>
      <c r="C56" s="287"/>
    </row>
    <row r="57" spans="1:55" x14ac:dyDescent="0.25">
      <c r="A57" s="14" t="s">
        <v>12</v>
      </c>
      <c r="B57" s="4" t="s">
        <v>1</v>
      </c>
      <c r="C57" s="13" t="s">
        <v>2</v>
      </c>
    </row>
    <row r="58" spans="1:55" x14ac:dyDescent="0.25">
      <c r="A58" s="58" t="s">
        <v>13</v>
      </c>
      <c r="B58" s="6">
        <v>11681</v>
      </c>
      <c r="C58" s="5">
        <f t="shared" ref="C58:C67" si="3">B58/$B$68</f>
        <v>0.94690337224383914</v>
      </c>
    </row>
    <row r="59" spans="1:55" x14ac:dyDescent="0.25">
      <c r="A59" s="58" t="s">
        <v>23</v>
      </c>
      <c r="B59" s="6">
        <v>111</v>
      </c>
      <c r="C59" s="5">
        <f t="shared" si="3"/>
        <v>8.9980544747081705E-3</v>
      </c>
    </row>
    <row r="60" spans="1:55" x14ac:dyDescent="0.25">
      <c r="A60" s="58" t="s">
        <v>15</v>
      </c>
      <c r="B60" s="6">
        <v>110</v>
      </c>
      <c r="C60" s="5">
        <f t="shared" si="3"/>
        <v>8.916990920881971E-3</v>
      </c>
    </row>
    <row r="61" spans="1:55" x14ac:dyDescent="0.25">
      <c r="A61" s="58" t="s">
        <v>21</v>
      </c>
      <c r="B61" s="6">
        <v>89</v>
      </c>
      <c r="C61" s="5">
        <f t="shared" si="3"/>
        <v>7.2146562905317773E-3</v>
      </c>
    </row>
    <row r="62" spans="1:55" x14ac:dyDescent="0.25">
      <c r="A62" s="58" t="s">
        <v>17</v>
      </c>
      <c r="B62" s="6">
        <v>89</v>
      </c>
      <c r="C62" s="5">
        <f t="shared" si="3"/>
        <v>7.2146562905317773E-3</v>
      </c>
    </row>
    <row r="63" spans="1:55" x14ac:dyDescent="0.25">
      <c r="A63" s="58" t="s">
        <v>18</v>
      </c>
      <c r="B63" s="6">
        <v>83</v>
      </c>
      <c r="C63" s="5">
        <f t="shared" si="3"/>
        <v>6.7282749675745789E-3</v>
      </c>
    </row>
    <row r="64" spans="1:55" x14ac:dyDescent="0.25">
      <c r="A64" s="58" t="s">
        <v>801</v>
      </c>
      <c r="B64" s="6">
        <v>68</v>
      </c>
      <c r="C64" s="5">
        <f t="shared" si="3"/>
        <v>5.5123216601815827E-3</v>
      </c>
    </row>
    <row r="65" spans="1:3" x14ac:dyDescent="0.25">
      <c r="A65" s="58" t="s">
        <v>14</v>
      </c>
      <c r="B65" s="6">
        <v>54</v>
      </c>
      <c r="C65" s="5">
        <f t="shared" si="3"/>
        <v>4.3774319066147861E-3</v>
      </c>
    </row>
    <row r="66" spans="1:3" x14ac:dyDescent="0.25">
      <c r="A66" s="58" t="s">
        <v>20</v>
      </c>
      <c r="B66" s="6">
        <v>38</v>
      </c>
      <c r="C66" s="5">
        <f t="shared" si="3"/>
        <v>3.08041504539559E-3</v>
      </c>
    </row>
    <row r="67" spans="1:3" x14ac:dyDescent="0.25">
      <c r="A67" s="15" t="s">
        <v>24</v>
      </c>
      <c r="B67" s="16">
        <v>13</v>
      </c>
      <c r="C67" s="17">
        <f t="shared" si="3"/>
        <v>1.0538261997405966E-3</v>
      </c>
    </row>
    <row r="68" spans="1:3" ht="15.75" thickBot="1" x14ac:dyDescent="0.3">
      <c r="A68" s="59" t="s">
        <v>5</v>
      </c>
      <c r="B68" s="3">
        <f>SUM(B58:B67)</f>
        <v>12336</v>
      </c>
      <c r="C68" s="2"/>
    </row>
    <row r="69" spans="1:3" ht="15.75" thickBot="1" x14ac:dyDescent="0.3"/>
    <row r="70" spans="1:3" ht="18" thickBot="1" x14ac:dyDescent="0.35">
      <c r="A70" s="289" t="s">
        <v>44</v>
      </c>
      <c r="B70" s="290"/>
      <c r="C70" s="291"/>
    </row>
    <row r="71" spans="1:3" x14ac:dyDescent="0.25">
      <c r="A71" s="14" t="s">
        <v>45</v>
      </c>
      <c r="B71" s="4" t="s">
        <v>7</v>
      </c>
      <c r="C71" s="13" t="s">
        <v>2</v>
      </c>
    </row>
    <row r="72" spans="1:3" x14ac:dyDescent="0.25">
      <c r="A72" s="58" t="s">
        <v>46</v>
      </c>
      <c r="B72" s="6">
        <v>935</v>
      </c>
      <c r="C72" s="5">
        <f>B72/$B$79</f>
        <v>4.6420415053122825E-2</v>
      </c>
    </row>
    <row r="73" spans="1:3" x14ac:dyDescent="0.25">
      <c r="A73" s="58" t="s">
        <v>47</v>
      </c>
      <c r="B73" s="6">
        <v>985</v>
      </c>
      <c r="C73" s="5">
        <f t="shared" ref="C73:C78" si="4">B73/$B$79</f>
        <v>4.8902790189653461E-2</v>
      </c>
    </row>
    <row r="74" spans="1:3" x14ac:dyDescent="0.25">
      <c r="A74" s="58" t="s">
        <v>48</v>
      </c>
      <c r="B74" s="6">
        <v>2947</v>
      </c>
      <c r="C74" s="5">
        <f t="shared" si="4"/>
        <v>0.14631119054711547</v>
      </c>
    </row>
    <row r="75" spans="1:3" x14ac:dyDescent="0.25">
      <c r="A75" s="58" t="s">
        <v>49</v>
      </c>
      <c r="B75" s="6">
        <v>4447</v>
      </c>
      <c r="C75" s="5">
        <f t="shared" si="4"/>
        <v>0.22078244464303445</v>
      </c>
    </row>
    <row r="76" spans="1:3" x14ac:dyDescent="0.25">
      <c r="A76" s="58" t="s">
        <v>50</v>
      </c>
      <c r="B76" s="6">
        <v>4145</v>
      </c>
      <c r="C76" s="5">
        <f t="shared" si="4"/>
        <v>0.20578889881838944</v>
      </c>
    </row>
    <row r="77" spans="1:3" ht="34.5" customHeight="1" x14ac:dyDescent="0.25">
      <c r="A77" s="58" t="s">
        <v>51</v>
      </c>
      <c r="B77" s="6">
        <v>3726</v>
      </c>
      <c r="C77" s="5">
        <f t="shared" si="4"/>
        <v>0.18498659517426275</v>
      </c>
    </row>
    <row r="78" spans="1:3" x14ac:dyDescent="0.25">
      <c r="A78" s="15" t="s">
        <v>52</v>
      </c>
      <c r="B78" s="16">
        <v>2957</v>
      </c>
      <c r="C78" s="17">
        <f t="shared" si="4"/>
        <v>0.1468076655744216</v>
      </c>
    </row>
    <row r="79" spans="1:3" ht="15.75" thickBot="1" x14ac:dyDescent="0.3">
      <c r="A79" s="59" t="s">
        <v>5</v>
      </c>
      <c r="B79" s="3">
        <f>SUM(B72:B78)</f>
        <v>20142</v>
      </c>
      <c r="C79" s="2"/>
    </row>
    <row r="80" spans="1:3" ht="15.75" thickBot="1" x14ac:dyDescent="0.3"/>
    <row r="81" spans="1:23" ht="18" thickBot="1" x14ac:dyDescent="0.35">
      <c r="A81" s="285" t="s">
        <v>53</v>
      </c>
      <c r="B81" s="286"/>
      <c r="C81" s="287"/>
    </row>
    <row r="82" spans="1:23" x14ac:dyDescent="0.25">
      <c r="A82" s="14" t="s">
        <v>45</v>
      </c>
      <c r="B82" s="4" t="s">
        <v>7</v>
      </c>
      <c r="C82" s="13" t="s">
        <v>2</v>
      </c>
    </row>
    <row r="83" spans="1:23" x14ac:dyDescent="0.25">
      <c r="A83" s="58" t="s">
        <v>46</v>
      </c>
      <c r="B83" s="6">
        <v>701</v>
      </c>
      <c r="C83" s="5">
        <f>B83/$B$90</f>
        <v>5.6825551232166018E-2</v>
      </c>
    </row>
    <row r="84" spans="1:23" x14ac:dyDescent="0.25">
      <c r="A84" s="58" t="s">
        <v>47</v>
      </c>
      <c r="B84" s="6">
        <v>634</v>
      </c>
      <c r="C84" s="5">
        <f t="shared" ref="C84:C89" si="5">B84/$B$90</f>
        <v>5.1394293125810633E-2</v>
      </c>
    </row>
    <row r="85" spans="1:23" x14ac:dyDescent="0.25">
      <c r="A85" s="58" t="s">
        <v>48</v>
      </c>
      <c r="B85" s="6">
        <v>1837</v>
      </c>
      <c r="C85" s="5">
        <f t="shared" si="5"/>
        <v>0.14891374837872892</v>
      </c>
    </row>
    <row r="86" spans="1:23" x14ac:dyDescent="0.25">
      <c r="A86" s="58" t="s">
        <v>49</v>
      </c>
      <c r="B86" s="6">
        <v>2607</v>
      </c>
      <c r="C86" s="5">
        <f t="shared" si="5"/>
        <v>0.21133268482490272</v>
      </c>
    </row>
    <row r="87" spans="1:23" x14ac:dyDescent="0.25">
      <c r="A87" s="58" t="s">
        <v>50</v>
      </c>
      <c r="B87" s="6">
        <v>2110</v>
      </c>
      <c r="C87" s="5">
        <f t="shared" si="5"/>
        <v>0.17104409857328146</v>
      </c>
    </row>
    <row r="88" spans="1:23" x14ac:dyDescent="0.25">
      <c r="A88" s="58" t="s">
        <v>51</v>
      </c>
      <c r="B88" s="6">
        <v>2458</v>
      </c>
      <c r="C88" s="5">
        <f t="shared" si="5"/>
        <v>0.19925421530479898</v>
      </c>
    </row>
    <row r="89" spans="1:23" x14ac:dyDescent="0.25">
      <c r="A89" s="15" t="s">
        <v>52</v>
      </c>
      <c r="B89" s="16">
        <v>1989</v>
      </c>
      <c r="C89" s="17">
        <f t="shared" si="5"/>
        <v>0.16123540856031129</v>
      </c>
    </row>
    <row r="90" spans="1:23" ht="15.75" thickBot="1" x14ac:dyDescent="0.3">
      <c r="A90" s="59" t="s">
        <v>5</v>
      </c>
      <c r="B90" s="3">
        <f>SUM(B83:B89)</f>
        <v>12336</v>
      </c>
      <c r="C90" s="2"/>
    </row>
    <row r="91" spans="1:23" x14ac:dyDescent="0.25">
      <c r="A91" s="260"/>
      <c r="B91" s="258"/>
      <c r="C91" s="259"/>
      <c r="D91" s="212"/>
      <c r="E91" s="212"/>
      <c r="F91" s="212"/>
      <c r="G91" s="212"/>
      <c r="I91" s="212"/>
      <c r="J91" s="212"/>
      <c r="K91" s="212"/>
      <c r="L91" s="212"/>
      <c r="M91" s="212"/>
      <c r="N91" s="212"/>
      <c r="O91" s="212"/>
      <c r="P91" s="212"/>
      <c r="Q91" s="212"/>
      <c r="R91" s="212"/>
      <c r="S91" s="212"/>
      <c r="T91" s="212"/>
      <c r="U91" s="212"/>
      <c r="V91" s="212"/>
      <c r="W91" s="212"/>
    </row>
    <row r="92" spans="1:23" x14ac:dyDescent="0.25">
      <c r="A92" s="257" t="s">
        <v>831</v>
      </c>
      <c r="B92" s="258"/>
      <c r="C92" s="259"/>
      <c r="D92" s="212"/>
      <c r="E92" s="212"/>
      <c r="F92" s="212"/>
      <c r="G92" s="212"/>
      <c r="I92" s="212"/>
      <c r="J92" s="212"/>
      <c r="K92" s="212"/>
      <c r="L92" s="212"/>
      <c r="M92" s="212"/>
      <c r="N92" s="212"/>
      <c r="O92" s="212"/>
      <c r="P92" s="212"/>
      <c r="Q92" s="212"/>
      <c r="R92" s="212"/>
      <c r="S92" s="212"/>
      <c r="T92" s="212"/>
      <c r="U92" s="212"/>
      <c r="V92" s="212"/>
      <c r="W92" s="212"/>
    </row>
    <row r="93" spans="1:23" x14ac:dyDescent="0.25">
      <c r="A93" s="260" t="s">
        <v>832</v>
      </c>
      <c r="B93" s="258"/>
      <c r="C93" s="259"/>
      <c r="D93" s="212"/>
      <c r="E93" s="212"/>
      <c r="F93" s="212"/>
      <c r="G93" s="212"/>
      <c r="I93" s="212"/>
      <c r="J93" s="212"/>
      <c r="K93" s="212"/>
      <c r="L93" s="212"/>
      <c r="M93" s="212"/>
      <c r="N93" s="212"/>
      <c r="O93" s="212"/>
      <c r="P93" s="212"/>
      <c r="Q93" s="212"/>
      <c r="R93" s="212"/>
      <c r="S93" s="212"/>
      <c r="T93" s="212"/>
      <c r="U93" s="212"/>
      <c r="V93" s="212"/>
      <c r="W93" s="212"/>
    </row>
    <row r="94" spans="1:23" x14ac:dyDescent="0.25">
      <c r="A94" s="260" t="s">
        <v>833</v>
      </c>
      <c r="B94" s="258"/>
      <c r="C94" s="259"/>
      <c r="D94" s="212"/>
      <c r="E94" s="212"/>
      <c r="F94" s="212"/>
      <c r="G94" s="212"/>
      <c r="I94" s="212"/>
      <c r="J94" s="212"/>
      <c r="K94" s="212"/>
      <c r="L94" s="212"/>
      <c r="M94" s="212"/>
      <c r="N94" s="212"/>
      <c r="O94" s="212"/>
      <c r="P94" s="212"/>
      <c r="Q94" s="212"/>
      <c r="R94" s="212"/>
      <c r="S94" s="212"/>
      <c r="T94" s="212"/>
      <c r="U94" s="212"/>
      <c r="V94" s="212"/>
      <c r="W94" s="212"/>
    </row>
    <row r="95" spans="1:23" ht="15.75" thickBot="1" x14ac:dyDescent="0.3"/>
    <row r="96" spans="1:23" ht="18" thickBot="1" x14ac:dyDescent="0.35">
      <c r="A96" s="289" t="s">
        <v>804</v>
      </c>
      <c r="B96" s="290"/>
      <c r="C96" s="291"/>
    </row>
    <row r="97" spans="1:4" x14ac:dyDescent="0.25">
      <c r="A97" s="14" t="s">
        <v>54</v>
      </c>
      <c r="B97" s="4" t="s">
        <v>1</v>
      </c>
      <c r="C97" s="13" t="s">
        <v>2</v>
      </c>
    </row>
    <row r="98" spans="1:4" x14ac:dyDescent="0.25">
      <c r="A98" s="58" t="s">
        <v>55</v>
      </c>
      <c r="B98" s="6">
        <v>46411</v>
      </c>
      <c r="C98" s="5">
        <f>B98/$B$100</f>
        <v>0.82146270664448295</v>
      </c>
    </row>
    <row r="99" spans="1:4" x14ac:dyDescent="0.25">
      <c r="A99" s="15" t="s">
        <v>58</v>
      </c>
      <c r="B99" s="16">
        <v>10087</v>
      </c>
      <c r="C99" s="17">
        <f>B99/$B$100</f>
        <v>0.17853729335551702</v>
      </c>
    </row>
    <row r="100" spans="1:4" ht="15.75" thickBot="1" x14ac:dyDescent="0.3">
      <c r="A100" s="59" t="s">
        <v>5</v>
      </c>
      <c r="B100" s="3">
        <f>SUM(B98:B99)</f>
        <v>56498</v>
      </c>
      <c r="C100" s="2"/>
    </row>
    <row r="101" spans="1:4" x14ac:dyDescent="0.25">
      <c r="A101" s="212" t="s">
        <v>838</v>
      </c>
      <c r="B101" s="212"/>
      <c r="C101" s="212"/>
      <c r="D101" s="212"/>
    </row>
    <row r="102" spans="1:4" ht="15.75" thickBot="1" x14ac:dyDescent="0.3"/>
    <row r="103" spans="1:4" ht="18" thickBot="1" x14ac:dyDescent="0.35">
      <c r="A103" s="285" t="s">
        <v>56</v>
      </c>
      <c r="B103" s="286"/>
      <c r="C103" s="287"/>
    </row>
    <row r="104" spans="1:4" ht="34.5" customHeight="1" x14ac:dyDescent="0.25">
      <c r="A104" s="14" t="s">
        <v>6</v>
      </c>
      <c r="B104" s="4" t="s">
        <v>7</v>
      </c>
      <c r="C104" s="13" t="s">
        <v>2</v>
      </c>
    </row>
    <row r="105" spans="1:4" x14ac:dyDescent="0.25">
      <c r="A105" s="58" t="s">
        <v>36</v>
      </c>
      <c r="B105" s="6">
        <v>6059</v>
      </c>
      <c r="C105" s="5">
        <f>B105/$B$111</f>
        <v>0.15240466847771406</v>
      </c>
    </row>
    <row r="106" spans="1:4" x14ac:dyDescent="0.25">
      <c r="A106" s="58" t="s">
        <v>37</v>
      </c>
      <c r="B106" s="6">
        <v>6457</v>
      </c>
      <c r="C106" s="5">
        <f t="shared" ref="C106:C110" si="6">B106/$B$111</f>
        <v>0.16241573598953618</v>
      </c>
    </row>
    <row r="107" spans="1:4" x14ac:dyDescent="0.25">
      <c r="A107" s="58" t="s">
        <v>38</v>
      </c>
      <c r="B107" s="6">
        <v>5630</v>
      </c>
      <c r="C107" s="5">
        <f t="shared" si="6"/>
        <v>0.14161384445115202</v>
      </c>
    </row>
    <row r="108" spans="1:4" x14ac:dyDescent="0.25">
      <c r="A108" s="58" t="s">
        <v>39</v>
      </c>
      <c r="B108" s="6">
        <v>4651</v>
      </c>
      <c r="C108" s="5">
        <f t="shared" si="6"/>
        <v>0.11698863064694637</v>
      </c>
    </row>
    <row r="109" spans="1:4" x14ac:dyDescent="0.25">
      <c r="A109" s="58" t="s">
        <v>40</v>
      </c>
      <c r="B109" s="6">
        <v>3776</v>
      </c>
      <c r="C109" s="5">
        <f t="shared" si="6"/>
        <v>9.4979374182513329E-2</v>
      </c>
    </row>
    <row r="110" spans="1:4" x14ac:dyDescent="0.25">
      <c r="A110" s="15" t="s">
        <v>8</v>
      </c>
      <c r="B110" s="16">
        <v>13183</v>
      </c>
      <c r="C110" s="17">
        <f t="shared" si="6"/>
        <v>0.33159774625213806</v>
      </c>
    </row>
    <row r="111" spans="1:4" ht="15.75" thickBot="1" x14ac:dyDescent="0.3">
      <c r="A111" s="59" t="s">
        <v>5</v>
      </c>
      <c r="B111" s="3">
        <f>SUM(B105:B110)</f>
        <v>39756</v>
      </c>
      <c r="C111" s="2"/>
    </row>
    <row r="112" spans="1:4" ht="15.75" thickBot="1" x14ac:dyDescent="0.3"/>
    <row r="113" spans="1:15" ht="18" thickBot="1" x14ac:dyDescent="0.35">
      <c r="A113" s="285" t="s">
        <v>57</v>
      </c>
      <c r="B113" s="286"/>
      <c r="C113" s="287"/>
    </row>
    <row r="114" spans="1:15" ht="34.5" customHeight="1" x14ac:dyDescent="0.25">
      <c r="A114" s="14" t="s">
        <v>6</v>
      </c>
      <c r="B114" s="4" t="s">
        <v>7</v>
      </c>
      <c r="C114" s="13" t="s">
        <v>2</v>
      </c>
    </row>
    <row r="115" spans="1:15" x14ac:dyDescent="0.25">
      <c r="A115" s="58" t="s">
        <v>36</v>
      </c>
      <c r="B115" s="6">
        <v>1935</v>
      </c>
      <c r="C115" s="5">
        <f>B115/$B$121</f>
        <v>0.29718937183228383</v>
      </c>
    </row>
    <row r="116" spans="1:15" x14ac:dyDescent="0.25">
      <c r="A116" s="58" t="s">
        <v>37</v>
      </c>
      <c r="B116" s="6">
        <v>1917</v>
      </c>
      <c r="C116" s="5">
        <f t="shared" ref="C116:C120" si="7">B116/$B$121</f>
        <v>0.29442481953616956</v>
      </c>
    </row>
    <row r="117" spans="1:15" x14ac:dyDescent="0.25">
      <c r="A117" s="58" t="s">
        <v>38</v>
      </c>
      <c r="B117" s="6">
        <v>1052</v>
      </c>
      <c r="C117" s="5">
        <f t="shared" si="7"/>
        <v>0.16157272308401166</v>
      </c>
    </row>
    <row r="118" spans="1:15" x14ac:dyDescent="0.25">
      <c r="A118" s="58" t="s">
        <v>39</v>
      </c>
      <c r="B118" s="6">
        <v>884</v>
      </c>
      <c r="C118" s="5">
        <f t="shared" si="7"/>
        <v>0.13577023498694518</v>
      </c>
    </row>
    <row r="119" spans="1:15" x14ac:dyDescent="0.25">
      <c r="A119" s="58" t="s">
        <v>40</v>
      </c>
      <c r="B119" s="6">
        <v>306</v>
      </c>
      <c r="C119" s="5">
        <f t="shared" si="7"/>
        <v>4.6997389033942558E-2</v>
      </c>
    </row>
    <row r="120" spans="1:15" x14ac:dyDescent="0.25">
      <c r="A120" s="15" t="s">
        <v>8</v>
      </c>
      <c r="B120" s="16">
        <v>417</v>
      </c>
      <c r="C120" s="17">
        <f t="shared" si="7"/>
        <v>6.404546152664721E-2</v>
      </c>
    </row>
    <row r="121" spans="1:15" ht="15.75" thickBot="1" x14ac:dyDescent="0.3">
      <c r="A121" s="59" t="s">
        <v>5</v>
      </c>
      <c r="B121" s="3">
        <f>SUM(B115:B120)</f>
        <v>6511</v>
      </c>
      <c r="C121" s="2"/>
    </row>
    <row r="122" spans="1:15" x14ac:dyDescent="0.25">
      <c r="A122" s="261" t="s">
        <v>834</v>
      </c>
      <c r="B122" s="212"/>
      <c r="C122" s="212"/>
      <c r="D122" s="212"/>
      <c r="E122" s="212"/>
      <c r="F122" s="212"/>
      <c r="G122" s="212"/>
      <c r="I122" s="212"/>
      <c r="J122" s="212"/>
      <c r="K122" s="212"/>
      <c r="L122" s="212"/>
      <c r="M122" s="212"/>
      <c r="N122" s="212"/>
      <c r="O122" s="212"/>
    </row>
    <row r="123" spans="1:15" ht="15.75" thickBot="1" x14ac:dyDescent="0.3"/>
    <row r="124" spans="1:15" ht="18" thickBot="1" x14ac:dyDescent="0.35">
      <c r="A124" s="285" t="s">
        <v>59</v>
      </c>
      <c r="B124" s="286"/>
      <c r="C124" s="287"/>
    </row>
    <row r="125" spans="1:15" x14ac:dyDescent="0.25">
      <c r="A125" s="14" t="s">
        <v>6</v>
      </c>
      <c r="B125" s="4" t="s">
        <v>7</v>
      </c>
      <c r="C125" s="13" t="s">
        <v>2</v>
      </c>
    </row>
    <row r="126" spans="1:15" x14ac:dyDescent="0.25">
      <c r="A126" s="58" t="s">
        <v>36</v>
      </c>
      <c r="B126" s="6">
        <f>B115</f>
        <v>1935</v>
      </c>
      <c r="C126" s="5">
        <f>B126/$B$128</f>
        <v>0.50233644859813087</v>
      </c>
    </row>
    <row r="127" spans="1:15" x14ac:dyDescent="0.25">
      <c r="A127" s="15" t="s">
        <v>37</v>
      </c>
      <c r="B127" s="16">
        <f>B116</f>
        <v>1917</v>
      </c>
      <c r="C127" s="17">
        <f>B127/$B$128</f>
        <v>0.49766355140186919</v>
      </c>
    </row>
    <row r="128" spans="1:15" ht="15.75" thickBot="1" x14ac:dyDescent="0.3">
      <c r="A128" s="59" t="s">
        <v>5</v>
      </c>
      <c r="B128" s="3">
        <f>SUM(B126:B127)</f>
        <v>3852</v>
      </c>
      <c r="C128" s="2"/>
    </row>
    <row r="129" spans="1:5" ht="15.75" thickBot="1" x14ac:dyDescent="0.3"/>
    <row r="130" spans="1:5" ht="18" thickBot="1" x14ac:dyDescent="0.35">
      <c r="A130" s="285" t="s">
        <v>60</v>
      </c>
      <c r="B130" s="286"/>
      <c r="C130" s="287"/>
    </row>
    <row r="131" spans="1:5" x14ac:dyDescent="0.25">
      <c r="A131" s="14" t="s">
        <v>12</v>
      </c>
      <c r="B131" s="4" t="s">
        <v>1</v>
      </c>
      <c r="C131" s="13" t="s">
        <v>2</v>
      </c>
    </row>
    <row r="132" spans="1:5" x14ac:dyDescent="0.25">
      <c r="A132" s="214" t="s">
        <v>13</v>
      </c>
      <c r="B132" s="6">
        <v>5618</v>
      </c>
      <c r="C132" s="5">
        <f t="shared" ref="C132:C142" si="8">B132/$B$143</f>
        <v>0.86284748886499774</v>
      </c>
    </row>
    <row r="133" spans="1:5" x14ac:dyDescent="0.25">
      <c r="A133" s="214" t="s">
        <v>24</v>
      </c>
      <c r="B133" s="6">
        <v>137</v>
      </c>
      <c r="C133" s="5">
        <f t="shared" si="8"/>
        <v>2.1041314698203042E-2</v>
      </c>
    </row>
    <row r="134" spans="1:5" x14ac:dyDescent="0.25">
      <c r="A134" s="214" t="s">
        <v>17</v>
      </c>
      <c r="B134" s="6">
        <v>136</v>
      </c>
      <c r="C134" s="5">
        <f t="shared" si="8"/>
        <v>2.0887728459530026E-2</v>
      </c>
    </row>
    <row r="135" spans="1:5" ht="34.5" customHeight="1" x14ac:dyDescent="0.25">
      <c r="A135" s="214" t="s">
        <v>15</v>
      </c>
      <c r="B135" s="6">
        <v>126</v>
      </c>
      <c r="C135" s="5">
        <f t="shared" si="8"/>
        <v>1.9351866072799876E-2</v>
      </c>
    </row>
    <row r="136" spans="1:5" x14ac:dyDescent="0.25">
      <c r="A136" s="214" t="s">
        <v>23</v>
      </c>
      <c r="B136" s="6">
        <v>115</v>
      </c>
      <c r="C136" s="5">
        <f t="shared" si="8"/>
        <v>1.7662417447396713E-2</v>
      </c>
    </row>
    <row r="137" spans="1:5" x14ac:dyDescent="0.25">
      <c r="A137" s="214" t="s">
        <v>18</v>
      </c>
      <c r="B137" s="6">
        <v>91</v>
      </c>
      <c r="C137" s="5">
        <f t="shared" si="8"/>
        <v>1.3976347719244355E-2</v>
      </c>
    </row>
    <row r="138" spans="1:5" x14ac:dyDescent="0.25">
      <c r="A138" s="214" t="s">
        <v>14</v>
      </c>
      <c r="B138" s="6">
        <v>82</v>
      </c>
      <c r="C138" s="5">
        <f t="shared" si="8"/>
        <v>1.2594071571187221E-2</v>
      </c>
    </row>
    <row r="139" spans="1:5" x14ac:dyDescent="0.25">
      <c r="A139" s="214" t="s">
        <v>19</v>
      </c>
      <c r="B139" s="6">
        <v>41</v>
      </c>
      <c r="C139" s="5">
        <f t="shared" si="8"/>
        <v>6.2970357855936104E-3</v>
      </c>
    </row>
    <row r="140" spans="1:5" x14ac:dyDescent="0.25">
      <c r="A140" s="214" t="s">
        <v>20</v>
      </c>
      <c r="B140" s="6">
        <v>39</v>
      </c>
      <c r="C140" s="5">
        <f t="shared" si="8"/>
        <v>5.9898633082475809E-3</v>
      </c>
    </row>
    <row r="141" spans="1:5" x14ac:dyDescent="0.25">
      <c r="A141" s="214" t="s">
        <v>806</v>
      </c>
      <c r="B141" s="6">
        <v>38</v>
      </c>
      <c r="C141" s="5">
        <f t="shared" si="8"/>
        <v>5.8362770695745666E-3</v>
      </c>
    </row>
    <row r="142" spans="1:5" x14ac:dyDescent="0.25">
      <c r="A142" s="15" t="s">
        <v>33</v>
      </c>
      <c r="B142" s="16">
        <v>88</v>
      </c>
      <c r="C142" s="17">
        <f t="shared" si="8"/>
        <v>1.351558900322531E-2</v>
      </c>
    </row>
    <row r="143" spans="1:5" ht="15.75" thickBot="1" x14ac:dyDescent="0.3">
      <c r="A143" s="59" t="s">
        <v>5</v>
      </c>
      <c r="B143" s="3">
        <f>SUM(B132:B142)</f>
        <v>6511</v>
      </c>
      <c r="C143" s="2"/>
    </row>
    <row r="144" spans="1:5" x14ac:dyDescent="0.25">
      <c r="A144" s="262" t="s">
        <v>835</v>
      </c>
      <c r="B144" s="212"/>
      <c r="C144" s="212"/>
      <c r="D144" s="212"/>
      <c r="E144" s="212"/>
    </row>
    <row r="145" spans="1:9" ht="15.75" thickBot="1" x14ac:dyDescent="0.3"/>
    <row r="146" spans="1:9" ht="18" thickBot="1" x14ac:dyDescent="0.35">
      <c r="A146" s="285" t="s">
        <v>61</v>
      </c>
      <c r="B146" s="286"/>
      <c r="C146" s="287"/>
    </row>
    <row r="147" spans="1:9" x14ac:dyDescent="0.25">
      <c r="A147" s="14" t="s">
        <v>12</v>
      </c>
      <c r="B147" s="4" t="s">
        <v>1</v>
      </c>
      <c r="C147" s="13" t="s">
        <v>2</v>
      </c>
    </row>
    <row r="148" spans="1:9" x14ac:dyDescent="0.25">
      <c r="A148" s="58" t="s">
        <v>13</v>
      </c>
      <c r="B148" s="6">
        <v>3599</v>
      </c>
      <c r="C148" s="5">
        <f t="shared" ref="C148:C156" si="9">B148/$B$157</f>
        <v>0.93431983385254413</v>
      </c>
    </row>
    <row r="149" spans="1:9" x14ac:dyDescent="0.25">
      <c r="A149" s="58" t="s">
        <v>18</v>
      </c>
      <c r="B149" s="6">
        <v>69</v>
      </c>
      <c r="C149" s="5">
        <f t="shared" si="9"/>
        <v>1.791277258566978E-2</v>
      </c>
    </row>
    <row r="150" spans="1:9" x14ac:dyDescent="0.25">
      <c r="A150" s="58" t="s">
        <v>15</v>
      </c>
      <c r="B150" s="6">
        <v>56</v>
      </c>
      <c r="C150" s="5">
        <f t="shared" si="9"/>
        <v>1.4537902388369679E-2</v>
      </c>
    </row>
    <row r="151" spans="1:9" x14ac:dyDescent="0.25">
      <c r="A151" s="58" t="s">
        <v>23</v>
      </c>
      <c r="B151" s="6">
        <v>55</v>
      </c>
      <c r="C151" s="5">
        <f t="shared" si="9"/>
        <v>1.4278296988577362E-2</v>
      </c>
    </row>
    <row r="152" spans="1:9" x14ac:dyDescent="0.25">
      <c r="A152" s="58" t="s">
        <v>17</v>
      </c>
      <c r="B152" s="6">
        <v>20</v>
      </c>
      <c r="C152" s="5">
        <f t="shared" si="9"/>
        <v>5.1921079958463139E-3</v>
      </c>
    </row>
    <row r="153" spans="1:9" x14ac:dyDescent="0.25">
      <c r="A153" s="58" t="s">
        <v>806</v>
      </c>
      <c r="B153" s="6">
        <v>15</v>
      </c>
      <c r="C153" s="5">
        <f t="shared" si="9"/>
        <v>3.8940809968847352E-3</v>
      </c>
    </row>
    <row r="154" spans="1:9" x14ac:dyDescent="0.25">
      <c r="A154" s="58" t="s">
        <v>20</v>
      </c>
      <c r="B154" s="6">
        <v>15</v>
      </c>
      <c r="C154" s="5">
        <f t="shared" si="9"/>
        <v>3.8940809968847352E-3</v>
      </c>
    </row>
    <row r="155" spans="1:9" x14ac:dyDescent="0.25">
      <c r="A155" s="58" t="s">
        <v>31</v>
      </c>
      <c r="B155" s="6">
        <v>12</v>
      </c>
      <c r="C155" s="5">
        <f t="shared" si="9"/>
        <v>3.1152647975077881E-3</v>
      </c>
    </row>
    <row r="156" spans="1:9" x14ac:dyDescent="0.25">
      <c r="A156" s="15" t="s">
        <v>14</v>
      </c>
      <c r="B156" s="16">
        <v>11</v>
      </c>
      <c r="C156" s="17">
        <f t="shared" si="9"/>
        <v>2.8556593977154725E-3</v>
      </c>
    </row>
    <row r="157" spans="1:9" ht="15.75" thickBot="1" x14ac:dyDescent="0.3">
      <c r="A157" s="59" t="s">
        <v>5</v>
      </c>
      <c r="B157" s="3">
        <f>SUM(B148:B156)</f>
        <v>3852</v>
      </c>
      <c r="C157" s="2"/>
    </row>
    <row r="158" spans="1:9" x14ac:dyDescent="0.25">
      <c r="A158" s="212" t="s">
        <v>835</v>
      </c>
      <c r="B158" s="212"/>
      <c r="C158" s="212"/>
      <c r="D158" s="212"/>
      <c r="E158" s="212"/>
      <c r="F158" s="212"/>
      <c r="G158" s="212"/>
      <c r="I158" s="212"/>
    </row>
    <row r="159" spans="1:9" x14ac:dyDescent="0.25">
      <c r="A159" s="212"/>
      <c r="B159" s="212"/>
      <c r="C159" s="212"/>
      <c r="D159" s="212"/>
      <c r="E159" s="212"/>
      <c r="F159" s="212"/>
      <c r="G159" s="212"/>
      <c r="I159" s="212"/>
    </row>
    <row r="160" spans="1:9" x14ac:dyDescent="0.25">
      <c r="A160" s="212" t="s">
        <v>825</v>
      </c>
      <c r="B160" s="212"/>
      <c r="C160" s="212"/>
      <c r="D160" s="212"/>
      <c r="E160" s="212"/>
      <c r="F160" s="212"/>
      <c r="G160" s="212"/>
      <c r="I160" s="212"/>
    </row>
  </sheetData>
  <mergeCells count="17">
    <mergeCell ref="A113:C113"/>
    <mergeCell ref="A124:C124"/>
    <mergeCell ref="A130:C130"/>
    <mergeCell ref="A146:C146"/>
    <mergeCell ref="A41:C41"/>
    <mergeCell ref="A56:C56"/>
    <mergeCell ref="A70:C70"/>
    <mergeCell ref="A81:C81"/>
    <mergeCell ref="A96:C96"/>
    <mergeCell ref="A103:C103"/>
    <mergeCell ref="E18:G18"/>
    <mergeCell ref="A35:C35"/>
    <mergeCell ref="A1:F1"/>
    <mergeCell ref="I3:J3"/>
    <mergeCell ref="A12:C12"/>
    <mergeCell ref="A24:C24"/>
    <mergeCell ref="A5:C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Research Notes</vt:lpstr>
      <vt:lpstr>MA</vt:lpstr>
      <vt:lpstr>100</vt:lpstr>
      <vt:lpstr>200</vt:lpstr>
      <vt:lpstr>300</vt:lpstr>
      <vt:lpstr>400</vt:lpstr>
      <vt:lpstr>500</vt:lpstr>
      <vt:lpstr>600</vt:lpstr>
      <vt:lpstr>700</vt:lpstr>
      <vt:lpstr>800</vt:lpstr>
      <vt:lpstr>900</vt:lpstr>
      <vt:lpstr>1000</vt:lpstr>
      <vt:lpstr>1100</vt:lpstr>
      <vt:lpstr>1200</vt:lpstr>
      <vt:lpstr>1300</vt:lpstr>
      <vt:lpstr>1400</vt:lpstr>
      <vt:lpstr>1500</vt:lpstr>
      <vt:lpstr>1600</vt:lpstr>
      <vt:lpstr>1700</vt:lpstr>
      <vt:lpstr>1800</vt:lpstr>
      <vt:lpstr>1900</vt:lpstr>
      <vt:lpstr>2000</vt:lpstr>
      <vt:lpstr>2100</vt:lpstr>
      <vt:lpstr>2200</vt:lpstr>
      <vt:lpstr>2300</vt:lpstr>
      <vt:lpstr>2400</vt:lpstr>
      <vt:lpstr>2500</vt:lpstr>
      <vt:lpstr>2600</vt:lpstr>
      <vt:lpstr>2700</vt:lpstr>
      <vt:lpstr>2800</vt:lpstr>
      <vt:lpstr>2900</vt:lpstr>
      <vt:lpstr>3000</vt:lpstr>
      <vt:lpstr>3100</vt:lpstr>
      <vt:lpstr>3200</vt:lpstr>
      <vt:lpstr>3301-3305</vt:lpstr>
      <vt:lpstr>3400</vt:lpstr>
      <vt:lpstr>3500</vt:lpstr>
      <vt:lpstr>3600</vt:lpstr>
      <vt:lpstr>3700</vt:lpstr>
      <vt:lpstr>3800</vt:lpstr>
      <vt:lpstr>3900</vt:lpstr>
      <vt:lpstr>4000</vt:lpstr>
      <vt:lpstr>4100</vt:lpstr>
      <vt:lpstr>4200</vt:lpstr>
      <vt:lpstr>4300</vt:lpstr>
      <vt:lpstr>4400</vt:lpstr>
      <vt:lpstr>4500</vt:lpstr>
      <vt:lpstr>4600</vt:lpstr>
      <vt:lpstr>4700</vt:lpstr>
      <vt:lpstr>4800</vt:lpstr>
    </vt:vector>
  </TitlesOfParts>
  <Company>BRA/EDIC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danber</dc:creator>
  <cp:lastModifiedBy>Moriah Nelson</cp:lastModifiedBy>
  <dcterms:created xsi:type="dcterms:W3CDTF">2013-07-17T13:35:31Z</dcterms:created>
  <dcterms:modified xsi:type="dcterms:W3CDTF">2013-12-18T14:45:35Z</dcterms:modified>
</cp:coreProperties>
</file>