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45" yWindow="-150" windowWidth="15480" windowHeight="11640" tabRatio="738" firstSheet="33" activeTab="47"/>
  </bookViews>
  <sheets>
    <sheet name="Research Notes" sheetId="54" r:id="rId1"/>
    <sheet name="MA" sheetId="1" r:id="rId2"/>
    <sheet name="100" sheetId="4" r:id="rId3"/>
    <sheet name="200" sheetId="7" r:id="rId4"/>
    <sheet name="300" sheetId="8" r:id="rId5"/>
    <sheet name="400" sheetId="9" r:id="rId6"/>
    <sheet name="500" sheetId="10" r:id="rId7"/>
    <sheet name="600" sheetId="11" r:id="rId8"/>
    <sheet name="700" sheetId="12" r:id="rId9"/>
    <sheet name="800" sheetId="13" r:id="rId10"/>
    <sheet name="900" sheetId="14" r:id="rId11"/>
    <sheet name="1000" sheetId="15" r:id="rId12"/>
    <sheet name="1100" sheetId="16" r:id="rId13"/>
    <sheet name="1200" sheetId="17" r:id="rId14"/>
    <sheet name="1300" sheetId="18" r:id="rId15"/>
    <sheet name="1400" sheetId="19" r:id="rId16"/>
    <sheet name="1500" sheetId="20" r:id="rId17"/>
    <sheet name="1600" sheetId="21" r:id="rId18"/>
    <sheet name="1700" sheetId="22" r:id="rId19"/>
    <sheet name="1800" sheetId="23" r:id="rId20"/>
    <sheet name="1900" sheetId="24" r:id="rId21"/>
    <sheet name="2000" sheetId="25" r:id="rId22"/>
    <sheet name="2100" sheetId="26" r:id="rId23"/>
    <sheet name="2200" sheetId="27" r:id="rId24"/>
    <sheet name="2300" sheetId="28" r:id="rId25"/>
    <sheet name="2400" sheetId="29" r:id="rId26"/>
    <sheet name="2500" sheetId="30" r:id="rId27"/>
    <sheet name="2600" sheetId="31" r:id="rId28"/>
    <sheet name="2700" sheetId="32" r:id="rId29"/>
    <sheet name="2800" sheetId="33" r:id="rId30"/>
    <sheet name="2900" sheetId="34" r:id="rId31"/>
    <sheet name="3000" sheetId="35" r:id="rId32"/>
    <sheet name="3100" sheetId="36" r:id="rId33"/>
    <sheet name="3200" sheetId="37" r:id="rId34"/>
    <sheet name="3301-3305" sheetId="38" r:id="rId35"/>
    <sheet name="3400" sheetId="39" r:id="rId36"/>
    <sheet name="3500" sheetId="40" r:id="rId37"/>
    <sheet name="3600" sheetId="41" r:id="rId38"/>
    <sheet name="3700" sheetId="42" r:id="rId39"/>
    <sheet name="3800" sheetId="43" r:id="rId40"/>
    <sheet name="3900" sheetId="44" r:id="rId41"/>
    <sheet name="4000" sheetId="45" r:id="rId42"/>
    <sheet name="4100" sheetId="46" r:id="rId43"/>
    <sheet name="4200" sheetId="47" r:id="rId44"/>
    <sheet name="4300" sheetId="48" r:id="rId45"/>
    <sheet name="4400" sheetId="49" r:id="rId46"/>
    <sheet name="4500" sheetId="50" r:id="rId47"/>
    <sheet name="4600" sheetId="51" r:id="rId48"/>
    <sheet name="4700" sheetId="52" r:id="rId49"/>
    <sheet name="4800" sheetId="53" r:id="rId50"/>
  </sheets>
  <calcPr calcId="145621" concurrentCalc="0"/>
</workbook>
</file>

<file path=xl/calcChain.xml><?xml version="1.0" encoding="utf-8"?>
<calcChain xmlns="http://schemas.openxmlformats.org/spreadsheetml/2006/main">
  <c r="G21" i="51" l="1"/>
  <c r="G20" i="51"/>
  <c r="F20" i="51"/>
  <c r="G15" i="51"/>
  <c r="G14" i="51"/>
  <c r="F14" i="51"/>
  <c r="B33" i="51"/>
  <c r="B21" i="51"/>
  <c r="B9" i="51"/>
  <c r="C7" i="51"/>
  <c r="C8" i="51"/>
  <c r="C14" i="51"/>
  <c r="C15" i="51"/>
  <c r="C16" i="51"/>
  <c r="C17" i="51"/>
  <c r="C18" i="51"/>
  <c r="C19" i="51"/>
  <c r="C20" i="51"/>
  <c r="C26" i="51"/>
  <c r="C27" i="51"/>
  <c r="C28" i="51"/>
  <c r="C29" i="51"/>
  <c r="C30" i="51"/>
  <c r="C31" i="51"/>
  <c r="C32" i="51"/>
  <c r="B37" i="51"/>
  <c r="B38" i="51"/>
  <c r="B39" i="51"/>
  <c r="C37" i="51"/>
  <c r="C38" i="51"/>
  <c r="B54" i="51"/>
  <c r="C43" i="51"/>
  <c r="C44" i="51"/>
  <c r="C45" i="51"/>
  <c r="C46" i="51"/>
  <c r="C47" i="51"/>
  <c r="C48" i="51"/>
  <c r="C49" i="51"/>
  <c r="C50" i="51"/>
  <c r="C51" i="51"/>
  <c r="C52" i="51"/>
  <c r="C53" i="51"/>
  <c r="B65" i="51"/>
  <c r="C58" i="51"/>
  <c r="C59" i="51"/>
  <c r="C60" i="51"/>
  <c r="C61" i="51"/>
  <c r="C62" i="51"/>
  <c r="C63" i="51"/>
  <c r="C64" i="51"/>
  <c r="B76" i="51"/>
  <c r="C69" i="51"/>
  <c r="C70" i="51"/>
  <c r="C71" i="51"/>
  <c r="C72" i="51"/>
  <c r="C73" i="51"/>
  <c r="C74" i="51"/>
  <c r="C75" i="51"/>
  <c r="B87" i="51"/>
  <c r="C80" i="51"/>
  <c r="C81" i="51"/>
  <c r="C82" i="51"/>
  <c r="C83" i="51"/>
  <c r="C84" i="51"/>
  <c r="C85" i="51"/>
  <c r="C86" i="51"/>
  <c r="B97" i="51"/>
  <c r="C95" i="51"/>
  <c r="C96" i="51"/>
  <c r="B108" i="51"/>
  <c r="C102" i="51"/>
  <c r="C103" i="51"/>
  <c r="C104" i="51"/>
  <c r="C105" i="51"/>
  <c r="C106" i="51"/>
  <c r="C107" i="51"/>
  <c r="B119" i="51"/>
  <c r="C113" i="51"/>
  <c r="C114" i="51"/>
  <c r="C115" i="51"/>
  <c r="C116" i="51"/>
  <c r="C117" i="51"/>
  <c r="C118" i="51"/>
  <c r="B123" i="51"/>
  <c r="B124" i="51"/>
  <c r="B125" i="51"/>
  <c r="C123" i="51"/>
  <c r="C124" i="51"/>
  <c r="B132" i="51"/>
  <c r="C129" i="51"/>
  <c r="C130" i="51"/>
  <c r="C131" i="51"/>
  <c r="B140" i="51"/>
  <c r="C137" i="51"/>
  <c r="C138" i="51"/>
  <c r="C139" i="51"/>
  <c r="B38" i="4"/>
  <c r="C38" i="4"/>
  <c r="B37" i="4"/>
  <c r="C37" i="4"/>
  <c r="B39" i="4"/>
  <c r="F22" i="38"/>
  <c r="B112" i="18"/>
  <c r="B21" i="40"/>
  <c r="B157" i="53"/>
  <c r="C154" i="53"/>
  <c r="B143" i="53"/>
  <c r="C141" i="53"/>
  <c r="C136" i="53"/>
  <c r="C134" i="53"/>
  <c r="B128" i="53"/>
  <c r="B127" i="53"/>
  <c r="B122" i="53"/>
  <c r="C121" i="53"/>
  <c r="B111" i="53"/>
  <c r="C110" i="53"/>
  <c r="B97" i="53"/>
  <c r="C96" i="53"/>
  <c r="B91" i="53"/>
  <c r="C90" i="53"/>
  <c r="B80" i="53"/>
  <c r="C79" i="53"/>
  <c r="B69" i="53"/>
  <c r="C68" i="53"/>
  <c r="B54" i="53"/>
  <c r="C53" i="53"/>
  <c r="B38" i="53"/>
  <c r="B37" i="53"/>
  <c r="B33" i="53"/>
  <c r="C32" i="53"/>
  <c r="B21" i="53"/>
  <c r="C20" i="53"/>
  <c r="B9" i="53"/>
  <c r="C8" i="53"/>
  <c r="B151" i="52"/>
  <c r="C148" i="52"/>
  <c r="B142" i="52"/>
  <c r="C141" i="52"/>
  <c r="B128" i="52"/>
  <c r="B127" i="52"/>
  <c r="B123" i="52"/>
  <c r="C122" i="52"/>
  <c r="B112" i="52"/>
  <c r="C111" i="52"/>
  <c r="B101" i="52"/>
  <c r="C100" i="52"/>
  <c r="B91" i="52"/>
  <c r="C90" i="52"/>
  <c r="B80" i="52"/>
  <c r="C79" i="52"/>
  <c r="B69" i="52"/>
  <c r="C68" i="52"/>
  <c r="B54" i="52"/>
  <c r="C53" i="52"/>
  <c r="B38" i="52"/>
  <c r="B37" i="52"/>
  <c r="B33" i="52"/>
  <c r="C32" i="52"/>
  <c r="B21" i="52"/>
  <c r="C20" i="52"/>
  <c r="B9" i="52"/>
  <c r="C8" i="52"/>
  <c r="B158" i="50"/>
  <c r="C156" i="50"/>
  <c r="B144" i="50"/>
  <c r="C143" i="50"/>
  <c r="B128" i="50"/>
  <c r="B127" i="50"/>
  <c r="B123" i="50"/>
  <c r="C122" i="50"/>
  <c r="B112" i="50"/>
  <c r="C111" i="50"/>
  <c r="B101" i="50"/>
  <c r="C100" i="50"/>
  <c r="B91" i="50"/>
  <c r="C90" i="50"/>
  <c r="B80" i="50"/>
  <c r="C79" i="50"/>
  <c r="B69" i="50"/>
  <c r="C68" i="50"/>
  <c r="B54" i="50"/>
  <c r="C53" i="50"/>
  <c r="B38" i="50"/>
  <c r="B37" i="50"/>
  <c r="B33" i="50"/>
  <c r="C32" i="50"/>
  <c r="B21" i="50"/>
  <c r="C20" i="50"/>
  <c r="B9" i="50"/>
  <c r="C8" i="50"/>
  <c r="B154" i="49"/>
  <c r="C152" i="49"/>
  <c r="B142" i="49"/>
  <c r="C140" i="49"/>
  <c r="B128" i="49"/>
  <c r="B127" i="49"/>
  <c r="B123" i="49"/>
  <c r="C122" i="49"/>
  <c r="B112" i="49"/>
  <c r="C111" i="49"/>
  <c r="B101" i="49"/>
  <c r="C100" i="49"/>
  <c r="B91" i="49"/>
  <c r="C90" i="49"/>
  <c r="B80" i="49"/>
  <c r="C79" i="49"/>
  <c r="B69" i="49"/>
  <c r="C68" i="49"/>
  <c r="B54" i="49"/>
  <c r="C53" i="49"/>
  <c r="B38" i="49"/>
  <c r="B37" i="49"/>
  <c r="B33" i="49"/>
  <c r="C32" i="49"/>
  <c r="B21" i="49"/>
  <c r="C20" i="49"/>
  <c r="B9" i="49"/>
  <c r="C8" i="49"/>
  <c r="B151" i="48"/>
  <c r="C150" i="48"/>
  <c r="B141" i="48"/>
  <c r="C140" i="48"/>
  <c r="B128" i="48"/>
  <c r="B127" i="48"/>
  <c r="B123" i="48"/>
  <c r="C122" i="48"/>
  <c r="B112" i="48"/>
  <c r="C111" i="48"/>
  <c r="B101" i="48"/>
  <c r="C100" i="48"/>
  <c r="B91" i="48"/>
  <c r="C90" i="48"/>
  <c r="B80" i="48"/>
  <c r="C79" i="48"/>
  <c r="B69" i="48"/>
  <c r="C68" i="48"/>
  <c r="B54" i="48"/>
  <c r="C53" i="48"/>
  <c r="B38" i="48"/>
  <c r="B37" i="48"/>
  <c r="B33" i="48"/>
  <c r="C32" i="48"/>
  <c r="B21" i="48"/>
  <c r="C20" i="48"/>
  <c r="B9" i="48"/>
  <c r="C8" i="48"/>
  <c r="B146" i="47"/>
  <c r="C145" i="47"/>
  <c r="B138" i="47"/>
  <c r="C137" i="47"/>
  <c r="B127" i="47"/>
  <c r="B126" i="47"/>
  <c r="B122" i="47"/>
  <c r="C121" i="47"/>
  <c r="B111" i="47"/>
  <c r="C110" i="47"/>
  <c r="B100" i="47"/>
  <c r="C99" i="47"/>
  <c r="B90" i="47"/>
  <c r="C89" i="47"/>
  <c r="B79" i="47"/>
  <c r="C78" i="47"/>
  <c r="B68" i="47"/>
  <c r="C65" i="47"/>
  <c r="B54" i="47"/>
  <c r="C53" i="47"/>
  <c r="B38" i="47"/>
  <c r="B37" i="47"/>
  <c r="B33" i="47"/>
  <c r="C32" i="47"/>
  <c r="B21" i="47"/>
  <c r="C20" i="47"/>
  <c r="B9" i="47"/>
  <c r="C8" i="47"/>
  <c r="B140" i="46"/>
  <c r="C138" i="46"/>
  <c r="B132" i="46"/>
  <c r="C131" i="46"/>
  <c r="B121" i="46"/>
  <c r="B120" i="46"/>
  <c r="B116" i="46"/>
  <c r="C115" i="46"/>
  <c r="B105" i="46"/>
  <c r="C104" i="46"/>
  <c r="B94" i="46"/>
  <c r="C93" i="46"/>
  <c r="B84" i="46"/>
  <c r="C83" i="46"/>
  <c r="B73" i="46"/>
  <c r="C72" i="46"/>
  <c r="B62" i="46"/>
  <c r="C61" i="46"/>
  <c r="B54" i="46"/>
  <c r="C53" i="46"/>
  <c r="B38" i="46"/>
  <c r="B37" i="46"/>
  <c r="B33" i="46"/>
  <c r="C32" i="46"/>
  <c r="B21" i="46"/>
  <c r="C20" i="46"/>
  <c r="B9" i="46"/>
  <c r="C8" i="46"/>
  <c r="B155" i="45"/>
  <c r="C154" i="45"/>
  <c r="B143" i="45"/>
  <c r="C142" i="45"/>
  <c r="B127" i="45"/>
  <c r="B126" i="45"/>
  <c r="B122" i="45"/>
  <c r="C121" i="45"/>
  <c r="B111" i="45"/>
  <c r="C110" i="45"/>
  <c r="B101" i="45"/>
  <c r="B91" i="45"/>
  <c r="C90" i="45"/>
  <c r="B80" i="45"/>
  <c r="C79" i="45"/>
  <c r="B69" i="45"/>
  <c r="C68" i="45"/>
  <c r="B54" i="45"/>
  <c r="C53" i="45"/>
  <c r="B38" i="45"/>
  <c r="B37" i="45"/>
  <c r="B33" i="45"/>
  <c r="C32" i="45"/>
  <c r="B21" i="45"/>
  <c r="C20" i="45"/>
  <c r="B9" i="45"/>
  <c r="C8" i="45"/>
  <c r="B149" i="44"/>
  <c r="C147" i="44"/>
  <c r="B139" i="44"/>
  <c r="C136" i="44"/>
  <c r="B124" i="44"/>
  <c r="B123" i="44"/>
  <c r="B119" i="44"/>
  <c r="C118" i="44"/>
  <c r="B108" i="44"/>
  <c r="C107" i="44"/>
  <c r="B97" i="44"/>
  <c r="C96" i="44"/>
  <c r="B87" i="44"/>
  <c r="C86" i="44"/>
  <c r="B76" i="44"/>
  <c r="C75" i="44"/>
  <c r="B65" i="44"/>
  <c r="C64" i="44"/>
  <c r="B54" i="44"/>
  <c r="C53" i="44"/>
  <c r="B38" i="44"/>
  <c r="B37" i="44"/>
  <c r="B33" i="44"/>
  <c r="C32" i="44"/>
  <c r="B21" i="44"/>
  <c r="C20" i="44"/>
  <c r="B9" i="44"/>
  <c r="C8" i="44"/>
  <c r="C84" i="53"/>
  <c r="C44" i="52"/>
  <c r="C74" i="50"/>
  <c r="C44" i="50"/>
  <c r="C106" i="50"/>
  <c r="C26" i="49"/>
  <c r="C29" i="49"/>
  <c r="C16" i="49"/>
  <c r="C58" i="48"/>
  <c r="C43" i="48"/>
  <c r="C14" i="47"/>
  <c r="C15" i="47"/>
  <c r="C16" i="47"/>
  <c r="C58" i="46"/>
  <c r="C15" i="45"/>
  <c r="C44" i="45"/>
  <c r="C100" i="45"/>
  <c r="C99" i="45"/>
  <c r="C46" i="45"/>
  <c r="C49" i="45"/>
  <c r="C74" i="45"/>
  <c r="C26" i="45"/>
  <c r="C76" i="45"/>
  <c r="C69" i="44"/>
  <c r="C44" i="44"/>
  <c r="C71" i="44"/>
  <c r="C43" i="44"/>
  <c r="C46" i="44"/>
  <c r="C58" i="44"/>
  <c r="C60" i="44"/>
  <c r="C45" i="44"/>
  <c r="C47" i="44"/>
  <c r="C29" i="45"/>
  <c r="C134" i="45"/>
  <c r="C150" i="45"/>
  <c r="C17" i="45"/>
  <c r="C77" i="46"/>
  <c r="C60" i="46"/>
  <c r="C80" i="46"/>
  <c r="C27" i="46"/>
  <c r="C43" i="46"/>
  <c r="C26" i="47"/>
  <c r="C26" i="48"/>
  <c r="C85" i="48"/>
  <c r="C117" i="48"/>
  <c r="C47" i="48"/>
  <c r="C60" i="48"/>
  <c r="C73" i="48"/>
  <c r="C119" i="48"/>
  <c r="C134" i="48"/>
  <c r="C147" i="48"/>
  <c r="C45" i="48"/>
  <c r="C49" i="48"/>
  <c r="C87" i="48"/>
  <c r="C73" i="49"/>
  <c r="C27" i="49"/>
  <c r="C31" i="49"/>
  <c r="C43" i="49"/>
  <c r="C59" i="49"/>
  <c r="C75" i="49"/>
  <c r="C107" i="49"/>
  <c r="C117" i="49"/>
  <c r="C48" i="50"/>
  <c r="C14" i="50"/>
  <c r="C28" i="50"/>
  <c r="C46" i="50"/>
  <c r="C50" i="50"/>
  <c r="C59" i="50"/>
  <c r="C117" i="50"/>
  <c r="C16" i="50"/>
  <c r="C14" i="52"/>
  <c r="C26" i="52"/>
  <c r="C85" i="52"/>
  <c r="C28" i="52"/>
  <c r="C16" i="52"/>
  <c r="C46" i="52"/>
  <c r="C27" i="52"/>
  <c r="C29" i="52"/>
  <c r="C43" i="52"/>
  <c r="C45" i="52"/>
  <c r="C47" i="52"/>
  <c r="C59" i="52"/>
  <c r="C74" i="52"/>
  <c r="C15" i="53"/>
  <c r="C85" i="53"/>
  <c r="C116" i="53"/>
  <c r="C87" i="53"/>
  <c r="C118" i="53"/>
  <c r="C133" i="53"/>
  <c r="C135" i="53"/>
  <c r="C137" i="53"/>
  <c r="C148" i="53"/>
  <c r="C17" i="53"/>
  <c r="C27" i="53"/>
  <c r="C44" i="53"/>
  <c r="C61" i="53"/>
  <c r="C89" i="53"/>
  <c r="C120" i="53"/>
  <c r="C150" i="53"/>
  <c r="C48" i="52"/>
  <c r="C63" i="52"/>
  <c r="C15" i="50"/>
  <c r="C18" i="50"/>
  <c r="C26" i="50"/>
  <c r="C30" i="50"/>
  <c r="C62" i="50"/>
  <c r="C73" i="50"/>
  <c r="C76" i="50"/>
  <c r="C86" i="50"/>
  <c r="C119" i="50"/>
  <c r="C133" i="50"/>
  <c r="C150" i="50"/>
  <c r="C63" i="49"/>
  <c r="C119" i="49"/>
  <c r="C47" i="49"/>
  <c r="C44" i="48"/>
  <c r="C46" i="48"/>
  <c r="C48" i="48"/>
  <c r="C51" i="48"/>
  <c r="C74" i="48"/>
  <c r="C106" i="48"/>
  <c r="C136" i="48"/>
  <c r="C146" i="48"/>
  <c r="C148" i="48"/>
  <c r="C27" i="47"/>
  <c r="C44" i="47"/>
  <c r="C61" i="47"/>
  <c r="C143" i="47"/>
  <c r="C45" i="46"/>
  <c r="C19" i="45"/>
  <c r="C138" i="45"/>
  <c r="C148" i="45"/>
  <c r="C152" i="45"/>
  <c r="C49" i="44"/>
  <c r="C59" i="44"/>
  <c r="C62" i="44"/>
  <c r="C114" i="44"/>
  <c r="C149" i="53"/>
  <c r="C152" i="53"/>
  <c r="C19" i="53"/>
  <c r="C139" i="53"/>
  <c r="C46" i="53"/>
  <c r="C59" i="53"/>
  <c r="C63" i="53"/>
  <c r="C75" i="53"/>
  <c r="C106" i="53"/>
  <c r="C151" i="53"/>
  <c r="C153" i="53"/>
  <c r="C156" i="53"/>
  <c r="C108" i="53"/>
  <c r="C29" i="53"/>
  <c r="C43" i="53"/>
  <c r="C45" i="53"/>
  <c r="C49" i="53"/>
  <c r="C58" i="53"/>
  <c r="C60" i="53"/>
  <c r="C62" i="53"/>
  <c r="C65" i="53"/>
  <c r="C73" i="53"/>
  <c r="C77" i="53"/>
  <c r="C155" i="53"/>
  <c r="C138" i="53"/>
  <c r="C140" i="53"/>
  <c r="C142" i="53"/>
  <c r="C117" i="53"/>
  <c r="C119" i="53"/>
  <c r="C105" i="53"/>
  <c r="C107" i="53"/>
  <c r="C109" i="53"/>
  <c r="C95" i="53"/>
  <c r="C86" i="53"/>
  <c r="C88" i="53"/>
  <c r="C61" i="52"/>
  <c r="C65" i="52"/>
  <c r="C73" i="52"/>
  <c r="C75" i="52"/>
  <c r="C84" i="52"/>
  <c r="C86" i="52"/>
  <c r="C99" i="52"/>
  <c r="C107" i="52"/>
  <c r="C119" i="52"/>
  <c r="C135" i="52"/>
  <c r="C15" i="52"/>
  <c r="C17" i="52"/>
  <c r="C31" i="52"/>
  <c r="C49" i="52"/>
  <c r="C150" i="52"/>
  <c r="C147" i="52"/>
  <c r="C149" i="52"/>
  <c r="C139" i="52"/>
  <c r="C51" i="52"/>
  <c r="C77" i="52"/>
  <c r="C109" i="52"/>
  <c r="C117" i="52"/>
  <c r="C121" i="52"/>
  <c r="C133" i="52"/>
  <c r="C137" i="52"/>
  <c r="C19" i="52"/>
  <c r="C88" i="52"/>
  <c r="C134" i="52"/>
  <c r="C136" i="52"/>
  <c r="C138" i="52"/>
  <c r="C140" i="52"/>
  <c r="C118" i="52"/>
  <c r="C120" i="52"/>
  <c r="C106" i="52"/>
  <c r="C108" i="52"/>
  <c r="C110" i="52"/>
  <c r="C87" i="52"/>
  <c r="C89" i="52"/>
  <c r="C154" i="50"/>
  <c r="C108" i="50"/>
  <c r="C121" i="50"/>
  <c r="C152" i="50"/>
  <c r="C27" i="50"/>
  <c r="C29" i="50"/>
  <c r="C31" i="50"/>
  <c r="C43" i="50"/>
  <c r="C45" i="50"/>
  <c r="C47" i="50"/>
  <c r="C49" i="50"/>
  <c r="C51" i="50"/>
  <c r="C58" i="50"/>
  <c r="C60" i="50"/>
  <c r="C64" i="50"/>
  <c r="C75" i="50"/>
  <c r="C78" i="50"/>
  <c r="C84" i="50"/>
  <c r="C88" i="50"/>
  <c r="C99" i="50"/>
  <c r="C137" i="50"/>
  <c r="C149" i="50"/>
  <c r="C151" i="50"/>
  <c r="C153" i="50"/>
  <c r="C155" i="50"/>
  <c r="C135" i="50"/>
  <c r="C140" i="50"/>
  <c r="C134" i="50"/>
  <c r="C136" i="50"/>
  <c r="C138" i="50"/>
  <c r="C142" i="50"/>
  <c r="C118" i="50"/>
  <c r="C120" i="50"/>
  <c r="C107" i="50"/>
  <c r="C110" i="50"/>
  <c r="C85" i="50"/>
  <c r="C87" i="50"/>
  <c r="C89" i="50"/>
  <c r="C148" i="49"/>
  <c r="C45" i="49"/>
  <c r="C49" i="49"/>
  <c r="C74" i="49"/>
  <c r="C77" i="49"/>
  <c r="C85" i="49"/>
  <c r="C109" i="49"/>
  <c r="C121" i="49"/>
  <c r="C133" i="49"/>
  <c r="C150" i="49"/>
  <c r="C137" i="49"/>
  <c r="C14" i="49"/>
  <c r="C18" i="49"/>
  <c r="C44" i="49"/>
  <c r="C46" i="49"/>
  <c r="C48" i="49"/>
  <c r="C51" i="49"/>
  <c r="C58" i="49"/>
  <c r="C61" i="49"/>
  <c r="C65" i="49"/>
  <c r="C87" i="49"/>
  <c r="C99" i="49"/>
  <c r="C135" i="49"/>
  <c r="C147" i="49"/>
  <c r="C149" i="49"/>
  <c r="C151" i="49"/>
  <c r="C153" i="49"/>
  <c r="C134" i="49"/>
  <c r="C136" i="49"/>
  <c r="C138" i="49"/>
  <c r="C118" i="49"/>
  <c r="C120" i="49"/>
  <c r="C106" i="49"/>
  <c r="C108" i="49"/>
  <c r="C110" i="49"/>
  <c r="C84" i="49"/>
  <c r="C86" i="49"/>
  <c r="C89" i="49"/>
  <c r="C149" i="48"/>
  <c r="C27" i="48"/>
  <c r="C59" i="48"/>
  <c r="C62" i="48"/>
  <c r="C76" i="48"/>
  <c r="C89" i="48"/>
  <c r="C99" i="48"/>
  <c r="C14" i="48"/>
  <c r="C138" i="48"/>
  <c r="C108" i="48"/>
  <c r="C121" i="48"/>
  <c r="C16" i="48"/>
  <c r="C29" i="48"/>
  <c r="C61" i="48"/>
  <c r="C64" i="48"/>
  <c r="C75" i="48"/>
  <c r="C78" i="48"/>
  <c r="C133" i="48"/>
  <c r="C135" i="48"/>
  <c r="C137" i="48"/>
  <c r="C139" i="48"/>
  <c r="C118" i="48"/>
  <c r="C120" i="48"/>
  <c r="C107" i="48"/>
  <c r="C110" i="48"/>
  <c r="C84" i="48"/>
  <c r="C86" i="48"/>
  <c r="C88" i="48"/>
  <c r="C144" i="47"/>
  <c r="C17" i="47"/>
  <c r="C29" i="47"/>
  <c r="C86" i="47"/>
  <c r="C117" i="47"/>
  <c r="C132" i="47"/>
  <c r="C48" i="47"/>
  <c r="C135" i="47"/>
  <c r="C46" i="47"/>
  <c r="C50" i="47"/>
  <c r="C105" i="47"/>
  <c r="C133" i="47"/>
  <c r="C119" i="47"/>
  <c r="C134" i="47"/>
  <c r="C136" i="47"/>
  <c r="C116" i="47"/>
  <c r="C118" i="47"/>
  <c r="C120" i="47"/>
  <c r="C107" i="47"/>
  <c r="C98" i="47"/>
  <c r="C84" i="47"/>
  <c r="C88" i="47"/>
  <c r="C15" i="46"/>
  <c r="C44" i="46"/>
  <c r="C48" i="46"/>
  <c r="C99" i="46"/>
  <c r="C111" i="46"/>
  <c r="C29" i="46"/>
  <c r="C137" i="46"/>
  <c r="C139" i="46"/>
  <c r="C129" i="46"/>
  <c r="C14" i="46"/>
  <c r="C17" i="46"/>
  <c r="C31" i="46"/>
  <c r="C59" i="46"/>
  <c r="C66" i="46"/>
  <c r="C113" i="46"/>
  <c r="C127" i="46"/>
  <c r="C126" i="46"/>
  <c r="C128" i="46"/>
  <c r="C130" i="46"/>
  <c r="C110" i="46"/>
  <c r="C112" i="46"/>
  <c r="C114" i="46"/>
  <c r="C101" i="46"/>
  <c r="C92" i="46"/>
  <c r="C78" i="46"/>
  <c r="C82" i="46"/>
  <c r="C118" i="45"/>
  <c r="C86" i="45"/>
  <c r="C106" i="45"/>
  <c r="C27" i="45"/>
  <c r="C31" i="45"/>
  <c r="C43" i="45"/>
  <c r="C45" i="45"/>
  <c r="C47" i="45"/>
  <c r="C51" i="45"/>
  <c r="C60" i="45"/>
  <c r="C73" i="45"/>
  <c r="C75" i="45"/>
  <c r="C77" i="45"/>
  <c r="C84" i="45"/>
  <c r="C88" i="45"/>
  <c r="C105" i="45"/>
  <c r="C108" i="45"/>
  <c r="C116" i="45"/>
  <c r="C120" i="45"/>
  <c r="C132" i="45"/>
  <c r="C136" i="45"/>
  <c r="C140" i="45"/>
  <c r="C149" i="45"/>
  <c r="C151" i="45"/>
  <c r="C153" i="45"/>
  <c r="C133" i="45"/>
  <c r="C135" i="45"/>
  <c r="C137" i="45"/>
  <c r="C139" i="45"/>
  <c r="C141" i="45"/>
  <c r="C117" i="45"/>
  <c r="C119" i="45"/>
  <c r="C107" i="45"/>
  <c r="C109" i="45"/>
  <c r="C85" i="45"/>
  <c r="C87" i="45"/>
  <c r="C89" i="45"/>
  <c r="C145" i="44"/>
  <c r="C116" i="44"/>
  <c r="C130" i="44"/>
  <c r="C48" i="44"/>
  <c r="C50" i="44"/>
  <c r="C70" i="44"/>
  <c r="C73" i="44"/>
  <c r="C81" i="44"/>
  <c r="C134" i="44"/>
  <c r="C16" i="44"/>
  <c r="C28" i="44"/>
  <c r="C61" i="44"/>
  <c r="C63" i="44"/>
  <c r="C83" i="44"/>
  <c r="C95" i="44"/>
  <c r="C103" i="44"/>
  <c r="C132" i="44"/>
  <c r="C144" i="44"/>
  <c r="C146" i="44"/>
  <c r="C148" i="44"/>
  <c r="C131" i="44"/>
  <c r="C133" i="44"/>
  <c r="C135" i="44"/>
  <c r="C137" i="44"/>
  <c r="C113" i="44"/>
  <c r="C115" i="44"/>
  <c r="C117" i="44"/>
  <c r="C102" i="44"/>
  <c r="C104" i="44"/>
  <c r="C80" i="44"/>
  <c r="C82" i="44"/>
  <c r="C84" i="44"/>
  <c r="C26" i="53"/>
  <c r="C28" i="53"/>
  <c r="C31" i="53"/>
  <c r="C47" i="53"/>
  <c r="C51" i="53"/>
  <c r="C48" i="53"/>
  <c r="C50" i="53"/>
  <c r="C52" i="53"/>
  <c r="C64" i="53"/>
  <c r="C67" i="53"/>
  <c r="C66" i="53"/>
  <c r="C58" i="52"/>
  <c r="C60" i="52"/>
  <c r="C62" i="52"/>
  <c r="C64" i="52"/>
  <c r="C67" i="52"/>
  <c r="C61" i="50"/>
  <c r="C63" i="50"/>
  <c r="C66" i="50"/>
  <c r="C65" i="50"/>
  <c r="C67" i="50"/>
  <c r="C60" i="49"/>
  <c r="C62" i="49"/>
  <c r="C64" i="49"/>
  <c r="C66" i="49"/>
  <c r="C67" i="49"/>
  <c r="C63" i="48"/>
  <c r="C66" i="48"/>
  <c r="C65" i="48"/>
  <c r="C67" i="48"/>
  <c r="C19" i="47"/>
  <c r="C28" i="47"/>
  <c r="C31" i="47"/>
  <c r="C75" i="47"/>
  <c r="C109" i="47"/>
  <c r="C59" i="47"/>
  <c r="C63" i="47"/>
  <c r="C67" i="47"/>
  <c r="C46" i="46"/>
  <c r="C50" i="46"/>
  <c r="C69" i="46"/>
  <c r="C103" i="46"/>
  <c r="C19" i="46"/>
  <c r="C58" i="45"/>
  <c r="C64" i="45"/>
  <c r="C59" i="45"/>
  <c r="C62" i="45"/>
  <c r="C66" i="45"/>
  <c r="C14" i="44"/>
  <c r="C18" i="44"/>
  <c r="C26" i="44"/>
  <c r="C30" i="44"/>
  <c r="C52" i="44"/>
  <c r="C85" i="44"/>
  <c r="C106" i="44"/>
  <c r="C61" i="45"/>
  <c r="C63" i="45"/>
  <c r="C65" i="45"/>
  <c r="C67" i="45"/>
  <c r="C74" i="53"/>
  <c r="C76" i="53"/>
  <c r="C78" i="53"/>
  <c r="C76" i="52"/>
  <c r="C78" i="52"/>
  <c r="C77" i="50"/>
  <c r="C76" i="49"/>
  <c r="C78" i="49"/>
  <c r="C77" i="48"/>
  <c r="C73" i="47"/>
  <c r="C77" i="47"/>
  <c r="C67" i="46"/>
  <c r="C71" i="46"/>
  <c r="C78" i="45"/>
  <c r="C72" i="44"/>
  <c r="C74" i="44"/>
  <c r="C30" i="53"/>
  <c r="C14" i="53"/>
  <c r="C16" i="53"/>
  <c r="C18" i="53"/>
  <c r="C7" i="53"/>
  <c r="B39" i="53"/>
  <c r="C37" i="53"/>
  <c r="B129" i="53"/>
  <c r="C128" i="53"/>
  <c r="C50" i="52"/>
  <c r="C52" i="52"/>
  <c r="C30" i="52"/>
  <c r="C18" i="52"/>
  <c r="C7" i="52"/>
  <c r="B39" i="52"/>
  <c r="C38" i="52"/>
  <c r="B129" i="52"/>
  <c r="C127" i="52"/>
  <c r="C66" i="52"/>
  <c r="C52" i="50"/>
  <c r="C17" i="50"/>
  <c r="C19" i="50"/>
  <c r="C7" i="50"/>
  <c r="B39" i="50"/>
  <c r="C37" i="50"/>
  <c r="B129" i="50"/>
  <c r="C127" i="50"/>
  <c r="C109" i="50"/>
  <c r="C139" i="50"/>
  <c r="C141" i="50"/>
  <c r="C157" i="50"/>
  <c r="C28" i="49"/>
  <c r="C30" i="49"/>
  <c r="C15" i="49"/>
  <c r="C17" i="49"/>
  <c r="C19" i="49"/>
  <c r="C7" i="49"/>
  <c r="C50" i="49"/>
  <c r="C52" i="49"/>
  <c r="C28" i="48"/>
  <c r="C31" i="48"/>
  <c r="C15" i="48"/>
  <c r="C18" i="48"/>
  <c r="B39" i="49"/>
  <c r="C38" i="49"/>
  <c r="B129" i="49"/>
  <c r="C127" i="49"/>
  <c r="C88" i="49"/>
  <c r="C139" i="49"/>
  <c r="C141" i="49"/>
  <c r="C30" i="48"/>
  <c r="C17" i="48"/>
  <c r="C19" i="48"/>
  <c r="C7" i="48"/>
  <c r="C50" i="48"/>
  <c r="C52" i="48"/>
  <c r="B39" i="48"/>
  <c r="C37" i="48"/>
  <c r="B129" i="48"/>
  <c r="C128" i="48"/>
  <c r="C109" i="48"/>
  <c r="C30" i="47"/>
  <c r="C18" i="47"/>
  <c r="C7" i="47"/>
  <c r="C52" i="47"/>
  <c r="B39" i="47"/>
  <c r="C38" i="47"/>
  <c r="B128" i="47"/>
  <c r="C127" i="47"/>
  <c r="C43" i="47"/>
  <c r="C45" i="47"/>
  <c r="C47" i="47"/>
  <c r="C49" i="47"/>
  <c r="C51" i="47"/>
  <c r="C58" i="47"/>
  <c r="C60" i="47"/>
  <c r="C62" i="47"/>
  <c r="C64" i="47"/>
  <c r="C66" i="47"/>
  <c r="C72" i="47"/>
  <c r="C74" i="47"/>
  <c r="C76" i="47"/>
  <c r="C83" i="47"/>
  <c r="C85" i="47"/>
  <c r="C87" i="47"/>
  <c r="C106" i="47"/>
  <c r="C108" i="47"/>
  <c r="C26" i="46"/>
  <c r="C28" i="46"/>
  <c r="C30" i="46"/>
  <c r="C16" i="46"/>
  <c r="C18" i="46"/>
  <c r="C7" i="46"/>
  <c r="C52" i="46"/>
  <c r="B39" i="46"/>
  <c r="C38" i="46"/>
  <c r="B122" i="46"/>
  <c r="C121" i="46"/>
  <c r="C47" i="46"/>
  <c r="C49" i="46"/>
  <c r="C51" i="46"/>
  <c r="C68" i="46"/>
  <c r="C70" i="46"/>
  <c r="C79" i="46"/>
  <c r="C81" i="46"/>
  <c r="C100" i="46"/>
  <c r="C102" i="46"/>
  <c r="C48" i="45"/>
  <c r="C50" i="45"/>
  <c r="C52" i="45"/>
  <c r="C28" i="45"/>
  <c r="C30" i="45"/>
  <c r="C14" i="45"/>
  <c r="C16" i="45"/>
  <c r="C18" i="45"/>
  <c r="C7" i="45"/>
  <c r="B39" i="45"/>
  <c r="C38" i="45"/>
  <c r="B128" i="45"/>
  <c r="C127" i="45"/>
  <c r="C51" i="44"/>
  <c r="C27" i="44"/>
  <c r="C29" i="44"/>
  <c r="C31" i="44"/>
  <c r="C15" i="44"/>
  <c r="C17" i="44"/>
  <c r="C19" i="44"/>
  <c r="C7" i="44"/>
  <c r="B39" i="44"/>
  <c r="C38" i="44"/>
  <c r="B125" i="44"/>
  <c r="C123" i="44"/>
  <c r="C105" i="44"/>
  <c r="C138" i="44"/>
  <c r="C38" i="53"/>
  <c r="C127" i="53"/>
  <c r="C37" i="52"/>
  <c r="C128" i="52"/>
  <c r="C38" i="50"/>
  <c r="C128" i="50"/>
  <c r="C37" i="49"/>
  <c r="C128" i="49"/>
  <c r="C38" i="48"/>
  <c r="C127" i="48"/>
  <c r="C37" i="47"/>
  <c r="C126" i="47"/>
  <c r="C37" i="46"/>
  <c r="C120" i="46"/>
  <c r="C37" i="45"/>
  <c r="C126" i="45"/>
  <c r="C37" i="44"/>
  <c r="C124" i="44"/>
  <c r="B161" i="43"/>
  <c r="C160" i="43"/>
  <c r="B145" i="43"/>
  <c r="C144" i="43"/>
  <c r="B128" i="43"/>
  <c r="B127" i="43"/>
  <c r="B123" i="43"/>
  <c r="C122" i="43"/>
  <c r="B112" i="43"/>
  <c r="C111" i="43"/>
  <c r="C107" i="43"/>
  <c r="B101" i="43"/>
  <c r="C100" i="43"/>
  <c r="B91" i="43"/>
  <c r="C90" i="43"/>
  <c r="C85" i="43"/>
  <c r="C84" i="43"/>
  <c r="B80" i="43"/>
  <c r="C79" i="43"/>
  <c r="B69" i="43"/>
  <c r="C68" i="43"/>
  <c r="B54" i="43"/>
  <c r="C53" i="43"/>
  <c r="B38" i="43"/>
  <c r="B37" i="43"/>
  <c r="B33" i="43"/>
  <c r="C32" i="43"/>
  <c r="B21" i="43"/>
  <c r="C20" i="43"/>
  <c r="B9" i="43"/>
  <c r="C8" i="43"/>
  <c r="B161" i="42"/>
  <c r="C156" i="42"/>
  <c r="B145" i="42"/>
  <c r="C144" i="42"/>
  <c r="B128" i="42"/>
  <c r="B127" i="42"/>
  <c r="B123" i="42"/>
  <c r="C122" i="42"/>
  <c r="B112" i="42"/>
  <c r="C111" i="42"/>
  <c r="B101" i="42"/>
  <c r="C100" i="42"/>
  <c r="B91" i="42"/>
  <c r="C90" i="42"/>
  <c r="B80" i="42"/>
  <c r="C79" i="42"/>
  <c r="B69" i="42"/>
  <c r="C68" i="42"/>
  <c r="B54" i="42"/>
  <c r="C53" i="42"/>
  <c r="B38" i="42"/>
  <c r="B37" i="42"/>
  <c r="B33" i="42"/>
  <c r="C32" i="42"/>
  <c r="B21" i="42"/>
  <c r="C20" i="42"/>
  <c r="B9" i="42"/>
  <c r="C8" i="42"/>
  <c r="B142" i="41"/>
  <c r="C141" i="41"/>
  <c r="B135" i="41"/>
  <c r="C134" i="41"/>
  <c r="B123" i="41"/>
  <c r="B122" i="41"/>
  <c r="B118" i="41"/>
  <c r="C117" i="41"/>
  <c r="B107" i="41"/>
  <c r="C106" i="41"/>
  <c r="C102" i="41"/>
  <c r="B96" i="41"/>
  <c r="C95" i="41"/>
  <c r="B86" i="41"/>
  <c r="C85" i="41"/>
  <c r="B75" i="41"/>
  <c r="C74" i="41"/>
  <c r="B64" i="41"/>
  <c r="C62" i="41"/>
  <c r="B54" i="41"/>
  <c r="C53" i="41"/>
  <c r="B38" i="41"/>
  <c r="B37" i="41"/>
  <c r="B33" i="41"/>
  <c r="C32" i="41"/>
  <c r="B21" i="41"/>
  <c r="C20" i="41"/>
  <c r="B9" i="41"/>
  <c r="C8" i="41"/>
  <c r="B153" i="40"/>
  <c r="C151" i="40"/>
  <c r="B144" i="40"/>
  <c r="C143" i="40"/>
  <c r="B128" i="40"/>
  <c r="B127" i="40"/>
  <c r="B123" i="40"/>
  <c r="C122" i="40"/>
  <c r="B112" i="40"/>
  <c r="C111" i="40"/>
  <c r="B101" i="40"/>
  <c r="C100" i="40"/>
  <c r="B91" i="40"/>
  <c r="C90" i="40"/>
  <c r="B80" i="40"/>
  <c r="C79" i="40"/>
  <c r="B69" i="40"/>
  <c r="C68" i="40"/>
  <c r="B54" i="40"/>
  <c r="C53" i="40"/>
  <c r="B38" i="40"/>
  <c r="B37" i="40"/>
  <c r="B33" i="40"/>
  <c r="C32" i="40"/>
  <c r="C20" i="40"/>
  <c r="C19" i="40"/>
  <c r="C18" i="40"/>
  <c r="C17" i="40"/>
  <c r="C16" i="40"/>
  <c r="C15" i="40"/>
  <c r="C14" i="40"/>
  <c r="B9" i="40"/>
  <c r="C8" i="40"/>
  <c r="B156" i="39"/>
  <c r="C155" i="39"/>
  <c r="B144" i="39"/>
  <c r="C143" i="39"/>
  <c r="B128" i="39"/>
  <c r="B127" i="39"/>
  <c r="B123" i="39"/>
  <c r="C122" i="39"/>
  <c r="B112" i="39"/>
  <c r="C111" i="39"/>
  <c r="B101" i="39"/>
  <c r="C100" i="39"/>
  <c r="B91" i="39"/>
  <c r="C90" i="39"/>
  <c r="B80" i="39"/>
  <c r="C79" i="39"/>
  <c r="B69" i="39"/>
  <c r="C68" i="39"/>
  <c r="B54" i="39"/>
  <c r="C53" i="39"/>
  <c r="B38" i="39"/>
  <c r="B37" i="39"/>
  <c r="B33" i="39"/>
  <c r="C32" i="39"/>
  <c r="B21" i="39"/>
  <c r="C20" i="39"/>
  <c r="B9" i="39"/>
  <c r="C8" i="39"/>
  <c r="B161" i="38"/>
  <c r="C160" i="38"/>
  <c r="B145" i="38"/>
  <c r="C144" i="38"/>
  <c r="B128" i="38"/>
  <c r="B127" i="38"/>
  <c r="B123" i="38"/>
  <c r="C122" i="38"/>
  <c r="B112" i="38"/>
  <c r="C111" i="38"/>
  <c r="B101" i="38"/>
  <c r="C100" i="38"/>
  <c r="B91" i="38"/>
  <c r="C90" i="38"/>
  <c r="B80" i="38"/>
  <c r="C79" i="38"/>
  <c r="B69" i="38"/>
  <c r="C68" i="38"/>
  <c r="B54" i="38"/>
  <c r="C53" i="38"/>
  <c r="B38" i="38"/>
  <c r="B37" i="38"/>
  <c r="B33" i="38"/>
  <c r="C32" i="38"/>
  <c r="B21" i="38"/>
  <c r="C20" i="38"/>
  <c r="B9" i="38"/>
  <c r="C8" i="38"/>
  <c r="B159" i="37"/>
  <c r="C158" i="37"/>
  <c r="B143" i="37"/>
  <c r="C142" i="37"/>
  <c r="C132" i="37"/>
  <c r="B127" i="37"/>
  <c r="B126" i="37"/>
  <c r="B122" i="37"/>
  <c r="C121" i="37"/>
  <c r="B112" i="37"/>
  <c r="C111" i="37"/>
  <c r="B101" i="37"/>
  <c r="C100" i="37"/>
  <c r="B91" i="37"/>
  <c r="C90" i="37"/>
  <c r="B80" i="37"/>
  <c r="C79" i="37"/>
  <c r="B69" i="37"/>
  <c r="C68" i="37"/>
  <c r="B54" i="37"/>
  <c r="C53" i="37"/>
  <c r="B38" i="37"/>
  <c r="B37" i="37"/>
  <c r="B33" i="37"/>
  <c r="C32" i="37"/>
  <c r="B21" i="37"/>
  <c r="C20" i="37"/>
  <c r="B9" i="37"/>
  <c r="C8" i="37"/>
  <c r="B161" i="36"/>
  <c r="C160" i="36"/>
  <c r="B145" i="36"/>
  <c r="C144" i="36"/>
  <c r="C134" i="36"/>
  <c r="B128" i="36"/>
  <c r="B127" i="36"/>
  <c r="B123" i="36"/>
  <c r="C122" i="36"/>
  <c r="B112" i="36"/>
  <c r="C111" i="36"/>
  <c r="B101" i="36"/>
  <c r="C100" i="36"/>
  <c r="B91" i="36"/>
  <c r="C90" i="36"/>
  <c r="B80" i="36"/>
  <c r="C79" i="36"/>
  <c r="B69" i="36"/>
  <c r="C68" i="36"/>
  <c r="B54" i="36"/>
  <c r="C53" i="36"/>
  <c r="B38" i="36"/>
  <c r="B37" i="36"/>
  <c r="B33" i="36"/>
  <c r="C32" i="36"/>
  <c r="B21" i="36"/>
  <c r="C20" i="36"/>
  <c r="B9" i="36"/>
  <c r="C8" i="36"/>
  <c r="B161" i="35"/>
  <c r="C160" i="35"/>
  <c r="B145" i="35"/>
  <c r="C144" i="35"/>
  <c r="C134" i="35"/>
  <c r="B128" i="35"/>
  <c r="B127" i="35"/>
  <c r="B123" i="35"/>
  <c r="C122" i="35"/>
  <c r="B112" i="35"/>
  <c r="C111" i="35"/>
  <c r="B101" i="35"/>
  <c r="C100" i="35"/>
  <c r="B91" i="35"/>
  <c r="C90" i="35"/>
  <c r="B80" i="35"/>
  <c r="C79" i="35"/>
  <c r="B69" i="35"/>
  <c r="C68" i="35"/>
  <c r="B54" i="35"/>
  <c r="C53" i="35"/>
  <c r="B38" i="35"/>
  <c r="B37" i="35"/>
  <c r="B33" i="35"/>
  <c r="C32" i="35"/>
  <c r="B21" i="35"/>
  <c r="C20" i="35"/>
  <c r="B9" i="35"/>
  <c r="C8" i="35"/>
  <c r="B160" i="34"/>
  <c r="C159" i="34"/>
  <c r="B144" i="34"/>
  <c r="C143" i="34"/>
  <c r="B128" i="34"/>
  <c r="B127" i="34"/>
  <c r="B123" i="34"/>
  <c r="C122" i="34"/>
  <c r="B112" i="34"/>
  <c r="C111" i="34"/>
  <c r="B101" i="34"/>
  <c r="C100" i="34"/>
  <c r="B91" i="34"/>
  <c r="C90" i="34"/>
  <c r="B80" i="34"/>
  <c r="C79" i="34"/>
  <c r="B69" i="34"/>
  <c r="C68" i="34"/>
  <c r="B54" i="34"/>
  <c r="C53" i="34"/>
  <c r="B38" i="34"/>
  <c r="B37" i="34"/>
  <c r="B33" i="34"/>
  <c r="C32" i="34"/>
  <c r="B21" i="34"/>
  <c r="C20" i="34"/>
  <c r="B9" i="34"/>
  <c r="C8" i="34"/>
  <c r="B159" i="33"/>
  <c r="C158" i="33"/>
  <c r="B144" i="33"/>
  <c r="C143" i="33"/>
  <c r="B128" i="33"/>
  <c r="B127" i="33"/>
  <c r="B123" i="33"/>
  <c r="C122" i="33"/>
  <c r="B112" i="33"/>
  <c r="C111" i="33"/>
  <c r="B101" i="33"/>
  <c r="C100" i="33"/>
  <c r="B91" i="33"/>
  <c r="C90" i="33"/>
  <c r="B80" i="33"/>
  <c r="C79" i="33"/>
  <c r="B69" i="33"/>
  <c r="C68" i="33"/>
  <c r="B54" i="33"/>
  <c r="C53" i="33"/>
  <c r="B38" i="33"/>
  <c r="B37" i="33"/>
  <c r="B33" i="33"/>
  <c r="C32" i="33"/>
  <c r="B21" i="33"/>
  <c r="C20" i="33"/>
  <c r="B9" i="33"/>
  <c r="C8" i="33"/>
  <c r="B160" i="32"/>
  <c r="C159" i="32"/>
  <c r="B144" i="32"/>
  <c r="C143" i="32"/>
  <c r="B128" i="32"/>
  <c r="B127" i="32"/>
  <c r="B123" i="32"/>
  <c r="C122" i="32"/>
  <c r="B112" i="32"/>
  <c r="C111" i="32"/>
  <c r="B101" i="32"/>
  <c r="C100" i="32"/>
  <c r="B91" i="32"/>
  <c r="C90" i="32"/>
  <c r="B80" i="32"/>
  <c r="C79" i="32"/>
  <c r="B69" i="32"/>
  <c r="C68" i="32"/>
  <c r="B54" i="32"/>
  <c r="C53" i="32"/>
  <c r="B38" i="32"/>
  <c r="B37" i="32"/>
  <c r="B33" i="32"/>
  <c r="C32" i="32"/>
  <c r="B21" i="32"/>
  <c r="C20" i="32"/>
  <c r="B9" i="32"/>
  <c r="C8" i="32"/>
  <c r="B155" i="31"/>
  <c r="C154" i="31"/>
  <c r="B145" i="31"/>
  <c r="C144" i="31"/>
  <c r="B128" i="31"/>
  <c r="B127" i="31"/>
  <c r="B123" i="31"/>
  <c r="C122" i="31"/>
  <c r="B112" i="31"/>
  <c r="C111" i="31"/>
  <c r="B101" i="31"/>
  <c r="C100" i="31"/>
  <c r="B91" i="31"/>
  <c r="C90" i="31"/>
  <c r="B80" i="31"/>
  <c r="C79" i="31"/>
  <c r="B69" i="31"/>
  <c r="C68" i="31"/>
  <c r="B54" i="31"/>
  <c r="C53" i="31"/>
  <c r="B38" i="31"/>
  <c r="B37" i="31"/>
  <c r="B33" i="31"/>
  <c r="C32" i="31"/>
  <c r="B21" i="31"/>
  <c r="C20" i="31"/>
  <c r="B9" i="31"/>
  <c r="C8" i="31"/>
  <c r="B155" i="30"/>
  <c r="C153" i="30"/>
  <c r="B144" i="30"/>
  <c r="C143" i="30"/>
  <c r="C135" i="30"/>
  <c r="C133" i="30"/>
  <c r="B128" i="30"/>
  <c r="B127" i="30"/>
  <c r="B123" i="30"/>
  <c r="C122" i="30"/>
  <c r="B112" i="30"/>
  <c r="C111" i="30"/>
  <c r="B101" i="30"/>
  <c r="C100" i="30"/>
  <c r="B91" i="30"/>
  <c r="C90" i="30"/>
  <c r="B80" i="30"/>
  <c r="C79" i="30"/>
  <c r="B69" i="30"/>
  <c r="C68" i="30"/>
  <c r="B54" i="30"/>
  <c r="C53" i="30"/>
  <c r="B38" i="30"/>
  <c r="B37" i="30"/>
  <c r="B33" i="30"/>
  <c r="C32" i="30"/>
  <c r="B21" i="30"/>
  <c r="C20" i="30"/>
  <c r="B9" i="30"/>
  <c r="C8" i="30"/>
  <c r="B147" i="29"/>
  <c r="C146" i="29"/>
  <c r="B138" i="29"/>
  <c r="C135" i="29"/>
  <c r="B123" i="29"/>
  <c r="B122" i="29"/>
  <c r="B118" i="29"/>
  <c r="C117" i="29"/>
  <c r="B107" i="29"/>
  <c r="C106" i="29"/>
  <c r="B96" i="29"/>
  <c r="C95" i="29"/>
  <c r="B86" i="29"/>
  <c r="C85" i="29"/>
  <c r="B75" i="29"/>
  <c r="C74" i="29"/>
  <c r="B64" i="29"/>
  <c r="C63" i="29"/>
  <c r="B54" i="29"/>
  <c r="C53" i="29"/>
  <c r="B38" i="29"/>
  <c r="B37" i="29"/>
  <c r="B33" i="29"/>
  <c r="C32" i="29"/>
  <c r="B21" i="29"/>
  <c r="C20" i="29"/>
  <c r="B9" i="29"/>
  <c r="C8" i="29"/>
  <c r="B158" i="28"/>
  <c r="C157" i="28"/>
  <c r="B142" i="28"/>
  <c r="C141" i="28"/>
  <c r="C133" i="28"/>
  <c r="B126" i="28"/>
  <c r="B125" i="28"/>
  <c r="B121" i="28"/>
  <c r="C120" i="28"/>
  <c r="B111" i="28"/>
  <c r="C110" i="28"/>
  <c r="B101" i="28"/>
  <c r="C100" i="28"/>
  <c r="B91" i="28"/>
  <c r="C90" i="28"/>
  <c r="B80" i="28"/>
  <c r="C79" i="28"/>
  <c r="B69" i="28"/>
  <c r="C68" i="28"/>
  <c r="B54" i="28"/>
  <c r="C53" i="28"/>
  <c r="B38" i="28"/>
  <c r="B37" i="28"/>
  <c r="B33" i="28"/>
  <c r="C32" i="28"/>
  <c r="B21" i="28"/>
  <c r="C20" i="28"/>
  <c r="B9" i="28"/>
  <c r="C8" i="28"/>
  <c r="B152" i="27"/>
  <c r="C151" i="27"/>
  <c r="B142" i="27"/>
  <c r="C141" i="27"/>
  <c r="C131" i="27"/>
  <c r="B126" i="27"/>
  <c r="B125" i="27"/>
  <c r="B121" i="27"/>
  <c r="C120" i="27"/>
  <c r="B111" i="27"/>
  <c r="C110" i="27"/>
  <c r="B101" i="27"/>
  <c r="C100" i="27"/>
  <c r="B91" i="27"/>
  <c r="C90" i="27"/>
  <c r="B80" i="27"/>
  <c r="C79" i="27"/>
  <c r="B69" i="27"/>
  <c r="C68" i="27"/>
  <c r="B54" i="27"/>
  <c r="C53" i="27"/>
  <c r="B38" i="27"/>
  <c r="B37" i="27"/>
  <c r="B33" i="27"/>
  <c r="C32" i="27"/>
  <c r="B21" i="27"/>
  <c r="C20" i="27"/>
  <c r="B9" i="27"/>
  <c r="C8" i="27"/>
  <c r="B147" i="26"/>
  <c r="C144" i="26"/>
  <c r="B137" i="26"/>
  <c r="C136" i="26"/>
  <c r="C129" i="26"/>
  <c r="B124" i="26"/>
  <c r="B123" i="26"/>
  <c r="B119" i="26"/>
  <c r="C118" i="26"/>
  <c r="B109" i="26"/>
  <c r="C108" i="26"/>
  <c r="B98" i="26"/>
  <c r="C97" i="26"/>
  <c r="B88" i="26"/>
  <c r="C87" i="26"/>
  <c r="B77" i="26"/>
  <c r="C76" i="26"/>
  <c r="B66" i="26"/>
  <c r="C64" i="26"/>
  <c r="B54" i="26"/>
  <c r="C53" i="26"/>
  <c r="B38" i="26"/>
  <c r="B37" i="26"/>
  <c r="B33" i="26"/>
  <c r="C32" i="26"/>
  <c r="B21" i="26"/>
  <c r="C20" i="26"/>
  <c r="B9" i="26"/>
  <c r="C8" i="26"/>
  <c r="B155" i="25"/>
  <c r="C153" i="25"/>
  <c r="B144" i="25"/>
  <c r="C143" i="25"/>
  <c r="B128" i="25"/>
  <c r="B127" i="25"/>
  <c r="B123" i="25"/>
  <c r="C122" i="25"/>
  <c r="B112" i="25"/>
  <c r="C111" i="25"/>
  <c r="B101" i="25"/>
  <c r="C100" i="25"/>
  <c r="B91" i="25"/>
  <c r="C90" i="25"/>
  <c r="B80" i="25"/>
  <c r="C79" i="25"/>
  <c r="B69" i="25"/>
  <c r="C68" i="25"/>
  <c r="B54" i="25"/>
  <c r="C53" i="25"/>
  <c r="B38" i="25"/>
  <c r="B37" i="25"/>
  <c r="B33" i="25"/>
  <c r="C32" i="25"/>
  <c r="B21" i="25"/>
  <c r="C20" i="25"/>
  <c r="B9" i="25"/>
  <c r="C8" i="25"/>
  <c r="B157" i="24"/>
  <c r="C155" i="24"/>
  <c r="B144" i="24"/>
  <c r="C143" i="24"/>
  <c r="B128" i="24"/>
  <c r="B127" i="24"/>
  <c r="B123" i="24"/>
  <c r="C122" i="24"/>
  <c r="B112" i="24"/>
  <c r="C111" i="24"/>
  <c r="B101" i="24"/>
  <c r="C100" i="24"/>
  <c r="B91" i="24"/>
  <c r="C90" i="24"/>
  <c r="B80" i="24"/>
  <c r="C79" i="24"/>
  <c r="B69" i="24"/>
  <c r="C68" i="24"/>
  <c r="B54" i="24"/>
  <c r="C53" i="24"/>
  <c r="B38" i="24"/>
  <c r="B37" i="24"/>
  <c r="B33" i="24"/>
  <c r="C32" i="24"/>
  <c r="B21" i="24"/>
  <c r="C20" i="24"/>
  <c r="B9" i="24"/>
  <c r="C8" i="24"/>
  <c r="B160" i="23"/>
  <c r="C159" i="23"/>
  <c r="B144" i="23"/>
  <c r="C143" i="23"/>
  <c r="B128" i="23"/>
  <c r="B127" i="23"/>
  <c r="B123" i="23"/>
  <c r="C122" i="23"/>
  <c r="B112" i="23"/>
  <c r="C111" i="23"/>
  <c r="B101" i="23"/>
  <c r="C100" i="23"/>
  <c r="B91" i="23"/>
  <c r="C90" i="23"/>
  <c r="B80" i="23"/>
  <c r="C79" i="23"/>
  <c r="B69" i="23"/>
  <c r="C68" i="23"/>
  <c r="B54" i="23"/>
  <c r="C53" i="23"/>
  <c r="B38" i="23"/>
  <c r="B37" i="23"/>
  <c r="B33" i="23"/>
  <c r="C32" i="23"/>
  <c r="B21" i="23"/>
  <c r="C20" i="23"/>
  <c r="B9" i="23"/>
  <c r="C8" i="23"/>
  <c r="B152" i="22"/>
  <c r="C150" i="22"/>
  <c r="B141" i="22"/>
  <c r="C139" i="22"/>
  <c r="C133" i="22"/>
  <c r="B127" i="22"/>
  <c r="B126" i="22"/>
  <c r="B122" i="22"/>
  <c r="C121" i="22"/>
  <c r="B111" i="22"/>
  <c r="C110" i="22"/>
  <c r="B100" i="22"/>
  <c r="C99" i="22"/>
  <c r="B90" i="22"/>
  <c r="C89" i="22"/>
  <c r="B79" i="22"/>
  <c r="C78" i="22"/>
  <c r="B68" i="22"/>
  <c r="C67" i="22"/>
  <c r="B53" i="22"/>
  <c r="C52" i="22"/>
  <c r="B37" i="22"/>
  <c r="B36" i="22"/>
  <c r="B32" i="22"/>
  <c r="C31" i="22"/>
  <c r="B20" i="22"/>
  <c r="C19" i="22"/>
  <c r="B8" i="22"/>
  <c r="C7" i="22"/>
  <c r="B152" i="21"/>
  <c r="C151" i="21"/>
  <c r="B142" i="21"/>
  <c r="C140" i="21"/>
  <c r="B127" i="21"/>
  <c r="B126" i="21"/>
  <c r="B122" i="21"/>
  <c r="C121" i="21"/>
  <c r="B112" i="21"/>
  <c r="C111" i="21"/>
  <c r="B101" i="21"/>
  <c r="C100" i="21"/>
  <c r="B91" i="21"/>
  <c r="C90" i="21"/>
  <c r="B80" i="21"/>
  <c r="C79" i="21"/>
  <c r="B69" i="21"/>
  <c r="C68" i="21"/>
  <c r="B54" i="21"/>
  <c r="C53" i="21"/>
  <c r="B38" i="21"/>
  <c r="B37" i="21"/>
  <c r="B33" i="21"/>
  <c r="C32" i="21"/>
  <c r="B21" i="21"/>
  <c r="C20" i="21"/>
  <c r="B9" i="21"/>
  <c r="C8" i="21"/>
  <c r="B151" i="20"/>
  <c r="B143" i="20"/>
  <c r="C142" i="20"/>
  <c r="B127" i="20"/>
  <c r="B126" i="20"/>
  <c r="B122" i="20"/>
  <c r="C121" i="20"/>
  <c r="B111" i="20"/>
  <c r="C110" i="20"/>
  <c r="B100" i="20"/>
  <c r="C99" i="20"/>
  <c r="B90" i="20"/>
  <c r="C89" i="20"/>
  <c r="B79" i="20"/>
  <c r="C78" i="20"/>
  <c r="B68" i="20"/>
  <c r="C66" i="20"/>
  <c r="B54" i="20"/>
  <c r="C53" i="20"/>
  <c r="B38" i="20"/>
  <c r="B37" i="20"/>
  <c r="B33" i="20"/>
  <c r="C32" i="20"/>
  <c r="B21" i="20"/>
  <c r="C20" i="20"/>
  <c r="B9" i="20"/>
  <c r="C8" i="20"/>
  <c r="B153" i="19"/>
  <c r="C151" i="19"/>
  <c r="B144" i="19"/>
  <c r="C143" i="19"/>
  <c r="C138" i="19"/>
  <c r="C136" i="19"/>
  <c r="C134" i="19"/>
  <c r="B128" i="19"/>
  <c r="B127" i="19"/>
  <c r="B123" i="19"/>
  <c r="C122" i="19"/>
  <c r="B112" i="19"/>
  <c r="C111" i="19"/>
  <c r="B101" i="19"/>
  <c r="C100" i="19"/>
  <c r="B91" i="19"/>
  <c r="C90" i="19"/>
  <c r="B80" i="19"/>
  <c r="C79" i="19"/>
  <c r="B69" i="19"/>
  <c r="C68" i="19"/>
  <c r="B54" i="19"/>
  <c r="C53" i="19"/>
  <c r="B38" i="19"/>
  <c r="B37" i="19"/>
  <c r="B33" i="19"/>
  <c r="C32" i="19"/>
  <c r="B21" i="19"/>
  <c r="C20" i="19"/>
  <c r="B9" i="19"/>
  <c r="C8" i="19"/>
  <c r="B155" i="18"/>
  <c r="C154" i="18"/>
  <c r="B145" i="18"/>
  <c r="C144" i="18"/>
  <c r="B128" i="18"/>
  <c r="B127" i="18"/>
  <c r="B123" i="18"/>
  <c r="C122" i="18"/>
  <c r="C111" i="18"/>
  <c r="C110" i="18"/>
  <c r="C109" i="18"/>
  <c r="C108" i="18"/>
  <c r="C107" i="18"/>
  <c r="C106" i="18"/>
  <c r="B101" i="18"/>
  <c r="C100" i="18"/>
  <c r="B91" i="18"/>
  <c r="C90" i="18"/>
  <c r="B80" i="18"/>
  <c r="C79" i="18"/>
  <c r="B69" i="18"/>
  <c r="C68" i="18"/>
  <c r="B54" i="18"/>
  <c r="C53" i="18"/>
  <c r="B38" i="18"/>
  <c r="B37" i="18"/>
  <c r="B33" i="18"/>
  <c r="C32" i="18"/>
  <c r="B21" i="18"/>
  <c r="C20" i="18"/>
  <c r="B9" i="18"/>
  <c r="C8" i="18"/>
  <c r="B160" i="17"/>
  <c r="C159" i="17"/>
  <c r="B144" i="17"/>
  <c r="C143" i="17"/>
  <c r="C133" i="17"/>
  <c r="B128" i="17"/>
  <c r="B127" i="17"/>
  <c r="B123" i="17"/>
  <c r="C122" i="17"/>
  <c r="B112" i="17"/>
  <c r="C111" i="17"/>
  <c r="B101" i="17"/>
  <c r="C100" i="17"/>
  <c r="B91" i="17"/>
  <c r="C90" i="17"/>
  <c r="B80" i="17"/>
  <c r="C79" i="17"/>
  <c r="B69" i="17"/>
  <c r="C68" i="17"/>
  <c r="B54" i="17"/>
  <c r="C53" i="17"/>
  <c r="B38" i="17"/>
  <c r="B37" i="17"/>
  <c r="B33" i="17"/>
  <c r="C32" i="17"/>
  <c r="B21" i="17"/>
  <c r="C20" i="17"/>
  <c r="B9" i="17"/>
  <c r="C8" i="17"/>
  <c r="B155" i="16"/>
  <c r="C153" i="16"/>
  <c r="B144" i="16"/>
  <c r="C143" i="16"/>
  <c r="C137" i="16"/>
  <c r="C134" i="16"/>
  <c r="B128" i="16"/>
  <c r="B127" i="16"/>
  <c r="B123" i="16"/>
  <c r="C122" i="16"/>
  <c r="B112" i="16"/>
  <c r="C111" i="16"/>
  <c r="B101" i="16"/>
  <c r="C100" i="16"/>
  <c r="B91" i="16"/>
  <c r="C90" i="16"/>
  <c r="B80" i="16"/>
  <c r="C79" i="16"/>
  <c r="B69" i="16"/>
  <c r="C68" i="16"/>
  <c r="B54" i="16"/>
  <c r="C53" i="16"/>
  <c r="B38" i="16"/>
  <c r="B37" i="16"/>
  <c r="B32" i="16"/>
  <c r="C31" i="16"/>
  <c r="B21" i="16"/>
  <c r="C20" i="16"/>
  <c r="B9" i="16"/>
  <c r="C8" i="16"/>
  <c r="B156" i="15"/>
  <c r="C155" i="15"/>
  <c r="B144" i="15"/>
  <c r="C143" i="15"/>
  <c r="C135" i="15"/>
  <c r="C133" i="15"/>
  <c r="B128" i="15"/>
  <c r="B127" i="15"/>
  <c r="B123" i="15"/>
  <c r="C122" i="15"/>
  <c r="B112" i="15"/>
  <c r="C111" i="15"/>
  <c r="B101" i="15"/>
  <c r="C100" i="15"/>
  <c r="B91" i="15"/>
  <c r="C90" i="15"/>
  <c r="B80" i="15"/>
  <c r="C79" i="15"/>
  <c r="B69" i="15"/>
  <c r="C68" i="15"/>
  <c r="B54" i="15"/>
  <c r="C53" i="15"/>
  <c r="B38" i="15"/>
  <c r="B37" i="15"/>
  <c r="B33" i="15"/>
  <c r="C32" i="15"/>
  <c r="B21" i="15"/>
  <c r="C20" i="15"/>
  <c r="B9" i="15"/>
  <c r="C8" i="15"/>
  <c r="B142" i="14"/>
  <c r="C139" i="14"/>
  <c r="B134" i="14"/>
  <c r="C133" i="14"/>
  <c r="B124" i="14"/>
  <c r="B123" i="14"/>
  <c r="B119" i="14"/>
  <c r="C118" i="14"/>
  <c r="B108" i="14"/>
  <c r="C107" i="14"/>
  <c r="B97" i="14"/>
  <c r="C96" i="14"/>
  <c r="B87" i="14"/>
  <c r="C86" i="14"/>
  <c r="B76" i="14"/>
  <c r="C75" i="14"/>
  <c r="B65" i="14"/>
  <c r="C64" i="14"/>
  <c r="B54" i="14"/>
  <c r="C53" i="14"/>
  <c r="B38" i="14"/>
  <c r="B37" i="14"/>
  <c r="B33" i="14"/>
  <c r="C32" i="14"/>
  <c r="B21" i="14"/>
  <c r="C20" i="14"/>
  <c r="B9" i="14"/>
  <c r="C8" i="14"/>
  <c r="B147" i="13"/>
  <c r="C146" i="13"/>
  <c r="B140" i="13"/>
  <c r="C138" i="13"/>
  <c r="B126" i="13"/>
  <c r="B125" i="13"/>
  <c r="B121" i="13"/>
  <c r="C120" i="13"/>
  <c r="B110" i="13"/>
  <c r="C109" i="13"/>
  <c r="B99" i="13"/>
  <c r="C98" i="13"/>
  <c r="B89" i="13"/>
  <c r="C88" i="13"/>
  <c r="B78" i="13"/>
  <c r="C77" i="13"/>
  <c r="B67" i="13"/>
  <c r="C66" i="13"/>
  <c r="B54" i="13"/>
  <c r="C53" i="13"/>
  <c r="B38" i="13"/>
  <c r="B37" i="13"/>
  <c r="B33" i="13"/>
  <c r="C32" i="13"/>
  <c r="B21" i="13"/>
  <c r="C20" i="13"/>
  <c r="B9" i="13"/>
  <c r="C8" i="13"/>
  <c r="B158" i="12"/>
  <c r="C156" i="12"/>
  <c r="B144" i="12"/>
  <c r="C143" i="12"/>
  <c r="B128" i="12"/>
  <c r="B127" i="12"/>
  <c r="B123" i="12"/>
  <c r="C122" i="12"/>
  <c r="B112" i="12"/>
  <c r="C111" i="12"/>
  <c r="B101" i="12"/>
  <c r="C100" i="12"/>
  <c r="B91" i="12"/>
  <c r="C90" i="12"/>
  <c r="B80" i="12"/>
  <c r="C79" i="12"/>
  <c r="B69" i="12"/>
  <c r="C68" i="12"/>
  <c r="B54" i="12"/>
  <c r="C53" i="12"/>
  <c r="B38" i="12"/>
  <c r="B37" i="12"/>
  <c r="B32" i="12"/>
  <c r="C31" i="12"/>
  <c r="B21" i="12"/>
  <c r="C20" i="12"/>
  <c r="B9" i="12"/>
  <c r="C8" i="12"/>
  <c r="B160" i="11"/>
  <c r="C159" i="11"/>
  <c r="B144" i="11"/>
  <c r="C143" i="11"/>
  <c r="B128" i="11"/>
  <c r="B127" i="11"/>
  <c r="B123" i="11"/>
  <c r="C122" i="11"/>
  <c r="B112" i="11"/>
  <c r="C111" i="11"/>
  <c r="B101" i="11"/>
  <c r="C100" i="11"/>
  <c r="B91" i="11"/>
  <c r="C90" i="11"/>
  <c r="B80" i="11"/>
  <c r="C79" i="11"/>
  <c r="B69" i="11"/>
  <c r="C68" i="11"/>
  <c r="B54" i="11"/>
  <c r="C53" i="11"/>
  <c r="B38" i="11"/>
  <c r="B37" i="11"/>
  <c r="B33" i="11"/>
  <c r="C32" i="11"/>
  <c r="B21" i="11"/>
  <c r="C20" i="11"/>
  <c r="B9" i="11"/>
  <c r="C8" i="11"/>
  <c r="B153" i="10"/>
  <c r="C151" i="10"/>
  <c r="B144" i="10"/>
  <c r="C143" i="10"/>
  <c r="C139" i="10"/>
  <c r="C135" i="10"/>
  <c r="B128" i="10"/>
  <c r="B127" i="10"/>
  <c r="B123" i="10"/>
  <c r="C122" i="10"/>
  <c r="B112" i="10"/>
  <c r="C111" i="10"/>
  <c r="B101" i="10"/>
  <c r="C100" i="10"/>
  <c r="B91" i="10"/>
  <c r="C90" i="10"/>
  <c r="B80" i="10"/>
  <c r="C79" i="10"/>
  <c r="B69" i="10"/>
  <c r="C68" i="10"/>
  <c r="B54" i="10"/>
  <c r="C53" i="10"/>
  <c r="B38" i="10"/>
  <c r="B37" i="10"/>
  <c r="B33" i="10"/>
  <c r="C32" i="10"/>
  <c r="B21" i="10"/>
  <c r="C20" i="10"/>
  <c r="B9" i="10"/>
  <c r="C8" i="10"/>
  <c r="B154" i="9"/>
  <c r="C151" i="9"/>
  <c r="B143" i="9"/>
  <c r="C141" i="9"/>
  <c r="B128" i="9"/>
  <c r="B127" i="9"/>
  <c r="B123" i="9"/>
  <c r="C122" i="9"/>
  <c r="B112" i="9"/>
  <c r="C111" i="9"/>
  <c r="B101" i="9"/>
  <c r="C100" i="9"/>
  <c r="B91" i="9"/>
  <c r="C90" i="9"/>
  <c r="B80" i="9"/>
  <c r="C79" i="9"/>
  <c r="B69" i="9"/>
  <c r="C68" i="9"/>
  <c r="B54" i="9"/>
  <c r="C53" i="9"/>
  <c r="B38" i="9"/>
  <c r="B37" i="9"/>
  <c r="B33" i="9"/>
  <c r="C32" i="9"/>
  <c r="B21" i="9"/>
  <c r="C20" i="9"/>
  <c r="B9" i="9"/>
  <c r="C8" i="9"/>
  <c r="B158" i="8"/>
  <c r="C157" i="8"/>
  <c r="B144" i="8"/>
  <c r="C143" i="8"/>
  <c r="B128" i="8"/>
  <c r="B127" i="8"/>
  <c r="B123" i="8"/>
  <c r="C122" i="8"/>
  <c r="B112" i="8"/>
  <c r="C111" i="8"/>
  <c r="B101" i="8"/>
  <c r="C100" i="8"/>
  <c r="B91" i="8"/>
  <c r="C90" i="8"/>
  <c r="B80" i="8"/>
  <c r="C79" i="8"/>
  <c r="B69" i="8"/>
  <c r="C68" i="8"/>
  <c r="B54" i="8"/>
  <c r="C53" i="8"/>
  <c r="B38" i="8"/>
  <c r="B37" i="8"/>
  <c r="B33" i="8"/>
  <c r="C32" i="8"/>
  <c r="B21" i="8"/>
  <c r="C20" i="8"/>
  <c r="B9" i="8"/>
  <c r="C8" i="8"/>
  <c r="B157" i="7"/>
  <c r="C156" i="7"/>
  <c r="B144" i="7"/>
  <c r="C143" i="7"/>
  <c r="B128" i="7"/>
  <c r="B127" i="7"/>
  <c r="B123" i="7"/>
  <c r="C122" i="7"/>
  <c r="B112" i="7"/>
  <c r="C111" i="7"/>
  <c r="B101" i="7"/>
  <c r="C100" i="7"/>
  <c r="B91" i="7"/>
  <c r="C90" i="7"/>
  <c r="B80" i="7"/>
  <c r="C79" i="7"/>
  <c r="B69" i="7"/>
  <c r="C68" i="7"/>
  <c r="B54" i="7"/>
  <c r="C53" i="7"/>
  <c r="B38" i="7"/>
  <c r="B37" i="7"/>
  <c r="B33" i="7"/>
  <c r="C32" i="7"/>
  <c r="B21" i="7"/>
  <c r="C20" i="7"/>
  <c r="B9" i="7"/>
  <c r="C8" i="7"/>
  <c r="B147" i="4"/>
  <c r="C146" i="4"/>
  <c r="B137" i="4"/>
  <c r="C135" i="4"/>
  <c r="B126" i="4"/>
  <c r="B125" i="4"/>
  <c r="B121" i="4"/>
  <c r="C120" i="4"/>
  <c r="B110" i="4"/>
  <c r="C109" i="4"/>
  <c r="B99" i="4"/>
  <c r="C98" i="4"/>
  <c r="B90" i="4"/>
  <c r="C89" i="4"/>
  <c r="B79" i="4"/>
  <c r="C78" i="4"/>
  <c r="B68" i="4"/>
  <c r="C65" i="4"/>
  <c r="B54" i="4"/>
  <c r="C53" i="4"/>
  <c r="B33" i="4"/>
  <c r="C32" i="4"/>
  <c r="B21" i="4"/>
  <c r="C20" i="4"/>
  <c r="B9" i="4"/>
  <c r="C8" i="4"/>
  <c r="B199" i="1"/>
  <c r="C179" i="1"/>
  <c r="B173" i="1"/>
  <c r="C154" i="1"/>
  <c r="B147" i="1"/>
  <c r="B146" i="1"/>
  <c r="B142" i="1"/>
  <c r="C137" i="1"/>
  <c r="B131" i="1"/>
  <c r="C127" i="1"/>
  <c r="B121" i="1"/>
  <c r="C119" i="1"/>
  <c r="B111" i="1"/>
  <c r="C106" i="1"/>
  <c r="B100" i="1"/>
  <c r="C94" i="1"/>
  <c r="B89" i="1"/>
  <c r="C70" i="1"/>
  <c r="B38" i="1"/>
  <c r="B37" i="1"/>
  <c r="B33" i="1"/>
  <c r="C28" i="1"/>
  <c r="B21" i="1"/>
  <c r="C15" i="1"/>
  <c r="B9" i="1"/>
  <c r="C87" i="43"/>
  <c r="C14" i="43"/>
  <c r="C16" i="43"/>
  <c r="C58" i="43"/>
  <c r="C44" i="43"/>
  <c r="C48" i="43"/>
  <c r="C119" i="43"/>
  <c r="C62" i="43"/>
  <c r="C75" i="43"/>
  <c r="C152" i="43"/>
  <c r="C135" i="42"/>
  <c r="C58" i="42"/>
  <c r="C62" i="42"/>
  <c r="C117" i="42"/>
  <c r="C43" i="42"/>
  <c r="C106" i="42"/>
  <c r="C45" i="42"/>
  <c r="C84" i="42"/>
  <c r="C119" i="42"/>
  <c r="C27" i="41"/>
  <c r="C59" i="41"/>
  <c r="C136" i="36"/>
  <c r="C85" i="36"/>
  <c r="C87" i="36"/>
  <c r="C84" i="36"/>
  <c r="C86" i="36"/>
  <c r="C88" i="36"/>
  <c r="C117" i="36"/>
  <c r="C89" i="36"/>
  <c r="C73" i="36"/>
  <c r="C119" i="36"/>
  <c r="C75" i="36"/>
  <c r="C14" i="36"/>
  <c r="C60" i="36"/>
  <c r="C121" i="36"/>
  <c r="C106" i="37"/>
  <c r="C134" i="37"/>
  <c r="C26" i="37"/>
  <c r="C108" i="37"/>
  <c r="C27" i="37"/>
  <c r="C29" i="37"/>
  <c r="C84" i="37"/>
  <c r="C58" i="37"/>
  <c r="C73" i="37"/>
  <c r="C14" i="38"/>
  <c r="C46" i="38"/>
  <c r="C17" i="38"/>
  <c r="C119" i="38"/>
  <c r="C15" i="38"/>
  <c r="C19" i="38"/>
  <c r="C27" i="38"/>
  <c r="C26" i="39"/>
  <c r="C29" i="39"/>
  <c r="C14" i="39"/>
  <c r="C59" i="39"/>
  <c r="C15" i="39"/>
  <c r="C58" i="39"/>
  <c r="C61" i="39"/>
  <c r="C73" i="39"/>
  <c r="C84" i="40"/>
  <c r="C106" i="40"/>
  <c r="C117" i="40"/>
  <c r="C27" i="40"/>
  <c r="C73" i="40"/>
  <c r="C75" i="40"/>
  <c r="C119" i="40"/>
  <c r="C59" i="40"/>
  <c r="C14" i="35"/>
  <c r="C27" i="35"/>
  <c r="C117" i="35"/>
  <c r="C16" i="35"/>
  <c r="C26" i="35"/>
  <c r="C29" i="35"/>
  <c r="C45" i="35"/>
  <c r="C60" i="35"/>
  <c r="C99" i="35"/>
  <c r="C106" i="35"/>
  <c r="C119" i="35"/>
  <c r="C108" i="34"/>
  <c r="C84" i="34"/>
  <c r="C133" i="34"/>
  <c r="C86" i="34"/>
  <c r="C135" i="34"/>
  <c r="C26" i="34"/>
  <c r="C14" i="34"/>
  <c r="C74" i="34"/>
  <c r="C58" i="34"/>
  <c r="C16" i="34"/>
  <c r="C76" i="34"/>
  <c r="C29" i="34"/>
  <c r="C60" i="34"/>
  <c r="C119" i="34"/>
  <c r="C88" i="34"/>
  <c r="C15" i="33"/>
  <c r="C60" i="33"/>
  <c r="C17" i="33"/>
  <c r="C27" i="33"/>
  <c r="C64" i="33"/>
  <c r="C75" i="33"/>
  <c r="C86" i="33"/>
  <c r="C152" i="33"/>
  <c r="C136" i="32"/>
  <c r="C26" i="32"/>
  <c r="C14" i="32"/>
  <c r="C86" i="32"/>
  <c r="C84" i="32"/>
  <c r="C88" i="32"/>
  <c r="C15" i="32"/>
  <c r="C60" i="32"/>
  <c r="C16" i="32"/>
  <c r="C18" i="32"/>
  <c r="C29" i="32"/>
  <c r="C64" i="32"/>
  <c r="C75" i="32"/>
  <c r="C134" i="32"/>
  <c r="C139" i="32"/>
  <c r="C151" i="32"/>
  <c r="C84" i="31"/>
  <c r="C27" i="31"/>
  <c r="C29" i="31"/>
  <c r="C86" i="31"/>
  <c r="C117" i="31"/>
  <c r="C15" i="31"/>
  <c r="C60" i="31"/>
  <c r="C119" i="31"/>
  <c r="C27" i="30"/>
  <c r="C29" i="30"/>
  <c r="C16" i="30"/>
  <c r="C60" i="30"/>
  <c r="C73" i="30"/>
  <c r="C117" i="30"/>
  <c r="C26" i="29"/>
  <c r="C112" i="29"/>
  <c r="C101" i="29"/>
  <c r="C114" i="29"/>
  <c r="C105" i="28"/>
  <c r="C115" i="28"/>
  <c r="C117" i="28"/>
  <c r="C58" i="28"/>
  <c r="C107" i="28"/>
  <c r="C115" i="27"/>
  <c r="C60" i="28"/>
  <c r="C107" i="27"/>
  <c r="C26" i="27"/>
  <c r="C117" i="27"/>
  <c r="C14" i="27"/>
  <c r="C58" i="27"/>
  <c r="C28" i="27"/>
  <c r="C44" i="27"/>
  <c r="C62" i="27"/>
  <c r="C107" i="21"/>
  <c r="C27" i="26"/>
  <c r="C133" i="25"/>
  <c r="C137" i="25"/>
  <c r="C60" i="25"/>
  <c r="C84" i="25"/>
  <c r="C117" i="25"/>
  <c r="C14" i="24"/>
  <c r="C15" i="24"/>
  <c r="C16" i="24"/>
  <c r="C18" i="24"/>
  <c r="C117" i="24"/>
  <c r="C84" i="24"/>
  <c r="C118" i="24"/>
  <c r="C26" i="23"/>
  <c r="C29" i="23"/>
  <c r="C73" i="23"/>
  <c r="C75" i="23"/>
  <c r="C14" i="23"/>
  <c r="C58" i="23"/>
  <c r="C62" i="23"/>
  <c r="C77" i="23"/>
  <c r="C85" i="23"/>
  <c r="C151" i="23"/>
  <c r="C16" i="23"/>
  <c r="C108" i="23"/>
  <c r="C119" i="23"/>
  <c r="C135" i="23"/>
  <c r="C149" i="23"/>
  <c r="C155" i="23"/>
  <c r="C72" i="22"/>
  <c r="C57" i="22"/>
  <c r="C146" i="22"/>
  <c r="C13" i="22"/>
  <c r="C25" i="22"/>
  <c r="C28" i="22"/>
  <c r="C58" i="21"/>
  <c r="C85" i="21"/>
  <c r="C43" i="21"/>
  <c r="C133" i="20"/>
  <c r="C58" i="20"/>
  <c r="C72" i="20"/>
  <c r="C59" i="20"/>
  <c r="C14" i="20"/>
  <c r="C60" i="20"/>
  <c r="C26" i="19"/>
  <c r="C28" i="19"/>
  <c r="C59" i="19"/>
  <c r="C61" i="19"/>
  <c r="C73" i="19"/>
  <c r="C75" i="19"/>
  <c r="C63" i="19"/>
  <c r="C135" i="18"/>
  <c r="C117" i="18"/>
  <c r="C14" i="18"/>
  <c r="C27" i="18"/>
  <c r="C117" i="17"/>
  <c r="C86" i="17"/>
  <c r="C118" i="17"/>
  <c r="C119" i="17"/>
  <c r="C45" i="17"/>
  <c r="C60" i="17"/>
  <c r="C106" i="16"/>
  <c r="C25" i="16"/>
  <c r="C59" i="16"/>
  <c r="C61" i="16"/>
  <c r="C28" i="16"/>
  <c r="C63" i="16"/>
  <c r="C14" i="15"/>
  <c r="C26" i="15"/>
  <c r="C75" i="15"/>
  <c r="C84" i="15"/>
  <c r="C117" i="15"/>
  <c r="C28" i="15"/>
  <c r="C108" i="15"/>
  <c r="C86" i="15"/>
  <c r="C119" i="15"/>
  <c r="C26" i="14"/>
  <c r="C15" i="14"/>
  <c r="C80" i="14"/>
  <c r="C113" i="14"/>
  <c r="C28" i="14"/>
  <c r="C43" i="14"/>
  <c r="C58" i="14"/>
  <c r="C14" i="12"/>
  <c r="C136" i="12"/>
  <c r="C15" i="12"/>
  <c r="C25" i="12"/>
  <c r="C16" i="12"/>
  <c r="C117" i="12"/>
  <c r="C17" i="12"/>
  <c r="C27" i="11"/>
  <c r="C29" i="11"/>
  <c r="C15" i="11"/>
  <c r="C107" i="11"/>
  <c r="C117" i="11"/>
  <c r="C14" i="11"/>
  <c r="C17" i="11"/>
  <c r="C26" i="11"/>
  <c r="C28" i="11"/>
  <c r="C31" i="11"/>
  <c r="C44" i="11"/>
  <c r="C60" i="11"/>
  <c r="C99" i="11"/>
  <c r="C149" i="11"/>
  <c r="C119" i="11"/>
  <c r="C14" i="10"/>
  <c r="C16" i="10"/>
  <c r="C58" i="10"/>
  <c r="C117" i="10"/>
  <c r="C15" i="10"/>
  <c r="C17" i="10"/>
  <c r="C26" i="10"/>
  <c r="C60" i="10"/>
  <c r="C73" i="10"/>
  <c r="C119" i="10"/>
  <c r="C84" i="9"/>
  <c r="C86" i="9"/>
  <c r="C14" i="9"/>
  <c r="C135" i="9"/>
  <c r="C16" i="9"/>
  <c r="C106" i="9"/>
  <c r="C117" i="9"/>
  <c r="C133" i="9"/>
  <c r="C139" i="9"/>
  <c r="C148" i="9"/>
  <c r="C85" i="8"/>
  <c r="C60" i="8"/>
  <c r="C87" i="8"/>
  <c r="C43" i="8"/>
  <c r="C14" i="8"/>
  <c r="C45" i="8"/>
  <c r="C16" i="8"/>
  <c r="C26" i="8"/>
  <c r="C47" i="8"/>
  <c r="C49" i="8"/>
  <c r="C28" i="8"/>
  <c r="C119" i="7"/>
  <c r="C149" i="7"/>
  <c r="C28" i="7"/>
  <c r="C45" i="7"/>
  <c r="C59" i="7"/>
  <c r="C150" i="7"/>
  <c r="C26" i="7"/>
  <c r="C30" i="7"/>
  <c r="C43" i="7"/>
  <c r="C48" i="7"/>
  <c r="C151" i="7"/>
  <c r="C61" i="7"/>
  <c r="C153" i="7"/>
  <c r="C44" i="7"/>
  <c r="C46" i="7"/>
  <c r="C50" i="7"/>
  <c r="C58" i="7"/>
  <c r="C60" i="7"/>
  <c r="C62" i="7"/>
  <c r="C73" i="7"/>
  <c r="C85" i="7"/>
  <c r="C117" i="7"/>
  <c r="C121" i="7"/>
  <c r="C134" i="7"/>
  <c r="C72" i="4"/>
  <c r="B39" i="1"/>
  <c r="C38" i="1"/>
  <c r="C73" i="4"/>
  <c r="C16" i="7"/>
  <c r="C64" i="7"/>
  <c r="C107" i="7"/>
  <c r="C152" i="7"/>
  <c r="C154" i="7"/>
  <c r="C75" i="7"/>
  <c r="C138" i="7"/>
  <c r="C27" i="8"/>
  <c r="C30" i="8"/>
  <c r="C64" i="8"/>
  <c r="C75" i="8"/>
  <c r="C107" i="8"/>
  <c r="C119" i="8"/>
  <c r="C135" i="8"/>
  <c r="C151" i="8"/>
  <c r="C15" i="9"/>
  <c r="C17" i="9"/>
  <c r="C26" i="9"/>
  <c r="C45" i="9"/>
  <c r="C60" i="9"/>
  <c r="C119" i="9"/>
  <c r="C149" i="9"/>
  <c r="C29" i="10"/>
  <c r="C46" i="10"/>
  <c r="C64" i="10"/>
  <c r="C75" i="10"/>
  <c r="C107" i="10"/>
  <c r="C121" i="10"/>
  <c r="C64" i="11"/>
  <c r="C75" i="11"/>
  <c r="C87" i="11"/>
  <c r="C151" i="11"/>
  <c r="C16" i="11"/>
  <c r="C18" i="11"/>
  <c r="C109" i="11"/>
  <c r="C121" i="11"/>
  <c r="C135" i="11"/>
  <c r="C119" i="12"/>
  <c r="C28" i="12"/>
  <c r="C99" i="12"/>
  <c r="C108" i="12"/>
  <c r="C58" i="13"/>
  <c r="C115" i="13"/>
  <c r="C115" i="14"/>
  <c r="C45" i="14"/>
  <c r="C102" i="14"/>
  <c r="C16" i="15"/>
  <c r="C61" i="15"/>
  <c r="C106" i="15"/>
  <c r="C110" i="15"/>
  <c r="C121" i="15"/>
  <c r="C58" i="16"/>
  <c r="C60" i="16"/>
  <c r="C62" i="16"/>
  <c r="C65" i="16"/>
  <c r="C74" i="16"/>
  <c r="C85" i="16"/>
  <c r="C108" i="16"/>
  <c r="C117" i="16"/>
  <c r="C15" i="17"/>
  <c r="C28" i="17"/>
  <c r="C108" i="17"/>
  <c r="C64" i="17"/>
  <c r="C76" i="17"/>
  <c r="C121" i="17"/>
  <c r="C119" i="18"/>
  <c r="C29" i="18"/>
  <c r="C44" i="18"/>
  <c r="C59" i="18"/>
  <c r="C75" i="18"/>
  <c r="C84" i="18"/>
  <c r="C99" i="18"/>
  <c r="C15" i="19"/>
  <c r="C119" i="19"/>
  <c r="C65" i="19"/>
  <c r="C77" i="19"/>
  <c r="C61" i="20"/>
  <c r="C16" i="20"/>
  <c r="C74" i="20"/>
  <c r="C83" i="20"/>
  <c r="C46" i="21"/>
  <c r="C59" i="22"/>
  <c r="C147" i="22"/>
  <c r="C117" i="22"/>
  <c r="C27" i="23"/>
  <c r="C31" i="23"/>
  <c r="C43" i="23"/>
  <c r="C106" i="23"/>
  <c r="C110" i="23"/>
  <c r="C117" i="23"/>
  <c r="C121" i="23"/>
  <c r="C133" i="23"/>
  <c r="C139" i="23"/>
  <c r="C153" i="23"/>
  <c r="C157" i="23"/>
  <c r="C60" i="23"/>
  <c r="C64" i="23"/>
  <c r="C45" i="24"/>
  <c r="C60" i="24"/>
  <c r="C86" i="24"/>
  <c r="C149" i="24"/>
  <c r="C64" i="25"/>
  <c r="C73" i="25"/>
  <c r="C119" i="25"/>
  <c r="C16" i="25"/>
  <c r="C27" i="25"/>
  <c r="C46" i="25"/>
  <c r="C86" i="25"/>
  <c r="C29" i="26"/>
  <c r="C115" i="26"/>
  <c r="C132" i="27"/>
  <c r="C147" i="27"/>
  <c r="C16" i="27"/>
  <c r="C48" i="27"/>
  <c r="C86" i="27"/>
  <c r="C29" i="28"/>
  <c r="C44" i="28"/>
  <c r="C64" i="28"/>
  <c r="C119" i="28"/>
  <c r="C29" i="29"/>
  <c r="C116" i="29"/>
  <c r="C75" i="30"/>
  <c r="C85" i="30"/>
  <c r="C119" i="30"/>
  <c r="C88" i="31"/>
  <c r="C17" i="31"/>
  <c r="C58" i="31"/>
  <c r="C64" i="31"/>
  <c r="C118" i="31"/>
  <c r="C120" i="31"/>
  <c r="C136" i="31"/>
  <c r="C150" i="31"/>
  <c r="C108" i="32"/>
  <c r="C119" i="32"/>
  <c r="C27" i="32"/>
  <c r="C31" i="32"/>
  <c r="C44" i="32"/>
  <c r="C58" i="32"/>
  <c r="C62" i="32"/>
  <c r="C66" i="32"/>
  <c r="C73" i="32"/>
  <c r="C77" i="32"/>
  <c r="C155" i="32"/>
  <c r="C29" i="33"/>
  <c r="C44" i="33"/>
  <c r="C58" i="33"/>
  <c r="C62" i="33"/>
  <c r="C66" i="33"/>
  <c r="C73" i="33"/>
  <c r="C77" i="33"/>
  <c r="C84" i="33"/>
  <c r="C88" i="33"/>
  <c r="C150" i="33"/>
  <c r="C154" i="33"/>
  <c r="C134" i="34"/>
  <c r="C139" i="34"/>
  <c r="C151" i="34"/>
  <c r="C27" i="34"/>
  <c r="C31" i="34"/>
  <c r="C45" i="34"/>
  <c r="C64" i="34"/>
  <c r="C49" i="35"/>
  <c r="C58" i="35"/>
  <c r="C64" i="35"/>
  <c r="C76" i="35"/>
  <c r="C86" i="35"/>
  <c r="C136" i="35"/>
  <c r="C152" i="35"/>
  <c r="C108" i="35"/>
  <c r="C121" i="35"/>
  <c r="C16" i="36"/>
  <c r="C28" i="36"/>
  <c r="C46" i="36"/>
  <c r="C108" i="36"/>
  <c r="C64" i="36"/>
  <c r="C135" i="36"/>
  <c r="C140" i="36"/>
  <c r="C152" i="36"/>
  <c r="C75" i="37"/>
  <c r="C60" i="37"/>
  <c r="C64" i="37"/>
  <c r="C86" i="37"/>
  <c r="C99" i="37"/>
  <c r="C110" i="37"/>
  <c r="C117" i="37"/>
  <c r="C133" i="37"/>
  <c r="C138" i="37"/>
  <c r="C148" i="37"/>
  <c r="C7" i="38"/>
  <c r="C76" i="38"/>
  <c r="C87" i="38"/>
  <c r="C99" i="38"/>
  <c r="C108" i="38"/>
  <c r="C117" i="38"/>
  <c r="C121" i="38"/>
  <c r="C137" i="38"/>
  <c r="C153" i="38"/>
  <c r="C17" i="39"/>
  <c r="C75" i="39"/>
  <c r="C85" i="39"/>
  <c r="C119" i="39"/>
  <c r="C63" i="39"/>
  <c r="C58" i="40"/>
  <c r="C61" i="40"/>
  <c r="C86" i="40"/>
  <c r="C108" i="40"/>
  <c r="C121" i="40"/>
  <c r="C28" i="42"/>
  <c r="C48" i="42"/>
  <c r="C86" i="42"/>
  <c r="C60" i="42"/>
  <c r="C64" i="42"/>
  <c r="C73" i="42"/>
  <c r="C121" i="42"/>
  <c r="C60" i="43"/>
  <c r="C64" i="43"/>
  <c r="C73" i="43"/>
  <c r="C77" i="43"/>
  <c r="C86" i="43"/>
  <c r="C88" i="43"/>
  <c r="C109" i="43"/>
  <c r="C117" i="43"/>
  <c r="C121" i="43"/>
  <c r="C136" i="43"/>
  <c r="C156" i="43"/>
  <c r="C18" i="43"/>
  <c r="C46" i="43"/>
  <c r="C50" i="43"/>
  <c r="C66" i="43"/>
  <c r="C140" i="43"/>
  <c r="C150" i="43"/>
  <c r="C154" i="43"/>
  <c r="C158" i="43"/>
  <c r="C44" i="42"/>
  <c r="C46" i="42"/>
  <c r="C50" i="42"/>
  <c r="C76" i="42"/>
  <c r="C88" i="42"/>
  <c r="C108" i="42"/>
  <c r="C14" i="42"/>
  <c r="C29" i="41"/>
  <c r="C45" i="41"/>
  <c r="C58" i="41"/>
  <c r="C60" i="41"/>
  <c r="C68" i="41"/>
  <c r="C80" i="41"/>
  <c r="C65" i="40"/>
  <c r="C29" i="40"/>
  <c r="C45" i="40"/>
  <c r="C110" i="40"/>
  <c r="C151" i="39"/>
  <c r="C27" i="39"/>
  <c r="C31" i="39"/>
  <c r="C45" i="39"/>
  <c r="C60" i="39"/>
  <c r="C62" i="39"/>
  <c r="C65" i="39"/>
  <c r="C77" i="39"/>
  <c r="C62" i="37"/>
  <c r="C66" i="37"/>
  <c r="C77" i="37"/>
  <c r="C88" i="37"/>
  <c r="C119" i="37"/>
  <c r="C152" i="37"/>
  <c r="C15" i="36"/>
  <c r="C18" i="36"/>
  <c r="C26" i="36"/>
  <c r="C30" i="36"/>
  <c r="C44" i="36"/>
  <c r="C49" i="36"/>
  <c r="C58" i="36"/>
  <c r="C62" i="36"/>
  <c r="C66" i="36"/>
  <c r="C77" i="36"/>
  <c r="C106" i="36"/>
  <c r="C110" i="36"/>
  <c r="C156" i="36"/>
  <c r="C15" i="35"/>
  <c r="C18" i="35"/>
  <c r="C28" i="35"/>
  <c r="C31" i="35"/>
  <c r="C59" i="35"/>
  <c r="C62" i="35"/>
  <c r="C66" i="35"/>
  <c r="C74" i="35"/>
  <c r="C78" i="35"/>
  <c r="C84" i="35"/>
  <c r="C88" i="35"/>
  <c r="C135" i="35"/>
  <c r="C140" i="35"/>
  <c r="C150" i="35"/>
  <c r="C156" i="35"/>
  <c r="C15" i="34"/>
  <c r="C18" i="34"/>
  <c r="C28" i="34"/>
  <c r="C30" i="34"/>
  <c r="C43" i="34"/>
  <c r="C47" i="34"/>
  <c r="C62" i="34"/>
  <c r="C66" i="34"/>
  <c r="C106" i="34"/>
  <c r="C110" i="34"/>
  <c r="C117" i="34"/>
  <c r="C121" i="34"/>
  <c r="C155" i="34"/>
  <c r="C48" i="33"/>
  <c r="C108" i="33"/>
  <c r="C119" i="33"/>
  <c r="C135" i="33"/>
  <c r="C149" i="33"/>
  <c r="C151" i="33"/>
  <c r="C153" i="33"/>
  <c r="C156" i="33"/>
  <c r="C106" i="32"/>
  <c r="C110" i="32"/>
  <c r="C117" i="32"/>
  <c r="C121" i="32"/>
  <c r="C133" i="32"/>
  <c r="C135" i="32"/>
  <c r="C137" i="32"/>
  <c r="C141" i="32"/>
  <c r="C149" i="32"/>
  <c r="C153" i="32"/>
  <c r="C157" i="32"/>
  <c r="C48" i="32"/>
  <c r="C107" i="31"/>
  <c r="C121" i="31"/>
  <c r="C14" i="31"/>
  <c r="C16" i="31"/>
  <c r="C18" i="31"/>
  <c r="C26" i="31"/>
  <c r="C28" i="31"/>
  <c r="C31" i="31"/>
  <c r="C44" i="31"/>
  <c r="C62" i="31"/>
  <c r="C66" i="31"/>
  <c r="C74" i="31"/>
  <c r="C152" i="31"/>
  <c r="C14" i="30"/>
  <c r="C18" i="30"/>
  <c r="C26" i="30"/>
  <c r="C28" i="30"/>
  <c r="C31" i="30"/>
  <c r="C43" i="30"/>
  <c r="C107" i="30"/>
  <c r="C134" i="30"/>
  <c r="C136" i="30"/>
  <c r="C149" i="30"/>
  <c r="C14" i="29"/>
  <c r="C143" i="29"/>
  <c r="C48" i="28"/>
  <c r="C16" i="28"/>
  <c r="C137" i="28"/>
  <c r="C149" i="28"/>
  <c r="C27" i="27"/>
  <c r="C29" i="27"/>
  <c r="C60" i="27"/>
  <c r="C64" i="27"/>
  <c r="C75" i="27"/>
  <c r="C148" i="27"/>
  <c r="C29" i="25"/>
  <c r="C75" i="25"/>
  <c r="C106" i="25"/>
  <c r="C135" i="25"/>
  <c r="C139" i="25"/>
  <c r="C150" i="25"/>
  <c r="C64" i="24"/>
  <c r="C75" i="24"/>
  <c r="C107" i="24"/>
  <c r="C119" i="24"/>
  <c r="C151" i="24"/>
  <c r="C15" i="23"/>
  <c r="C18" i="23"/>
  <c r="C47" i="23"/>
  <c r="C66" i="23"/>
  <c r="C87" i="23"/>
  <c r="C150" i="23"/>
  <c r="C152" i="23"/>
  <c r="C154" i="23"/>
  <c r="C156" i="23"/>
  <c r="C158" i="23"/>
  <c r="C135" i="22"/>
  <c r="C148" i="22"/>
  <c r="C15" i="22"/>
  <c r="C74" i="22"/>
  <c r="C105" i="22"/>
  <c r="C15" i="21"/>
  <c r="C28" i="21"/>
  <c r="C62" i="21"/>
  <c r="C76" i="21"/>
  <c r="C84" i="21"/>
  <c r="C87" i="21"/>
  <c r="C109" i="21"/>
  <c r="C117" i="21"/>
  <c r="C133" i="21"/>
  <c r="C148" i="21"/>
  <c r="C15" i="20"/>
  <c r="C17" i="20"/>
  <c r="C27" i="20"/>
  <c r="C43" i="20"/>
  <c r="C63" i="20"/>
  <c r="C85" i="20"/>
  <c r="C27" i="19"/>
  <c r="C29" i="19"/>
  <c r="C46" i="19"/>
  <c r="C99" i="19"/>
  <c r="C107" i="19"/>
  <c r="C117" i="19"/>
  <c r="C121" i="19"/>
  <c r="C133" i="19"/>
  <c r="C135" i="19"/>
  <c r="C137" i="19"/>
  <c r="C139" i="19"/>
  <c r="C149" i="19"/>
  <c r="C16" i="18"/>
  <c r="C48" i="18"/>
  <c r="C86" i="18"/>
  <c r="C139" i="18"/>
  <c r="C150" i="18"/>
  <c r="C63" i="18"/>
  <c r="C17" i="17"/>
  <c r="C26" i="17"/>
  <c r="C30" i="17"/>
  <c r="C43" i="17"/>
  <c r="C49" i="17"/>
  <c r="C58" i="17"/>
  <c r="C62" i="17"/>
  <c r="C66" i="17"/>
  <c r="C74" i="17"/>
  <c r="C78" i="17"/>
  <c r="C84" i="17"/>
  <c r="C88" i="17"/>
  <c r="C99" i="17"/>
  <c r="C106" i="17"/>
  <c r="C110" i="17"/>
  <c r="C137" i="17"/>
  <c r="C152" i="17"/>
  <c r="C119" i="16"/>
  <c r="C133" i="16"/>
  <c r="C135" i="16"/>
  <c r="C139" i="16"/>
  <c r="C149" i="16"/>
  <c r="C26" i="16"/>
  <c r="C30" i="16"/>
  <c r="C43" i="16"/>
  <c r="C64" i="16"/>
  <c r="C66" i="16"/>
  <c r="C27" i="15"/>
  <c r="C30" i="15"/>
  <c r="C45" i="15"/>
  <c r="C134" i="15"/>
  <c r="C139" i="15"/>
  <c r="C151" i="15"/>
  <c r="C65" i="15"/>
  <c r="C60" i="14"/>
  <c r="C82" i="14"/>
  <c r="C104" i="14"/>
  <c r="C117" i="14"/>
  <c r="C27" i="13"/>
  <c r="C60" i="13"/>
  <c r="C71" i="13"/>
  <c r="C117" i="13"/>
  <c r="C132" i="13"/>
  <c r="C145" i="13"/>
  <c r="C19" i="12"/>
  <c r="C61" i="12"/>
  <c r="C48" i="11"/>
  <c r="C58" i="11"/>
  <c r="C62" i="11"/>
  <c r="C66" i="11"/>
  <c r="C73" i="11"/>
  <c r="C77" i="11"/>
  <c r="C85" i="11"/>
  <c r="C89" i="11"/>
  <c r="C139" i="11"/>
  <c r="C155" i="11"/>
  <c r="C59" i="4"/>
  <c r="C63" i="4"/>
  <c r="C143" i="4"/>
  <c r="C151" i="43"/>
  <c r="C153" i="43"/>
  <c r="C155" i="43"/>
  <c r="C157" i="43"/>
  <c r="C159" i="43"/>
  <c r="C134" i="43"/>
  <c r="C138" i="43"/>
  <c r="C142" i="43"/>
  <c r="C135" i="43"/>
  <c r="C137" i="43"/>
  <c r="C139" i="43"/>
  <c r="C141" i="43"/>
  <c r="C143" i="43"/>
  <c r="C118" i="43"/>
  <c r="C120" i="43"/>
  <c r="C106" i="43"/>
  <c r="C108" i="43"/>
  <c r="C110" i="43"/>
  <c r="C99" i="43"/>
  <c r="C89" i="43"/>
  <c r="C152" i="42"/>
  <c r="C16" i="42"/>
  <c r="C26" i="42"/>
  <c r="C30" i="42"/>
  <c r="C47" i="42"/>
  <c r="C49" i="42"/>
  <c r="C51" i="42"/>
  <c r="C66" i="42"/>
  <c r="C139" i="42"/>
  <c r="C150" i="42"/>
  <c r="C158" i="42"/>
  <c r="C160" i="42"/>
  <c r="C52" i="42"/>
  <c r="C110" i="42"/>
  <c r="C151" i="42"/>
  <c r="C154" i="42"/>
  <c r="C18" i="42"/>
  <c r="C74" i="42"/>
  <c r="C78" i="42"/>
  <c r="C153" i="42"/>
  <c r="C155" i="42"/>
  <c r="C157" i="42"/>
  <c r="C159" i="42"/>
  <c r="C137" i="42"/>
  <c r="C141" i="42"/>
  <c r="C134" i="42"/>
  <c r="C136" i="42"/>
  <c r="C138" i="42"/>
  <c r="C140" i="42"/>
  <c r="C143" i="42"/>
  <c r="C118" i="42"/>
  <c r="C120" i="42"/>
  <c r="C107" i="42"/>
  <c r="C109" i="42"/>
  <c r="C99" i="42"/>
  <c r="C85" i="42"/>
  <c r="C87" i="42"/>
  <c r="C89" i="42"/>
  <c r="C82" i="41"/>
  <c r="C104" i="41"/>
  <c r="C113" i="41"/>
  <c r="C130" i="41"/>
  <c r="C132" i="41"/>
  <c r="C15" i="41"/>
  <c r="C70" i="41"/>
  <c r="C115" i="41"/>
  <c r="C129" i="41"/>
  <c r="C131" i="41"/>
  <c r="C140" i="41"/>
  <c r="C133" i="41"/>
  <c r="C112" i="41"/>
  <c r="C114" i="41"/>
  <c r="C116" i="41"/>
  <c r="C101" i="41"/>
  <c r="C103" i="41"/>
  <c r="C105" i="41"/>
  <c r="C94" i="41"/>
  <c r="C79" i="41"/>
  <c r="C81" i="41"/>
  <c r="C83" i="41"/>
  <c r="C149" i="40"/>
  <c r="C26" i="40"/>
  <c r="C28" i="40"/>
  <c r="C31" i="40"/>
  <c r="C43" i="40"/>
  <c r="C49" i="40"/>
  <c r="C60" i="40"/>
  <c r="C63" i="40"/>
  <c r="C67" i="40"/>
  <c r="C77" i="40"/>
  <c r="C88" i="40"/>
  <c r="C150" i="40"/>
  <c r="C152" i="40"/>
  <c r="C135" i="40"/>
  <c r="C139" i="40"/>
  <c r="C133" i="40"/>
  <c r="C137" i="40"/>
  <c r="C141" i="40"/>
  <c r="C134" i="40"/>
  <c r="C136" i="40"/>
  <c r="C138" i="40"/>
  <c r="C140" i="40"/>
  <c r="C142" i="40"/>
  <c r="C118" i="40"/>
  <c r="C120" i="40"/>
  <c r="C107" i="40"/>
  <c r="C109" i="40"/>
  <c r="C99" i="40"/>
  <c r="C85" i="40"/>
  <c r="C87" i="40"/>
  <c r="C89" i="40"/>
  <c r="C149" i="39"/>
  <c r="C153" i="39"/>
  <c r="C87" i="39"/>
  <c r="C99" i="39"/>
  <c r="C108" i="39"/>
  <c r="C117" i="39"/>
  <c r="C121" i="39"/>
  <c r="C134" i="39"/>
  <c r="C16" i="39"/>
  <c r="C19" i="39"/>
  <c r="C49" i="39"/>
  <c r="C64" i="39"/>
  <c r="C66" i="39"/>
  <c r="C150" i="39"/>
  <c r="C152" i="39"/>
  <c r="C154" i="39"/>
  <c r="C133" i="39"/>
  <c r="C136" i="39"/>
  <c r="C138" i="39"/>
  <c r="C140" i="39"/>
  <c r="C135" i="39"/>
  <c r="C137" i="39"/>
  <c r="C139" i="39"/>
  <c r="C142" i="39"/>
  <c r="C118" i="39"/>
  <c r="C120" i="39"/>
  <c r="C106" i="39"/>
  <c r="C110" i="39"/>
  <c r="C84" i="39"/>
  <c r="C86" i="39"/>
  <c r="C89" i="39"/>
  <c r="C151" i="38"/>
  <c r="C157" i="38"/>
  <c r="C150" i="38"/>
  <c r="C152" i="38"/>
  <c r="C155" i="38"/>
  <c r="C159" i="38"/>
  <c r="C134" i="38"/>
  <c r="C141" i="38"/>
  <c r="C135" i="38"/>
  <c r="C139" i="38"/>
  <c r="C143" i="38"/>
  <c r="C118" i="38"/>
  <c r="C120" i="38"/>
  <c r="C106" i="38"/>
  <c r="C110" i="38"/>
  <c r="C85" i="38"/>
  <c r="C89" i="38"/>
  <c r="C150" i="37"/>
  <c r="C155" i="37"/>
  <c r="C149" i="37"/>
  <c r="C151" i="37"/>
  <c r="C153" i="37"/>
  <c r="C157" i="37"/>
  <c r="C136" i="37"/>
  <c r="C140" i="37"/>
  <c r="C135" i="37"/>
  <c r="C137" i="37"/>
  <c r="C139" i="37"/>
  <c r="C141" i="37"/>
  <c r="C116" i="37"/>
  <c r="C118" i="37"/>
  <c r="C120" i="37"/>
  <c r="C107" i="37"/>
  <c r="C109" i="37"/>
  <c r="C85" i="37"/>
  <c r="C87" i="37"/>
  <c r="C89" i="37"/>
  <c r="C150" i="36"/>
  <c r="C154" i="36"/>
  <c r="C158" i="36"/>
  <c r="C151" i="36"/>
  <c r="C153" i="36"/>
  <c r="C155" i="36"/>
  <c r="C157" i="36"/>
  <c r="C159" i="36"/>
  <c r="C138" i="36"/>
  <c r="C142" i="36"/>
  <c r="C137" i="36"/>
  <c r="C139" i="36"/>
  <c r="C141" i="36"/>
  <c r="C143" i="36"/>
  <c r="C118" i="36"/>
  <c r="C120" i="36"/>
  <c r="C107" i="36"/>
  <c r="C109" i="36"/>
  <c r="C99" i="36"/>
  <c r="C151" i="35"/>
  <c r="C154" i="35"/>
  <c r="C158" i="35"/>
  <c r="C153" i="35"/>
  <c r="C155" i="35"/>
  <c r="C157" i="35"/>
  <c r="C159" i="35"/>
  <c r="C138" i="35"/>
  <c r="C142" i="35"/>
  <c r="C137" i="35"/>
  <c r="C139" i="35"/>
  <c r="C141" i="35"/>
  <c r="C143" i="35"/>
  <c r="C118" i="35"/>
  <c r="C120" i="35"/>
  <c r="C107" i="35"/>
  <c r="C110" i="35"/>
  <c r="C85" i="35"/>
  <c r="C87" i="35"/>
  <c r="C89" i="35"/>
  <c r="C149" i="34"/>
  <c r="C153" i="34"/>
  <c r="C157" i="34"/>
  <c r="C150" i="34"/>
  <c r="C152" i="34"/>
  <c r="C154" i="34"/>
  <c r="C156" i="34"/>
  <c r="C158" i="34"/>
  <c r="C137" i="34"/>
  <c r="C141" i="34"/>
  <c r="C136" i="34"/>
  <c r="C138" i="34"/>
  <c r="C140" i="34"/>
  <c r="C142" i="34"/>
  <c r="C118" i="34"/>
  <c r="C120" i="34"/>
  <c r="C107" i="34"/>
  <c r="C109" i="34"/>
  <c r="C99" i="34"/>
  <c r="C85" i="34"/>
  <c r="C87" i="34"/>
  <c r="C89" i="34"/>
  <c r="C155" i="33"/>
  <c r="C157" i="33"/>
  <c r="C14" i="33"/>
  <c r="C16" i="33"/>
  <c r="C18" i="33"/>
  <c r="C26" i="33"/>
  <c r="C28" i="33"/>
  <c r="C31" i="33"/>
  <c r="C106" i="33"/>
  <c r="C110" i="33"/>
  <c r="C117" i="33"/>
  <c r="C121" i="33"/>
  <c r="C133" i="33"/>
  <c r="C139" i="33"/>
  <c r="C137" i="33"/>
  <c r="C141" i="33"/>
  <c r="C134" i="33"/>
  <c r="C136" i="33"/>
  <c r="C138" i="33"/>
  <c r="C140" i="33"/>
  <c r="C142" i="33"/>
  <c r="C118" i="33"/>
  <c r="C120" i="33"/>
  <c r="C107" i="33"/>
  <c r="C109" i="33"/>
  <c r="C99" i="33"/>
  <c r="C85" i="33"/>
  <c r="C87" i="33"/>
  <c r="C89" i="33"/>
  <c r="C150" i="32"/>
  <c r="C152" i="32"/>
  <c r="C154" i="32"/>
  <c r="C156" i="32"/>
  <c r="C158" i="32"/>
  <c r="C138" i="32"/>
  <c r="C140" i="32"/>
  <c r="C142" i="32"/>
  <c r="C118" i="32"/>
  <c r="C120" i="32"/>
  <c r="C107" i="32"/>
  <c r="C109" i="32"/>
  <c r="C99" i="32"/>
  <c r="C85" i="32"/>
  <c r="C87" i="32"/>
  <c r="C89" i="32"/>
  <c r="C48" i="31"/>
  <c r="C140" i="31"/>
  <c r="C76" i="31"/>
  <c r="C109" i="31"/>
  <c r="C151" i="31"/>
  <c r="C153" i="31"/>
  <c r="C134" i="31"/>
  <c r="C138" i="31"/>
  <c r="C142" i="31"/>
  <c r="C135" i="31"/>
  <c r="C137" i="31"/>
  <c r="C139" i="31"/>
  <c r="C141" i="31"/>
  <c r="C143" i="31"/>
  <c r="C106" i="31"/>
  <c r="C108" i="31"/>
  <c r="C110" i="31"/>
  <c r="C99" i="31"/>
  <c r="C85" i="31"/>
  <c r="C87" i="31"/>
  <c r="C89" i="31"/>
  <c r="C151" i="30"/>
  <c r="C47" i="30"/>
  <c r="C58" i="30"/>
  <c r="C64" i="30"/>
  <c r="C77" i="30"/>
  <c r="C87" i="30"/>
  <c r="C109" i="30"/>
  <c r="C121" i="30"/>
  <c r="C138" i="30"/>
  <c r="C150" i="30"/>
  <c r="C152" i="30"/>
  <c r="C154" i="30"/>
  <c r="C140" i="30"/>
  <c r="C137" i="30"/>
  <c r="C139" i="30"/>
  <c r="C142" i="30"/>
  <c r="C118" i="30"/>
  <c r="C120" i="30"/>
  <c r="C106" i="30"/>
  <c r="C108" i="30"/>
  <c r="C110" i="30"/>
  <c r="C99" i="30"/>
  <c r="C84" i="30"/>
  <c r="C86" i="30"/>
  <c r="C89" i="30"/>
  <c r="C144" i="29"/>
  <c r="C27" i="29"/>
  <c r="C31" i="29"/>
  <c r="C43" i="29"/>
  <c r="C81" i="29"/>
  <c r="C103" i="29"/>
  <c r="C145" i="29"/>
  <c r="C131" i="29"/>
  <c r="C105" i="29"/>
  <c r="C17" i="29"/>
  <c r="C47" i="29"/>
  <c r="C61" i="29"/>
  <c r="C70" i="29"/>
  <c r="C79" i="29"/>
  <c r="C83" i="29"/>
  <c r="C129" i="29"/>
  <c r="C133" i="29"/>
  <c r="C137" i="29"/>
  <c r="C113" i="29"/>
  <c r="C115" i="29"/>
  <c r="C94" i="29"/>
  <c r="C80" i="29"/>
  <c r="C82" i="29"/>
  <c r="C84" i="29"/>
  <c r="C147" i="28"/>
  <c r="C151" i="28"/>
  <c r="C131" i="28"/>
  <c r="C135" i="28"/>
  <c r="C139" i="28"/>
  <c r="C132" i="28"/>
  <c r="C134" i="28"/>
  <c r="C136" i="28"/>
  <c r="C138" i="28"/>
  <c r="C140" i="28"/>
  <c r="C153" i="28"/>
  <c r="C148" i="28"/>
  <c r="C150" i="28"/>
  <c r="C152" i="28"/>
  <c r="C155" i="28"/>
  <c r="C116" i="28"/>
  <c r="C118" i="28"/>
  <c r="C106" i="28"/>
  <c r="C108" i="28"/>
  <c r="C99" i="28"/>
  <c r="C150" i="27"/>
  <c r="C18" i="27"/>
  <c r="C31" i="27"/>
  <c r="C59" i="27"/>
  <c r="C61" i="27"/>
  <c r="C63" i="27"/>
  <c r="C66" i="27"/>
  <c r="C73" i="27"/>
  <c r="C77" i="27"/>
  <c r="C84" i="27"/>
  <c r="C88" i="27"/>
  <c r="C99" i="27"/>
  <c r="C105" i="27"/>
  <c r="C109" i="27"/>
  <c r="C119" i="27"/>
  <c r="C136" i="27"/>
  <c r="C149" i="27"/>
  <c r="C134" i="27"/>
  <c r="C138" i="27"/>
  <c r="C133" i="27"/>
  <c r="C135" i="27"/>
  <c r="C137" i="27"/>
  <c r="C140" i="27"/>
  <c r="C116" i="27"/>
  <c r="C118" i="27"/>
  <c r="C106" i="27"/>
  <c r="C108" i="27"/>
  <c r="C85" i="27"/>
  <c r="C87" i="27"/>
  <c r="C89" i="27"/>
  <c r="C103" i="26"/>
  <c r="C15" i="26"/>
  <c r="C60" i="26"/>
  <c r="C72" i="26"/>
  <c r="C82" i="26"/>
  <c r="C133" i="26"/>
  <c r="C142" i="26"/>
  <c r="C146" i="26"/>
  <c r="C131" i="26"/>
  <c r="C14" i="26"/>
  <c r="C16" i="26"/>
  <c r="C26" i="26"/>
  <c r="C28" i="26"/>
  <c r="C31" i="26"/>
  <c r="C44" i="26"/>
  <c r="C58" i="26"/>
  <c r="C62" i="26"/>
  <c r="C70" i="26"/>
  <c r="C74" i="26"/>
  <c r="C81" i="26"/>
  <c r="C83" i="26"/>
  <c r="C105" i="26"/>
  <c r="C113" i="26"/>
  <c r="C117" i="26"/>
  <c r="C143" i="26"/>
  <c r="C145" i="26"/>
  <c r="C130" i="26"/>
  <c r="C132" i="26"/>
  <c r="C134" i="26"/>
  <c r="C114" i="26"/>
  <c r="C116" i="26"/>
  <c r="C104" i="26"/>
  <c r="C106" i="26"/>
  <c r="C85" i="26"/>
  <c r="C149" i="25"/>
  <c r="C152" i="25"/>
  <c r="C108" i="25"/>
  <c r="C121" i="25"/>
  <c r="C141" i="25"/>
  <c r="C151" i="25"/>
  <c r="C14" i="25"/>
  <c r="C18" i="25"/>
  <c r="C26" i="25"/>
  <c r="C28" i="25"/>
  <c r="C31" i="25"/>
  <c r="C44" i="25"/>
  <c r="C49" i="25"/>
  <c r="C58" i="25"/>
  <c r="C62" i="25"/>
  <c r="C66" i="25"/>
  <c r="C77" i="25"/>
  <c r="C88" i="25"/>
  <c r="C99" i="25"/>
  <c r="C154" i="25"/>
  <c r="C134" i="25"/>
  <c r="C136" i="25"/>
  <c r="C138" i="25"/>
  <c r="C140" i="25"/>
  <c r="C142" i="25"/>
  <c r="C118" i="25"/>
  <c r="C120" i="25"/>
  <c r="C107" i="25"/>
  <c r="C110" i="25"/>
  <c r="C85" i="25"/>
  <c r="C87" i="25"/>
  <c r="C89" i="25"/>
  <c r="C153" i="24"/>
  <c r="C121" i="24"/>
  <c r="C133" i="24"/>
  <c r="C43" i="24"/>
  <c r="C49" i="24"/>
  <c r="C58" i="24"/>
  <c r="C62" i="24"/>
  <c r="C66" i="24"/>
  <c r="C73" i="24"/>
  <c r="C77" i="24"/>
  <c r="C88" i="24"/>
  <c r="C109" i="24"/>
  <c r="C150" i="24"/>
  <c r="C152" i="24"/>
  <c r="C154" i="24"/>
  <c r="C156" i="24"/>
  <c r="C135" i="24"/>
  <c r="C134" i="24"/>
  <c r="C136" i="24"/>
  <c r="C138" i="24"/>
  <c r="C140" i="24"/>
  <c r="C142" i="24"/>
  <c r="C137" i="24"/>
  <c r="C139" i="24"/>
  <c r="C141" i="24"/>
  <c r="C120" i="24"/>
  <c r="C106" i="24"/>
  <c r="C108" i="24"/>
  <c r="C110" i="24"/>
  <c r="C99" i="24"/>
  <c r="C85" i="24"/>
  <c r="C87" i="24"/>
  <c r="C89" i="24"/>
  <c r="C134" i="23"/>
  <c r="C137" i="23"/>
  <c r="C141" i="23"/>
  <c r="C136" i="23"/>
  <c r="C138" i="23"/>
  <c r="C140" i="23"/>
  <c r="C142" i="23"/>
  <c r="C118" i="23"/>
  <c r="C120" i="23"/>
  <c r="C107" i="23"/>
  <c r="C109" i="23"/>
  <c r="C99" i="23"/>
  <c r="C84" i="23"/>
  <c r="C86" i="23"/>
  <c r="C89" i="23"/>
  <c r="C149" i="22"/>
  <c r="C26" i="22"/>
  <c r="C30" i="22"/>
  <c r="C43" i="22"/>
  <c r="C63" i="22"/>
  <c r="C107" i="22"/>
  <c r="C116" i="22"/>
  <c r="C118" i="22"/>
  <c r="C137" i="22"/>
  <c r="C14" i="22"/>
  <c r="C16" i="22"/>
  <c r="C47" i="22"/>
  <c r="C61" i="22"/>
  <c r="C65" i="22"/>
  <c r="C76" i="22"/>
  <c r="C120" i="22"/>
  <c r="C151" i="22"/>
  <c r="C132" i="22"/>
  <c r="C134" i="22"/>
  <c r="C136" i="22"/>
  <c r="C138" i="22"/>
  <c r="C119" i="22"/>
  <c r="C106" i="22"/>
  <c r="C109" i="22"/>
  <c r="C98" i="22"/>
  <c r="C83" i="22"/>
  <c r="C85" i="22"/>
  <c r="C87" i="22"/>
  <c r="C84" i="22"/>
  <c r="C86" i="22"/>
  <c r="C88" i="22"/>
  <c r="C147" i="21"/>
  <c r="C150" i="21"/>
  <c r="C14" i="21"/>
  <c r="C16" i="21"/>
  <c r="C26" i="21"/>
  <c r="C30" i="21"/>
  <c r="C60" i="21"/>
  <c r="C64" i="21"/>
  <c r="C74" i="21"/>
  <c r="C78" i="21"/>
  <c r="C86" i="21"/>
  <c r="C88" i="21"/>
  <c r="C99" i="21"/>
  <c r="C136" i="21"/>
  <c r="C149" i="21"/>
  <c r="C132" i="21"/>
  <c r="C134" i="21"/>
  <c r="C138" i="21"/>
  <c r="C44" i="21"/>
  <c r="C49" i="21"/>
  <c r="C66" i="21"/>
  <c r="C18" i="21"/>
  <c r="C89" i="21"/>
  <c r="C119" i="21"/>
  <c r="C135" i="21"/>
  <c r="C137" i="21"/>
  <c r="C139" i="21"/>
  <c r="C141" i="21"/>
  <c r="C116" i="21"/>
  <c r="C118" i="21"/>
  <c r="C120" i="21"/>
  <c r="C106" i="21"/>
  <c r="C108" i="21"/>
  <c r="C110" i="21"/>
  <c r="C118" i="20"/>
  <c r="C45" i="20"/>
  <c r="C62" i="20"/>
  <c r="C64" i="20"/>
  <c r="C76" i="20"/>
  <c r="C150" i="20"/>
  <c r="C148" i="20"/>
  <c r="C149" i="20"/>
  <c r="C137" i="20"/>
  <c r="C132" i="20"/>
  <c r="C135" i="20"/>
  <c r="C139" i="20"/>
  <c r="C116" i="20"/>
  <c r="C120" i="20"/>
  <c r="C106" i="20"/>
  <c r="C108" i="20"/>
  <c r="C105" i="20"/>
  <c r="C107" i="20"/>
  <c r="C109" i="20"/>
  <c r="C84" i="20"/>
  <c r="C87" i="20"/>
  <c r="C150" i="19"/>
  <c r="C14" i="19"/>
  <c r="C17" i="19"/>
  <c r="C31" i="19"/>
  <c r="B39" i="19"/>
  <c r="C38" i="19"/>
  <c r="C44" i="19"/>
  <c r="C50" i="19"/>
  <c r="C67" i="19"/>
  <c r="C109" i="19"/>
  <c r="C140" i="19"/>
  <c r="C152" i="19"/>
  <c r="C142" i="19"/>
  <c r="C118" i="19"/>
  <c r="C120" i="19"/>
  <c r="C106" i="19"/>
  <c r="C108" i="19"/>
  <c r="C110" i="19"/>
  <c r="C84" i="19"/>
  <c r="C86" i="19"/>
  <c r="C88" i="19"/>
  <c r="C85" i="19"/>
  <c r="C87" i="19"/>
  <c r="C89" i="19"/>
  <c r="C152" i="18"/>
  <c r="C15" i="18"/>
  <c r="C18" i="18"/>
  <c r="C31" i="18"/>
  <c r="C61" i="18"/>
  <c r="C65" i="18"/>
  <c r="C73" i="18"/>
  <c r="C77" i="18"/>
  <c r="C88" i="18"/>
  <c r="C121" i="18"/>
  <c r="C151" i="18"/>
  <c r="C153" i="18"/>
  <c r="C137" i="18"/>
  <c r="C141" i="18"/>
  <c r="C134" i="18"/>
  <c r="C136" i="18"/>
  <c r="C138" i="18"/>
  <c r="C140" i="18"/>
  <c r="C143" i="18"/>
  <c r="C118" i="18"/>
  <c r="C120" i="18"/>
  <c r="C150" i="17"/>
  <c r="C156" i="17"/>
  <c r="C149" i="17"/>
  <c r="C151" i="17"/>
  <c r="C154" i="17"/>
  <c r="C158" i="17"/>
  <c r="C135" i="17"/>
  <c r="C140" i="17"/>
  <c r="C134" i="17"/>
  <c r="C136" i="17"/>
  <c r="C138" i="17"/>
  <c r="C142" i="17"/>
  <c r="C120" i="17"/>
  <c r="C107" i="17"/>
  <c r="C109" i="17"/>
  <c r="C85" i="17"/>
  <c r="C87" i="17"/>
  <c r="C89" i="17"/>
  <c r="C85" i="18"/>
  <c r="C87" i="18"/>
  <c r="C89" i="18"/>
  <c r="C151" i="16"/>
  <c r="C47" i="16"/>
  <c r="C87" i="16"/>
  <c r="C141" i="16"/>
  <c r="C76" i="16"/>
  <c r="C110" i="16"/>
  <c r="C121" i="16"/>
  <c r="C150" i="16"/>
  <c r="C152" i="16"/>
  <c r="C154" i="16"/>
  <c r="C136" i="16"/>
  <c r="C138" i="16"/>
  <c r="C140" i="16"/>
  <c r="C142" i="16"/>
  <c r="C118" i="16"/>
  <c r="C120" i="16"/>
  <c r="C107" i="16"/>
  <c r="C109" i="16"/>
  <c r="C99" i="16"/>
  <c r="C84" i="16"/>
  <c r="C86" i="16"/>
  <c r="C89" i="16"/>
  <c r="C149" i="15"/>
  <c r="C153" i="15"/>
  <c r="C15" i="15"/>
  <c r="C18" i="15"/>
  <c r="C49" i="15"/>
  <c r="C59" i="15"/>
  <c r="C63" i="15"/>
  <c r="C67" i="15"/>
  <c r="C73" i="15"/>
  <c r="C77" i="15"/>
  <c r="C88" i="15"/>
  <c r="C137" i="15"/>
  <c r="C141" i="15"/>
  <c r="C150" i="15"/>
  <c r="C152" i="15"/>
  <c r="C154" i="15"/>
  <c r="C136" i="15"/>
  <c r="C138" i="15"/>
  <c r="C140" i="15"/>
  <c r="C142" i="15"/>
  <c r="C118" i="15"/>
  <c r="C120" i="15"/>
  <c r="C107" i="15"/>
  <c r="C109" i="15"/>
  <c r="C99" i="15"/>
  <c r="C85" i="15"/>
  <c r="C87" i="15"/>
  <c r="C89" i="15"/>
  <c r="C14" i="14"/>
  <c r="C17" i="14"/>
  <c r="C44" i="14"/>
  <c r="C46" i="14"/>
  <c r="C62" i="14"/>
  <c r="C69" i="14"/>
  <c r="C84" i="14"/>
  <c r="C106" i="14"/>
  <c r="C140" i="14"/>
  <c r="C129" i="14"/>
  <c r="C71" i="14"/>
  <c r="C141" i="14"/>
  <c r="C131" i="14"/>
  <c r="C114" i="14"/>
  <c r="C116" i="14"/>
  <c r="C103" i="14"/>
  <c r="C105" i="14"/>
  <c r="C81" i="14"/>
  <c r="C83" i="14"/>
  <c r="C85" i="14"/>
  <c r="C73" i="13"/>
  <c r="C104" i="13"/>
  <c r="C136" i="13"/>
  <c r="C16" i="13"/>
  <c r="C26" i="13"/>
  <c r="C29" i="13"/>
  <c r="C43" i="13"/>
  <c r="C64" i="13"/>
  <c r="C134" i="13"/>
  <c r="C45" i="13"/>
  <c r="C62" i="13"/>
  <c r="C75" i="13"/>
  <c r="C84" i="13"/>
  <c r="C106" i="13"/>
  <c r="C119" i="13"/>
  <c r="C131" i="13"/>
  <c r="C133" i="13"/>
  <c r="C135" i="13"/>
  <c r="C137" i="13"/>
  <c r="C116" i="13"/>
  <c r="C118" i="13"/>
  <c r="C105" i="13"/>
  <c r="C107" i="13"/>
  <c r="C82" i="13"/>
  <c r="C86" i="13"/>
  <c r="C152" i="12"/>
  <c r="C121" i="12"/>
  <c r="C26" i="12"/>
  <c r="C30" i="12"/>
  <c r="C65" i="12"/>
  <c r="C76" i="12"/>
  <c r="C150" i="12"/>
  <c r="C154" i="12"/>
  <c r="C140" i="12"/>
  <c r="C134" i="12"/>
  <c r="C138" i="12"/>
  <c r="C142" i="12"/>
  <c r="C118" i="12"/>
  <c r="C120" i="12"/>
  <c r="C106" i="12"/>
  <c r="C110" i="12"/>
  <c r="C87" i="12"/>
  <c r="C85" i="12"/>
  <c r="C89" i="12"/>
  <c r="C153" i="11"/>
  <c r="C157" i="11"/>
  <c r="C150" i="11"/>
  <c r="C152" i="11"/>
  <c r="C154" i="11"/>
  <c r="C156" i="11"/>
  <c r="C158" i="11"/>
  <c r="C133" i="11"/>
  <c r="C137" i="11"/>
  <c r="C141" i="11"/>
  <c r="C134" i="11"/>
  <c r="C136" i="11"/>
  <c r="C138" i="11"/>
  <c r="C140" i="11"/>
  <c r="C142" i="11"/>
  <c r="C118" i="11"/>
  <c r="C120" i="11"/>
  <c r="C106" i="11"/>
  <c r="C108" i="11"/>
  <c r="C110" i="11"/>
  <c r="C84" i="11"/>
  <c r="C86" i="11"/>
  <c r="C88" i="11"/>
  <c r="C149" i="10"/>
  <c r="C27" i="10"/>
  <c r="C31" i="10"/>
  <c r="C44" i="10"/>
  <c r="C48" i="10"/>
  <c r="C62" i="10"/>
  <c r="C66" i="10"/>
  <c r="C77" i="10"/>
  <c r="C109" i="10"/>
  <c r="C150" i="10"/>
  <c r="C152" i="10"/>
  <c r="C133" i="10"/>
  <c r="C137" i="10"/>
  <c r="C141" i="10"/>
  <c r="C134" i="10"/>
  <c r="C136" i="10"/>
  <c r="C138" i="10"/>
  <c r="C140" i="10"/>
  <c r="C142" i="10"/>
  <c r="C118" i="10"/>
  <c r="C120" i="10"/>
  <c r="C106" i="10"/>
  <c r="C108" i="10"/>
  <c r="C110" i="10"/>
  <c r="C99" i="10"/>
  <c r="C84" i="10"/>
  <c r="C86" i="10"/>
  <c r="C88" i="10"/>
  <c r="C85" i="10"/>
  <c r="C87" i="10"/>
  <c r="C89" i="10"/>
  <c r="C28" i="9"/>
  <c r="C108" i="9"/>
  <c r="C121" i="9"/>
  <c r="C137" i="9"/>
  <c r="C18" i="9"/>
  <c r="C64" i="9"/>
  <c r="C75" i="9"/>
  <c r="C150" i="9"/>
  <c r="C152" i="9"/>
  <c r="C27" i="9"/>
  <c r="C30" i="9"/>
  <c r="C43" i="9"/>
  <c r="C48" i="9"/>
  <c r="C58" i="9"/>
  <c r="C62" i="9"/>
  <c r="C66" i="9"/>
  <c r="C73" i="9"/>
  <c r="C77" i="9"/>
  <c r="C88" i="9"/>
  <c r="C153" i="9"/>
  <c r="C110" i="9"/>
  <c r="C134" i="9"/>
  <c r="C136" i="9"/>
  <c r="C138" i="9"/>
  <c r="C140" i="9"/>
  <c r="C142" i="9"/>
  <c r="C118" i="9"/>
  <c r="C120" i="9"/>
  <c r="C107" i="9"/>
  <c r="C109" i="9"/>
  <c r="C99" i="9"/>
  <c r="C85" i="9"/>
  <c r="C87" i="9"/>
  <c r="C89" i="9"/>
  <c r="C149" i="8"/>
  <c r="C155" i="8"/>
  <c r="C15" i="8"/>
  <c r="C18" i="8"/>
  <c r="C44" i="8"/>
  <c r="C46" i="8"/>
  <c r="C48" i="8"/>
  <c r="C51" i="8"/>
  <c r="C58" i="8"/>
  <c r="C62" i="8"/>
  <c r="C66" i="8"/>
  <c r="C73" i="8"/>
  <c r="C77" i="8"/>
  <c r="C89" i="8"/>
  <c r="C109" i="8"/>
  <c r="C117" i="8"/>
  <c r="C121" i="8"/>
  <c r="C133" i="8"/>
  <c r="C139" i="8"/>
  <c r="C153" i="8"/>
  <c r="C150" i="8"/>
  <c r="C152" i="8"/>
  <c r="C154" i="8"/>
  <c r="C156" i="8"/>
  <c r="C134" i="8"/>
  <c r="C137" i="8"/>
  <c r="C141" i="8"/>
  <c r="C136" i="8"/>
  <c r="C138" i="8"/>
  <c r="C140" i="8"/>
  <c r="C142" i="8"/>
  <c r="C118" i="8"/>
  <c r="C120" i="8"/>
  <c r="C106" i="8"/>
  <c r="C108" i="8"/>
  <c r="C110" i="8"/>
  <c r="C99" i="8"/>
  <c r="C84" i="8"/>
  <c r="C86" i="8"/>
  <c r="C88" i="8"/>
  <c r="C155" i="7"/>
  <c r="C87" i="7"/>
  <c r="C109" i="7"/>
  <c r="C14" i="7"/>
  <c r="C18" i="7"/>
  <c r="C63" i="7"/>
  <c r="C65" i="7"/>
  <c r="C77" i="7"/>
  <c r="C136" i="7"/>
  <c r="C140" i="7"/>
  <c r="C133" i="7"/>
  <c r="C135" i="7"/>
  <c r="C137" i="7"/>
  <c r="C139" i="7"/>
  <c r="C141" i="7"/>
  <c r="C118" i="7"/>
  <c r="C120" i="7"/>
  <c r="C106" i="7"/>
  <c r="C108" i="7"/>
  <c r="C110" i="7"/>
  <c r="C99" i="7"/>
  <c r="C84" i="7"/>
  <c r="C86" i="7"/>
  <c r="C89" i="7"/>
  <c r="C142" i="4"/>
  <c r="C144" i="4"/>
  <c r="C61" i="4"/>
  <c r="C74" i="4"/>
  <c r="C132" i="4"/>
  <c r="C43" i="4"/>
  <c r="C115" i="4"/>
  <c r="C145" i="4"/>
  <c r="C131" i="4"/>
  <c r="C133" i="4"/>
  <c r="C116" i="4"/>
  <c r="C104" i="4"/>
  <c r="C83" i="4"/>
  <c r="C198" i="1"/>
  <c r="C196" i="1"/>
  <c r="C194" i="1"/>
  <c r="C192" i="1"/>
  <c r="C190" i="1"/>
  <c r="C188" i="1"/>
  <c r="C186" i="1"/>
  <c r="C184" i="1"/>
  <c r="C182" i="1"/>
  <c r="C180" i="1"/>
  <c r="C178" i="1"/>
  <c r="C197" i="1"/>
  <c r="C195" i="1"/>
  <c r="C193" i="1"/>
  <c r="C191" i="1"/>
  <c r="C189" i="1"/>
  <c r="C187" i="1"/>
  <c r="C185" i="1"/>
  <c r="C183" i="1"/>
  <c r="C181" i="1"/>
  <c r="C152" i="1"/>
  <c r="C171" i="1"/>
  <c r="C169" i="1"/>
  <c r="C167" i="1"/>
  <c r="C165" i="1"/>
  <c r="C163" i="1"/>
  <c r="C161" i="1"/>
  <c r="C159" i="1"/>
  <c r="C157" i="1"/>
  <c r="C155" i="1"/>
  <c r="C153" i="1"/>
  <c r="C172" i="1"/>
  <c r="C170" i="1"/>
  <c r="C168" i="1"/>
  <c r="C166" i="1"/>
  <c r="C164" i="1"/>
  <c r="C162" i="1"/>
  <c r="C160" i="1"/>
  <c r="C158" i="1"/>
  <c r="C156" i="1"/>
  <c r="C136" i="1"/>
  <c r="C140" i="1"/>
  <c r="C138" i="1"/>
  <c r="C141" i="1"/>
  <c r="C139" i="1"/>
  <c r="C126" i="1"/>
  <c r="C130" i="1"/>
  <c r="C128" i="1"/>
  <c r="C125" i="1"/>
  <c r="C129" i="1"/>
  <c r="C104" i="1"/>
  <c r="C59" i="43"/>
  <c r="C61" i="43"/>
  <c r="C63" i="43"/>
  <c r="C65" i="43"/>
  <c r="C67" i="43"/>
  <c r="C59" i="42"/>
  <c r="C61" i="42"/>
  <c r="C63" i="42"/>
  <c r="C65" i="42"/>
  <c r="C67" i="42"/>
  <c r="C14" i="41"/>
  <c r="C17" i="41"/>
  <c r="C26" i="41"/>
  <c r="C28" i="41"/>
  <c r="C31" i="41"/>
  <c r="C43" i="41"/>
  <c r="C48" i="41"/>
  <c r="C84" i="41"/>
  <c r="C72" i="41"/>
  <c r="C61" i="41"/>
  <c r="C63" i="41"/>
  <c r="C30" i="40"/>
  <c r="C62" i="40"/>
  <c r="C64" i="40"/>
  <c r="C66" i="40"/>
  <c r="C67" i="39"/>
  <c r="C61" i="38"/>
  <c r="C65" i="38"/>
  <c r="C59" i="38"/>
  <c r="C63" i="38"/>
  <c r="C67" i="38"/>
  <c r="C59" i="37"/>
  <c r="C61" i="37"/>
  <c r="C63" i="37"/>
  <c r="C65" i="37"/>
  <c r="C67" i="37"/>
  <c r="C59" i="36"/>
  <c r="C61" i="36"/>
  <c r="C63" i="36"/>
  <c r="C65" i="36"/>
  <c r="C67" i="36"/>
  <c r="C61" i="35"/>
  <c r="C63" i="35"/>
  <c r="C65" i="35"/>
  <c r="C67" i="35"/>
  <c r="C59" i="34"/>
  <c r="C61" i="34"/>
  <c r="C63" i="34"/>
  <c r="C65" i="34"/>
  <c r="C67" i="34"/>
  <c r="C59" i="33"/>
  <c r="C61" i="33"/>
  <c r="C63" i="33"/>
  <c r="C65" i="33"/>
  <c r="C67" i="33"/>
  <c r="C59" i="32"/>
  <c r="C61" i="32"/>
  <c r="C63" i="32"/>
  <c r="C65" i="32"/>
  <c r="C67" i="32"/>
  <c r="C59" i="31"/>
  <c r="C61" i="31"/>
  <c r="C63" i="31"/>
  <c r="C65" i="31"/>
  <c r="C67" i="31"/>
  <c r="C62" i="30"/>
  <c r="C66" i="30"/>
  <c r="C59" i="30"/>
  <c r="C61" i="30"/>
  <c r="C63" i="30"/>
  <c r="C65" i="30"/>
  <c r="C67" i="30"/>
  <c r="C15" i="29"/>
  <c r="C19" i="29"/>
  <c r="C45" i="29"/>
  <c r="C49" i="29"/>
  <c r="C59" i="29"/>
  <c r="C68" i="29"/>
  <c r="C72" i="29"/>
  <c r="C102" i="29"/>
  <c r="C104" i="29"/>
  <c r="C130" i="29"/>
  <c r="C132" i="29"/>
  <c r="C134" i="29"/>
  <c r="C136" i="29"/>
  <c r="C58" i="29"/>
  <c r="C60" i="29"/>
  <c r="C62" i="29"/>
  <c r="C59" i="28"/>
  <c r="C62" i="28"/>
  <c r="C66" i="28"/>
  <c r="C65" i="27"/>
  <c r="C67" i="27"/>
  <c r="C18" i="26"/>
  <c r="C47" i="26"/>
  <c r="C84" i="26"/>
  <c r="C86" i="26"/>
  <c r="C96" i="26"/>
  <c r="C107" i="26"/>
  <c r="C59" i="26"/>
  <c r="C61" i="26"/>
  <c r="C63" i="26"/>
  <c r="C65" i="26"/>
  <c r="C59" i="25"/>
  <c r="C61" i="25"/>
  <c r="C63" i="25"/>
  <c r="C65" i="25"/>
  <c r="C67" i="25"/>
  <c r="C59" i="24"/>
  <c r="C61" i="24"/>
  <c r="C63" i="24"/>
  <c r="C65" i="24"/>
  <c r="C67" i="24"/>
  <c r="C59" i="23"/>
  <c r="C61" i="23"/>
  <c r="C63" i="23"/>
  <c r="C65" i="23"/>
  <c r="C67" i="23"/>
  <c r="C58" i="22"/>
  <c r="C60" i="22"/>
  <c r="C62" i="22"/>
  <c r="C64" i="22"/>
  <c r="C66" i="22"/>
  <c r="C59" i="21"/>
  <c r="C61" i="21"/>
  <c r="C63" i="21"/>
  <c r="C65" i="21"/>
  <c r="C67" i="21"/>
  <c r="C65" i="20"/>
  <c r="C117" i="20"/>
  <c r="C119" i="20"/>
  <c r="C134" i="20"/>
  <c r="C136" i="20"/>
  <c r="C138" i="20"/>
  <c r="C140" i="20"/>
  <c r="C29" i="20"/>
  <c r="C48" i="20"/>
  <c r="C58" i="19"/>
  <c r="C60" i="19"/>
  <c r="C62" i="19"/>
  <c r="C64" i="19"/>
  <c r="C66" i="19"/>
  <c r="C58" i="18"/>
  <c r="C60" i="18"/>
  <c r="C62" i="18"/>
  <c r="C64" i="18"/>
  <c r="C67" i="18"/>
  <c r="C59" i="17"/>
  <c r="C61" i="17"/>
  <c r="C63" i="17"/>
  <c r="C65" i="17"/>
  <c r="C67" i="17"/>
  <c r="C67" i="16"/>
  <c r="C58" i="15"/>
  <c r="C60" i="15"/>
  <c r="C62" i="15"/>
  <c r="C64" i="15"/>
  <c r="C66" i="15"/>
  <c r="C27" i="14"/>
  <c r="C30" i="14"/>
  <c r="C49" i="14"/>
  <c r="C130" i="14"/>
  <c r="C132" i="14"/>
  <c r="C73" i="14"/>
  <c r="C95" i="14"/>
  <c r="C59" i="14"/>
  <c r="C61" i="14"/>
  <c r="C63" i="14"/>
  <c r="C83" i="13"/>
  <c r="C85" i="13"/>
  <c r="C87" i="13"/>
  <c r="C97" i="13"/>
  <c r="C108" i="13"/>
  <c r="C14" i="13"/>
  <c r="C18" i="13"/>
  <c r="C28" i="13"/>
  <c r="C31" i="13"/>
  <c r="C48" i="13"/>
  <c r="C59" i="13"/>
  <c r="C61" i="13"/>
  <c r="C63" i="13"/>
  <c r="C65" i="13"/>
  <c r="C59" i="12"/>
  <c r="C63" i="12"/>
  <c r="C67" i="12"/>
  <c r="C59" i="11"/>
  <c r="C61" i="11"/>
  <c r="C63" i="11"/>
  <c r="C65" i="11"/>
  <c r="C67" i="11"/>
  <c r="C59" i="10"/>
  <c r="C61" i="10"/>
  <c r="C63" i="10"/>
  <c r="C65" i="10"/>
  <c r="C67" i="10"/>
  <c r="C59" i="9"/>
  <c r="C61" i="9"/>
  <c r="C63" i="9"/>
  <c r="C65" i="9"/>
  <c r="C67" i="9"/>
  <c r="C59" i="8"/>
  <c r="C61" i="8"/>
  <c r="C63" i="8"/>
  <c r="C65" i="8"/>
  <c r="C67" i="8"/>
  <c r="C66" i="7"/>
  <c r="C45" i="4"/>
  <c r="C84" i="4"/>
  <c r="C105" i="4"/>
  <c r="C134" i="4"/>
  <c r="C136" i="4"/>
  <c r="C58" i="4"/>
  <c r="C60" i="4"/>
  <c r="C62" i="4"/>
  <c r="C64" i="4"/>
  <c r="C66" i="4"/>
  <c r="C68" i="1"/>
  <c r="C87" i="1"/>
  <c r="C85" i="1"/>
  <c r="C83" i="1"/>
  <c r="C81" i="1"/>
  <c r="C79" i="1"/>
  <c r="C77" i="1"/>
  <c r="C75" i="1"/>
  <c r="C73" i="1"/>
  <c r="C71" i="1"/>
  <c r="C69" i="1"/>
  <c r="C88" i="1"/>
  <c r="C86" i="1"/>
  <c r="C84" i="1"/>
  <c r="C82" i="1"/>
  <c r="C80" i="1"/>
  <c r="C78" i="1"/>
  <c r="C76" i="1"/>
  <c r="C74" i="1"/>
  <c r="C72" i="1"/>
  <c r="C74" i="43"/>
  <c r="C76" i="43"/>
  <c r="C78" i="43"/>
  <c r="C29" i="43"/>
  <c r="C75" i="42"/>
  <c r="C77" i="42"/>
  <c r="C69" i="41"/>
  <c r="C71" i="41"/>
  <c r="C73" i="41"/>
  <c r="C74" i="40"/>
  <c r="C76" i="40"/>
  <c r="C78" i="40"/>
  <c r="C74" i="39"/>
  <c r="C76" i="39"/>
  <c r="C78" i="39"/>
  <c r="C74" i="38"/>
  <c r="C78" i="38"/>
  <c r="C74" i="37"/>
  <c r="C76" i="37"/>
  <c r="C78" i="37"/>
  <c r="C74" i="36"/>
  <c r="C76" i="36"/>
  <c r="C78" i="36"/>
  <c r="C73" i="35"/>
  <c r="C75" i="35"/>
  <c r="C77" i="35"/>
  <c r="C73" i="34"/>
  <c r="C75" i="34"/>
  <c r="C78" i="34"/>
  <c r="C74" i="33"/>
  <c r="C76" i="33"/>
  <c r="C78" i="33"/>
  <c r="C74" i="32"/>
  <c r="C76" i="32"/>
  <c r="C78" i="32"/>
  <c r="C73" i="31"/>
  <c r="C75" i="31"/>
  <c r="C78" i="31"/>
  <c r="C74" i="30"/>
  <c r="C76" i="30"/>
  <c r="C78" i="30"/>
  <c r="C69" i="29"/>
  <c r="C71" i="29"/>
  <c r="C73" i="29"/>
  <c r="C75" i="28"/>
  <c r="C86" i="28"/>
  <c r="C109" i="28"/>
  <c r="C14" i="28"/>
  <c r="C18" i="28"/>
  <c r="C27" i="28"/>
  <c r="C31" i="28"/>
  <c r="C61" i="28"/>
  <c r="C63" i="28"/>
  <c r="C65" i="28"/>
  <c r="C67" i="28"/>
  <c r="C73" i="28"/>
  <c r="C77" i="28"/>
  <c r="C154" i="28"/>
  <c r="C156" i="28"/>
  <c r="C74" i="28"/>
  <c r="C76" i="28"/>
  <c r="C78" i="28"/>
  <c r="C84" i="28"/>
  <c r="C88" i="28"/>
  <c r="C85" i="28"/>
  <c r="C87" i="28"/>
  <c r="C89" i="28"/>
  <c r="C74" i="27"/>
  <c r="C76" i="27"/>
  <c r="C78" i="27"/>
  <c r="C71" i="26"/>
  <c r="C73" i="26"/>
  <c r="C75" i="26"/>
  <c r="C74" i="25"/>
  <c r="C76" i="25"/>
  <c r="C78" i="25"/>
  <c r="C28" i="24"/>
  <c r="C74" i="24"/>
  <c r="C76" i="24"/>
  <c r="C78" i="24"/>
  <c r="C74" i="23"/>
  <c r="C76" i="23"/>
  <c r="C78" i="23"/>
  <c r="C73" i="22"/>
  <c r="C75" i="22"/>
  <c r="C77" i="22"/>
  <c r="C73" i="21"/>
  <c r="C75" i="21"/>
  <c r="C77" i="21"/>
  <c r="C73" i="20"/>
  <c r="C75" i="20"/>
  <c r="C77" i="20"/>
  <c r="C74" i="19"/>
  <c r="C76" i="19"/>
  <c r="C78" i="19"/>
  <c r="C74" i="18"/>
  <c r="C76" i="18"/>
  <c r="C78" i="18"/>
  <c r="C73" i="17"/>
  <c r="C75" i="17"/>
  <c r="C77" i="17"/>
  <c r="C73" i="16"/>
  <c r="C75" i="16"/>
  <c r="C78" i="16"/>
  <c r="C74" i="15"/>
  <c r="C76" i="15"/>
  <c r="C78" i="15"/>
  <c r="C70" i="14"/>
  <c r="C72" i="14"/>
  <c r="C74" i="14"/>
  <c r="C72" i="13"/>
  <c r="C74" i="13"/>
  <c r="C76" i="13"/>
  <c r="C74" i="12"/>
  <c r="C78" i="12"/>
  <c r="C74" i="11"/>
  <c r="C76" i="11"/>
  <c r="C78" i="11"/>
  <c r="C74" i="10"/>
  <c r="C76" i="10"/>
  <c r="C78" i="10"/>
  <c r="C74" i="9"/>
  <c r="C76" i="9"/>
  <c r="C78" i="9"/>
  <c r="C74" i="8"/>
  <c r="C76" i="8"/>
  <c r="C78" i="8"/>
  <c r="C74" i="7"/>
  <c r="C76" i="7"/>
  <c r="C78" i="7"/>
  <c r="C75" i="4"/>
  <c r="C93" i="1"/>
  <c r="C43" i="43"/>
  <c r="C45" i="43"/>
  <c r="C47" i="43"/>
  <c r="C49" i="43"/>
  <c r="C52" i="43"/>
  <c r="C27" i="43"/>
  <c r="C31" i="43"/>
  <c r="C26" i="43"/>
  <c r="C28" i="43"/>
  <c r="C30" i="43"/>
  <c r="C15" i="43"/>
  <c r="C17" i="43"/>
  <c r="C19" i="43"/>
  <c r="C7" i="43"/>
  <c r="B39" i="43"/>
  <c r="C38" i="43"/>
  <c r="B129" i="43"/>
  <c r="C128" i="43"/>
  <c r="C51" i="43"/>
  <c r="C27" i="42"/>
  <c r="C29" i="42"/>
  <c r="C31" i="42"/>
  <c r="C15" i="42"/>
  <c r="C17" i="42"/>
  <c r="C19" i="42"/>
  <c r="C7" i="42"/>
  <c r="B39" i="42"/>
  <c r="C38" i="42"/>
  <c r="B129" i="42"/>
  <c r="C127" i="42"/>
  <c r="C142" i="42"/>
  <c r="C44" i="41"/>
  <c r="C46" i="41"/>
  <c r="C50" i="41"/>
  <c r="C47" i="41"/>
  <c r="C49" i="41"/>
  <c r="C52" i="41"/>
  <c r="C30" i="41"/>
  <c r="C16" i="41"/>
  <c r="C19" i="41"/>
  <c r="C7" i="41"/>
  <c r="C18" i="41"/>
  <c r="B39" i="41"/>
  <c r="C38" i="41"/>
  <c r="B124" i="41"/>
  <c r="C122" i="41"/>
  <c r="C51" i="41"/>
  <c r="C44" i="40"/>
  <c r="C47" i="40"/>
  <c r="C51" i="40"/>
  <c r="C46" i="40"/>
  <c r="C48" i="40"/>
  <c r="C50" i="40"/>
  <c r="C52" i="40"/>
  <c r="C7" i="40"/>
  <c r="B39" i="40"/>
  <c r="C37" i="40"/>
  <c r="B129" i="40"/>
  <c r="C128" i="40"/>
  <c r="C43" i="39"/>
  <c r="C47" i="39"/>
  <c r="C51" i="39"/>
  <c r="C44" i="39"/>
  <c r="C46" i="39"/>
  <c r="C48" i="39"/>
  <c r="C50" i="39"/>
  <c r="C52" i="39"/>
  <c r="C28" i="39"/>
  <c r="C30" i="39"/>
  <c r="C18" i="39"/>
  <c r="C7" i="39"/>
  <c r="B39" i="39"/>
  <c r="C38" i="39"/>
  <c r="B129" i="39"/>
  <c r="C127" i="39"/>
  <c r="C88" i="39"/>
  <c r="C107" i="39"/>
  <c r="C109" i="39"/>
  <c r="C141" i="39"/>
  <c r="C50" i="38"/>
  <c r="C44" i="38"/>
  <c r="C48" i="38"/>
  <c r="C52" i="38"/>
  <c r="C26" i="38"/>
  <c r="C29" i="38"/>
  <c r="C28" i="38"/>
  <c r="C31" i="38"/>
  <c r="C30" i="38"/>
  <c r="C16" i="38"/>
  <c r="C18" i="38"/>
  <c r="B39" i="38"/>
  <c r="C37" i="38"/>
  <c r="B129" i="38"/>
  <c r="C127" i="38"/>
  <c r="C43" i="38"/>
  <c r="C45" i="38"/>
  <c r="C47" i="38"/>
  <c r="C49" i="38"/>
  <c r="C51" i="38"/>
  <c r="C58" i="38"/>
  <c r="C60" i="38"/>
  <c r="C62" i="38"/>
  <c r="C64" i="38"/>
  <c r="C66" i="38"/>
  <c r="C73" i="38"/>
  <c r="C75" i="38"/>
  <c r="C77" i="38"/>
  <c r="C84" i="38"/>
  <c r="C86" i="38"/>
  <c r="C88" i="38"/>
  <c r="C107" i="38"/>
  <c r="C109" i="38"/>
  <c r="C136" i="38"/>
  <c r="C138" i="38"/>
  <c r="C140" i="38"/>
  <c r="C142" i="38"/>
  <c r="C154" i="38"/>
  <c r="C156" i="38"/>
  <c r="C158" i="38"/>
  <c r="C28" i="37"/>
  <c r="C31" i="37"/>
  <c r="C14" i="37"/>
  <c r="C46" i="37"/>
  <c r="C44" i="37"/>
  <c r="C48" i="37"/>
  <c r="C43" i="37"/>
  <c r="C45" i="37"/>
  <c r="C47" i="37"/>
  <c r="C50" i="37"/>
  <c r="C49" i="37"/>
  <c r="C52" i="37"/>
  <c r="C30" i="37"/>
  <c r="C16" i="37"/>
  <c r="C15" i="37"/>
  <c r="C18" i="37"/>
  <c r="C17" i="37"/>
  <c r="C19" i="37"/>
  <c r="C7" i="37"/>
  <c r="B39" i="37"/>
  <c r="C37" i="37"/>
  <c r="B128" i="37"/>
  <c r="C127" i="37"/>
  <c r="C51" i="37"/>
  <c r="C154" i="37"/>
  <c r="C156" i="37"/>
  <c r="C43" i="36"/>
  <c r="C45" i="36"/>
  <c r="C47" i="36"/>
  <c r="C51" i="36"/>
  <c r="C48" i="36"/>
  <c r="C50" i="36"/>
  <c r="C52" i="36"/>
  <c r="C27" i="36"/>
  <c r="C29" i="36"/>
  <c r="C31" i="36"/>
  <c r="C17" i="36"/>
  <c r="C19" i="36"/>
  <c r="C7" i="36"/>
  <c r="B39" i="36"/>
  <c r="C37" i="36"/>
  <c r="B129" i="36"/>
  <c r="C128" i="36"/>
  <c r="C43" i="35"/>
  <c r="C47" i="35"/>
  <c r="C51" i="35"/>
  <c r="C44" i="35"/>
  <c r="C46" i="35"/>
  <c r="C48" i="35"/>
  <c r="C50" i="35"/>
  <c r="C52" i="35"/>
  <c r="C30" i="35"/>
  <c r="C17" i="35"/>
  <c r="C19" i="35"/>
  <c r="C7" i="35"/>
  <c r="B39" i="35"/>
  <c r="C38" i="35"/>
  <c r="B129" i="35"/>
  <c r="C128" i="35"/>
  <c r="C109" i="35"/>
  <c r="C44" i="34"/>
  <c r="C46" i="34"/>
  <c r="C50" i="34"/>
  <c r="C48" i="34"/>
  <c r="C52" i="34"/>
  <c r="C17" i="34"/>
  <c r="C19" i="34"/>
  <c r="C7" i="34"/>
  <c r="B39" i="34"/>
  <c r="C37" i="34"/>
  <c r="B129" i="34"/>
  <c r="C128" i="34"/>
  <c r="C49" i="34"/>
  <c r="C51" i="34"/>
  <c r="C77" i="34"/>
  <c r="C46" i="33"/>
  <c r="C50" i="33"/>
  <c r="C43" i="33"/>
  <c r="C45" i="33"/>
  <c r="C47" i="33"/>
  <c r="C49" i="33"/>
  <c r="C52" i="33"/>
  <c r="C30" i="33"/>
  <c r="C19" i="33"/>
  <c r="C7" i="33"/>
  <c r="B39" i="33"/>
  <c r="C37" i="33"/>
  <c r="B129" i="33"/>
  <c r="C128" i="33"/>
  <c r="C51" i="33"/>
  <c r="C43" i="32"/>
  <c r="C46" i="32"/>
  <c r="C50" i="32"/>
  <c r="C45" i="32"/>
  <c r="C47" i="32"/>
  <c r="C49" i="32"/>
  <c r="C52" i="32"/>
  <c r="C28" i="32"/>
  <c r="C30" i="32"/>
  <c r="C17" i="32"/>
  <c r="C19" i="32"/>
  <c r="C7" i="32"/>
  <c r="B39" i="32"/>
  <c r="C37" i="32"/>
  <c r="B129" i="32"/>
  <c r="C128" i="32"/>
  <c r="C51" i="32"/>
  <c r="C46" i="31"/>
  <c r="C50" i="31"/>
  <c r="C43" i="31"/>
  <c r="C45" i="31"/>
  <c r="C47" i="31"/>
  <c r="C49" i="31"/>
  <c r="C52" i="31"/>
  <c r="C30" i="31"/>
  <c r="C19" i="31"/>
  <c r="C7" i="31"/>
  <c r="B39" i="31"/>
  <c r="C37" i="31"/>
  <c r="B129" i="31"/>
  <c r="C128" i="31"/>
  <c r="C51" i="31"/>
  <c r="C77" i="31"/>
  <c r="C45" i="30"/>
  <c r="C50" i="30"/>
  <c r="C44" i="30"/>
  <c r="C46" i="30"/>
  <c r="C48" i="30"/>
  <c r="C52" i="30"/>
  <c r="C30" i="30"/>
  <c r="C15" i="30"/>
  <c r="C17" i="30"/>
  <c r="C19" i="30"/>
  <c r="C7" i="30"/>
  <c r="B39" i="30"/>
  <c r="C37" i="30"/>
  <c r="B129" i="30"/>
  <c r="C127" i="30"/>
  <c r="C49" i="30"/>
  <c r="C51" i="30"/>
  <c r="C88" i="30"/>
  <c r="C141" i="30"/>
  <c r="C44" i="29"/>
  <c r="C46" i="29"/>
  <c r="C48" i="29"/>
  <c r="C50" i="29"/>
  <c r="C52" i="29"/>
  <c r="C28" i="29"/>
  <c r="C30" i="29"/>
  <c r="C16" i="29"/>
  <c r="C18" i="29"/>
  <c r="C7" i="29"/>
  <c r="B39" i="29"/>
  <c r="C38" i="29"/>
  <c r="B124" i="29"/>
  <c r="C123" i="29"/>
  <c r="C51" i="29"/>
  <c r="C43" i="28"/>
  <c r="C46" i="28"/>
  <c r="C50" i="28"/>
  <c r="C45" i="28"/>
  <c r="C47" i="28"/>
  <c r="C49" i="28"/>
  <c r="C52" i="28"/>
  <c r="C26" i="28"/>
  <c r="C28" i="28"/>
  <c r="C30" i="28"/>
  <c r="C15" i="28"/>
  <c r="C17" i="28"/>
  <c r="C19" i="28"/>
  <c r="C7" i="28"/>
  <c r="B39" i="28"/>
  <c r="C37" i="28"/>
  <c r="B127" i="28"/>
  <c r="C126" i="28"/>
  <c r="C51" i="28"/>
  <c r="C43" i="27"/>
  <c r="C46" i="27"/>
  <c r="C50" i="27"/>
  <c r="C45" i="27"/>
  <c r="C47" i="27"/>
  <c r="C49" i="27"/>
  <c r="C52" i="27"/>
  <c r="C30" i="27"/>
  <c r="C15" i="27"/>
  <c r="C17" i="27"/>
  <c r="C19" i="27"/>
  <c r="C7" i="27"/>
  <c r="B39" i="27"/>
  <c r="C37" i="27"/>
  <c r="B127" i="27"/>
  <c r="C125" i="27"/>
  <c r="C51" i="27"/>
  <c r="C139" i="27"/>
  <c r="C43" i="26"/>
  <c r="C45" i="26"/>
  <c r="C50" i="26"/>
  <c r="C46" i="26"/>
  <c r="C48" i="26"/>
  <c r="C52" i="26"/>
  <c r="C30" i="26"/>
  <c r="C17" i="26"/>
  <c r="C19" i="26"/>
  <c r="C7" i="26"/>
  <c r="B39" i="26"/>
  <c r="C37" i="26"/>
  <c r="B125" i="26"/>
  <c r="C124" i="26"/>
  <c r="C49" i="26"/>
  <c r="C51" i="26"/>
  <c r="C135" i="26"/>
  <c r="C43" i="25"/>
  <c r="C45" i="25"/>
  <c r="C47" i="25"/>
  <c r="C51" i="25"/>
  <c r="C48" i="25"/>
  <c r="C50" i="25"/>
  <c r="C52" i="25"/>
  <c r="C30" i="25"/>
  <c r="C15" i="25"/>
  <c r="C17" i="25"/>
  <c r="C19" i="25"/>
  <c r="C7" i="25"/>
  <c r="B39" i="25"/>
  <c r="C37" i="25"/>
  <c r="B129" i="25"/>
  <c r="C128" i="25"/>
  <c r="C109" i="25"/>
  <c r="C26" i="24"/>
  <c r="C30" i="24"/>
  <c r="C44" i="24"/>
  <c r="C47" i="24"/>
  <c r="C51" i="24"/>
  <c r="C46" i="24"/>
  <c r="C48" i="24"/>
  <c r="C50" i="24"/>
  <c r="C52" i="24"/>
  <c r="C27" i="24"/>
  <c r="C29" i="24"/>
  <c r="C31" i="24"/>
  <c r="C17" i="24"/>
  <c r="C19" i="24"/>
  <c r="C7" i="24"/>
  <c r="B39" i="24"/>
  <c r="C38" i="24"/>
  <c r="B129" i="24"/>
  <c r="C128" i="24"/>
  <c r="C45" i="23"/>
  <c r="C50" i="23"/>
  <c r="C44" i="23"/>
  <c r="C46" i="23"/>
  <c r="C48" i="23"/>
  <c r="C52" i="23"/>
  <c r="C28" i="23"/>
  <c r="C30" i="23"/>
  <c r="C17" i="23"/>
  <c r="C19" i="23"/>
  <c r="C7" i="23"/>
  <c r="B39" i="23"/>
  <c r="C37" i="23"/>
  <c r="B129" i="23"/>
  <c r="C128" i="23"/>
  <c r="C49" i="23"/>
  <c r="C51" i="23"/>
  <c r="C88" i="23"/>
  <c r="C42" i="22"/>
  <c r="C45" i="22"/>
  <c r="C49" i="22"/>
  <c r="C44" i="22"/>
  <c r="C46" i="22"/>
  <c r="C48" i="22"/>
  <c r="C51" i="22"/>
  <c r="C27" i="22"/>
  <c r="C29" i="22"/>
  <c r="C18" i="22"/>
  <c r="C6" i="22"/>
  <c r="C17" i="22"/>
  <c r="B38" i="22"/>
  <c r="C37" i="22"/>
  <c r="B128" i="22"/>
  <c r="C126" i="22"/>
  <c r="C50" i="22"/>
  <c r="C108" i="22"/>
  <c r="C140" i="22"/>
  <c r="C45" i="21"/>
  <c r="C47" i="21"/>
  <c r="C51" i="21"/>
  <c r="C48" i="21"/>
  <c r="C50" i="21"/>
  <c r="C52" i="21"/>
  <c r="C27" i="21"/>
  <c r="C29" i="21"/>
  <c r="C31" i="21"/>
  <c r="C17" i="21"/>
  <c r="C19" i="21"/>
  <c r="C7" i="21"/>
  <c r="B39" i="21"/>
  <c r="C37" i="21"/>
  <c r="B128" i="21"/>
  <c r="C127" i="21"/>
  <c r="C44" i="20"/>
  <c r="C46" i="20"/>
  <c r="C50" i="20"/>
  <c r="C47" i="20"/>
  <c r="C49" i="20"/>
  <c r="C52" i="20"/>
  <c r="C26" i="20"/>
  <c r="C28" i="20"/>
  <c r="C30" i="20"/>
  <c r="C19" i="20"/>
  <c r="C7" i="20"/>
  <c r="C67" i="20"/>
  <c r="C86" i="20"/>
  <c r="C88" i="20"/>
  <c r="C98" i="20"/>
  <c r="C141" i="20"/>
  <c r="C31" i="20"/>
  <c r="C18" i="20"/>
  <c r="B39" i="20"/>
  <c r="C38" i="20"/>
  <c r="B128" i="20"/>
  <c r="C127" i="20"/>
  <c r="C51" i="20"/>
  <c r="C43" i="19"/>
  <c r="C45" i="19"/>
  <c r="C48" i="19"/>
  <c r="C52" i="19"/>
  <c r="C47" i="19"/>
  <c r="C49" i="19"/>
  <c r="C51" i="19"/>
  <c r="C16" i="19"/>
  <c r="C19" i="19"/>
  <c r="C7" i="19"/>
  <c r="C37" i="19"/>
  <c r="C18" i="19"/>
  <c r="C30" i="19"/>
  <c r="B129" i="19"/>
  <c r="C128" i="19"/>
  <c r="C141" i="19"/>
  <c r="C43" i="18"/>
  <c r="C46" i="18"/>
  <c r="C50" i="18"/>
  <c r="C45" i="18"/>
  <c r="C47" i="18"/>
  <c r="C49" i="18"/>
  <c r="C52" i="18"/>
  <c r="C26" i="18"/>
  <c r="C28" i="18"/>
  <c r="C30" i="18"/>
  <c r="C17" i="18"/>
  <c r="C19" i="18"/>
  <c r="C7" i="18"/>
  <c r="B39" i="18"/>
  <c r="C38" i="18"/>
  <c r="B129" i="18"/>
  <c r="C127" i="18"/>
  <c r="C51" i="18"/>
  <c r="C66" i="18"/>
  <c r="C142" i="18"/>
  <c r="C44" i="17"/>
  <c r="C47" i="17"/>
  <c r="C51" i="17"/>
  <c r="C46" i="17"/>
  <c r="C48" i="17"/>
  <c r="C50" i="17"/>
  <c r="C52" i="17"/>
  <c r="C27" i="17"/>
  <c r="C29" i="17"/>
  <c r="C31" i="17"/>
  <c r="C14" i="17"/>
  <c r="C16" i="17"/>
  <c r="C19" i="17"/>
  <c r="C7" i="17"/>
  <c r="C18" i="17"/>
  <c r="B39" i="17"/>
  <c r="C37" i="17"/>
  <c r="B129" i="17"/>
  <c r="C127" i="17"/>
  <c r="C139" i="17"/>
  <c r="C141" i="17"/>
  <c r="C153" i="17"/>
  <c r="C155" i="17"/>
  <c r="C157" i="17"/>
  <c r="C45" i="16"/>
  <c r="C50" i="16"/>
  <c r="C44" i="16"/>
  <c r="C46" i="16"/>
  <c r="C48" i="16"/>
  <c r="C52" i="16"/>
  <c r="C27" i="16"/>
  <c r="C29" i="16"/>
  <c r="C14" i="16"/>
  <c r="C16" i="16"/>
  <c r="C18" i="16"/>
  <c r="C15" i="16"/>
  <c r="C17" i="16"/>
  <c r="C19" i="16"/>
  <c r="C7" i="16"/>
  <c r="B39" i="16"/>
  <c r="C38" i="16"/>
  <c r="B129" i="16"/>
  <c r="C128" i="16"/>
  <c r="C49" i="16"/>
  <c r="C51" i="16"/>
  <c r="C77" i="16"/>
  <c r="C88" i="16"/>
  <c r="C43" i="15"/>
  <c r="C47" i="15"/>
  <c r="C51" i="15"/>
  <c r="C44" i="15"/>
  <c r="C46" i="15"/>
  <c r="C48" i="15"/>
  <c r="C50" i="15"/>
  <c r="C52" i="15"/>
  <c r="C29" i="15"/>
  <c r="C31" i="15"/>
  <c r="C17" i="15"/>
  <c r="C19" i="15"/>
  <c r="C7" i="15"/>
  <c r="B39" i="15"/>
  <c r="C37" i="15"/>
  <c r="B129" i="15"/>
  <c r="C128" i="15"/>
  <c r="C47" i="14"/>
  <c r="C51" i="14"/>
  <c r="C48" i="14"/>
  <c r="C50" i="14"/>
  <c r="C52" i="14"/>
  <c r="C29" i="14"/>
  <c r="C31" i="14"/>
  <c r="C16" i="14"/>
  <c r="C19" i="14"/>
  <c r="C7" i="14"/>
  <c r="C18" i="14"/>
  <c r="B39" i="14"/>
  <c r="C38" i="14"/>
  <c r="B125" i="14"/>
  <c r="C123" i="14"/>
  <c r="C44" i="13"/>
  <c r="C46" i="13"/>
  <c r="C50" i="13"/>
  <c r="C47" i="13"/>
  <c r="C49" i="13"/>
  <c r="C52" i="13"/>
  <c r="C30" i="13"/>
  <c r="C15" i="13"/>
  <c r="C17" i="13"/>
  <c r="C19" i="13"/>
  <c r="C7" i="13"/>
  <c r="B39" i="13"/>
  <c r="C37" i="13"/>
  <c r="B127" i="13"/>
  <c r="C125" i="13"/>
  <c r="C51" i="13"/>
  <c r="C139" i="13"/>
  <c r="C46" i="12"/>
  <c r="C43" i="11"/>
  <c r="C46" i="11"/>
  <c r="C50" i="11"/>
  <c r="C45" i="11"/>
  <c r="C47" i="11"/>
  <c r="C49" i="11"/>
  <c r="C52" i="11"/>
  <c r="C44" i="12"/>
  <c r="C50" i="12"/>
  <c r="C48" i="12"/>
  <c r="C52" i="12"/>
  <c r="C27" i="12"/>
  <c r="C29" i="12"/>
  <c r="C18" i="12"/>
  <c r="C7" i="12"/>
  <c r="B39" i="12"/>
  <c r="C38" i="12"/>
  <c r="B129" i="12"/>
  <c r="C128" i="12"/>
  <c r="C43" i="12"/>
  <c r="C45" i="12"/>
  <c r="C47" i="12"/>
  <c r="C49" i="12"/>
  <c r="C51" i="12"/>
  <c r="C58" i="12"/>
  <c r="C60" i="12"/>
  <c r="C62" i="12"/>
  <c r="C64" i="12"/>
  <c r="C66" i="12"/>
  <c r="C73" i="12"/>
  <c r="C75" i="12"/>
  <c r="C77" i="12"/>
  <c r="C84" i="12"/>
  <c r="C86" i="12"/>
  <c r="C88" i="12"/>
  <c r="C107" i="12"/>
  <c r="C109" i="12"/>
  <c r="C133" i="12"/>
  <c r="C135" i="12"/>
  <c r="C137" i="12"/>
  <c r="C139" i="12"/>
  <c r="C141" i="12"/>
  <c r="C149" i="12"/>
  <c r="C151" i="12"/>
  <c r="C153" i="12"/>
  <c r="C155" i="12"/>
  <c r="C157" i="12"/>
  <c r="C30" i="11"/>
  <c r="C19" i="11"/>
  <c r="C7" i="11"/>
  <c r="B39" i="11"/>
  <c r="C38" i="11"/>
  <c r="B129" i="11"/>
  <c r="C128" i="11"/>
  <c r="C51" i="11"/>
  <c r="C43" i="10"/>
  <c r="C45" i="10"/>
  <c r="C47" i="10"/>
  <c r="C50" i="10"/>
  <c r="C49" i="10"/>
  <c r="C52" i="10"/>
  <c r="C28" i="10"/>
  <c r="C30" i="10"/>
  <c r="C19" i="10"/>
  <c r="C7" i="10"/>
  <c r="C18" i="10"/>
  <c r="B39" i="10"/>
  <c r="C38" i="10"/>
  <c r="B129" i="10"/>
  <c r="C128" i="10"/>
  <c r="C51" i="10"/>
  <c r="C44" i="9"/>
  <c r="C46" i="9"/>
  <c r="C50" i="9"/>
  <c r="C47" i="9"/>
  <c r="C49" i="9"/>
  <c r="C52" i="9"/>
  <c r="C29" i="9"/>
  <c r="C31" i="9"/>
  <c r="C19" i="9"/>
  <c r="C7" i="9"/>
  <c r="B39" i="9"/>
  <c r="C37" i="9"/>
  <c r="B129" i="9"/>
  <c r="C128" i="9"/>
  <c r="C51" i="9"/>
  <c r="C50" i="8"/>
  <c r="C52" i="8"/>
  <c r="C29" i="8"/>
  <c r="C31" i="8"/>
  <c r="C17" i="8"/>
  <c r="C19" i="8"/>
  <c r="C7" i="8"/>
  <c r="B39" i="8"/>
  <c r="C37" i="8"/>
  <c r="B129" i="8"/>
  <c r="C128" i="8"/>
  <c r="C47" i="7"/>
  <c r="C49" i="7"/>
  <c r="C52" i="7"/>
  <c r="C27" i="7"/>
  <c r="C29" i="7"/>
  <c r="C31" i="7"/>
  <c r="C15" i="7"/>
  <c r="C17" i="7"/>
  <c r="C19" i="7"/>
  <c r="C7" i="7"/>
  <c r="C67" i="7"/>
  <c r="C88" i="7"/>
  <c r="C142" i="7"/>
  <c r="B39" i="7"/>
  <c r="C38" i="7"/>
  <c r="B129" i="7"/>
  <c r="C128" i="7"/>
  <c r="C51" i="7"/>
  <c r="C44" i="4"/>
  <c r="C47" i="4"/>
  <c r="C49" i="4"/>
  <c r="C46" i="4"/>
  <c r="C48" i="4"/>
  <c r="C50" i="4"/>
  <c r="C52" i="4"/>
  <c r="C67" i="4"/>
  <c r="C76" i="4"/>
  <c r="C85" i="4"/>
  <c r="C97" i="4"/>
  <c r="C106" i="4"/>
  <c r="C117" i="4"/>
  <c r="C86" i="4"/>
  <c r="C26" i="4"/>
  <c r="C51" i="4"/>
  <c r="C118" i="4"/>
  <c r="C77" i="4"/>
  <c r="C88" i="4"/>
  <c r="C28" i="4"/>
  <c r="C119" i="4"/>
  <c r="C15" i="4"/>
  <c r="C87" i="4"/>
  <c r="C108" i="4"/>
  <c r="C27" i="4"/>
  <c r="C30" i="4"/>
  <c r="C17" i="4"/>
  <c r="C7" i="4"/>
  <c r="C29" i="4"/>
  <c r="C31" i="4"/>
  <c r="C14" i="4"/>
  <c r="C16" i="4"/>
  <c r="C19" i="4"/>
  <c r="C18" i="4"/>
  <c r="B127" i="4"/>
  <c r="C125" i="4"/>
  <c r="C107" i="4"/>
  <c r="B148" i="1"/>
  <c r="C147" i="1"/>
  <c r="C120" i="1"/>
  <c r="C97" i="1"/>
  <c r="C99" i="1"/>
  <c r="C95" i="1"/>
  <c r="C109" i="1"/>
  <c r="C107" i="1"/>
  <c r="C105" i="1"/>
  <c r="C110" i="1"/>
  <c r="C108" i="1"/>
  <c r="C98" i="1"/>
  <c r="C96" i="1"/>
  <c r="B64" i="1"/>
  <c r="C37" i="1"/>
  <c r="C26" i="1"/>
  <c r="C29" i="1"/>
  <c r="C31" i="1"/>
  <c r="C27" i="1"/>
  <c r="C32" i="1"/>
  <c r="C30" i="1"/>
  <c r="C20" i="1"/>
  <c r="C14" i="1"/>
  <c r="C18" i="1"/>
  <c r="C19" i="1"/>
  <c r="C16" i="1"/>
  <c r="C17" i="1"/>
  <c r="C8" i="1"/>
  <c r="C7" i="1"/>
  <c r="C127" i="22"/>
  <c r="C146" i="1"/>
  <c r="C37" i="43"/>
  <c r="C127" i="43"/>
  <c r="C37" i="42"/>
  <c r="C128" i="42"/>
  <c r="C37" i="41"/>
  <c r="C123" i="41"/>
  <c r="C38" i="40"/>
  <c r="C127" i="40"/>
  <c r="C37" i="39"/>
  <c r="C128" i="39"/>
  <c r="C38" i="38"/>
  <c r="C128" i="38"/>
  <c r="C38" i="37"/>
  <c r="C126" i="37"/>
  <c r="C38" i="36"/>
  <c r="C127" i="36"/>
  <c r="C37" i="35"/>
  <c r="C127" i="35"/>
  <c r="C38" i="34"/>
  <c r="C127" i="34"/>
  <c r="C38" i="33"/>
  <c r="C127" i="33"/>
  <c r="C38" i="32"/>
  <c r="C127" i="32"/>
  <c r="C38" i="31"/>
  <c r="C127" i="31"/>
  <c r="C38" i="30"/>
  <c r="C128" i="30"/>
  <c r="C37" i="29"/>
  <c r="C122" i="29"/>
  <c r="C38" i="28"/>
  <c r="C125" i="28"/>
  <c r="C38" i="27"/>
  <c r="C126" i="27"/>
  <c r="C38" i="26"/>
  <c r="C123" i="26"/>
  <c r="C38" i="25"/>
  <c r="C127" i="25"/>
  <c r="C37" i="24"/>
  <c r="C127" i="24"/>
  <c r="C38" i="23"/>
  <c r="C127" i="23"/>
  <c r="C36" i="22"/>
  <c r="C38" i="21"/>
  <c r="C126" i="21"/>
  <c r="C37" i="20"/>
  <c r="C126" i="20"/>
  <c r="C127" i="19"/>
  <c r="C37" i="18"/>
  <c r="C128" i="18"/>
  <c r="C38" i="17"/>
  <c r="C128" i="17"/>
  <c r="C37" i="16"/>
  <c r="C127" i="16"/>
  <c r="C38" i="15"/>
  <c r="C127" i="15"/>
  <c r="C37" i="14"/>
  <c r="C124" i="14"/>
  <c r="C38" i="13"/>
  <c r="C126" i="13"/>
  <c r="C37" i="12"/>
  <c r="C127" i="12"/>
  <c r="C37" i="11"/>
  <c r="C127" i="11"/>
  <c r="C37" i="10"/>
  <c r="C127" i="10"/>
  <c r="C38" i="9"/>
  <c r="C127" i="9"/>
  <c r="C38" i="8"/>
  <c r="C127" i="8"/>
  <c r="C37" i="7"/>
  <c r="C127" i="7"/>
  <c r="C126" i="4"/>
  <c r="C45" i="1"/>
  <c r="C47" i="1"/>
  <c r="C49" i="1"/>
  <c r="C51" i="1"/>
  <c r="C53" i="1"/>
  <c r="C55" i="1"/>
  <c r="C57" i="1"/>
  <c r="C59" i="1"/>
  <c r="C61" i="1"/>
  <c r="C63" i="1"/>
  <c r="C44" i="1"/>
  <c r="C46" i="1"/>
  <c r="C48" i="1"/>
  <c r="C50" i="1"/>
  <c r="C52" i="1"/>
  <c r="C54" i="1"/>
  <c r="C56" i="1"/>
  <c r="C58" i="1"/>
  <c r="C60" i="1"/>
  <c r="C62" i="1"/>
  <c r="C43" i="1"/>
</calcChain>
</file>

<file path=xl/sharedStrings.xml><?xml version="1.0" encoding="utf-8"?>
<sst xmlns="http://schemas.openxmlformats.org/spreadsheetml/2006/main" count="9720" uniqueCount="888">
  <si>
    <t>English Proficiency</t>
  </si>
  <si>
    <t>Population</t>
  </si>
  <si>
    <t>Percent</t>
  </si>
  <si>
    <t>English Proficient</t>
  </si>
  <si>
    <t>Limited English Proficiency</t>
  </si>
  <si>
    <t>Total</t>
  </si>
  <si>
    <t>Income to Poverty Ratio</t>
  </si>
  <si>
    <t>Estimate</t>
  </si>
  <si>
    <t>501% and Over</t>
  </si>
  <si>
    <t>Missing Data</t>
  </si>
  <si>
    <t>Income to Poverty Ratio of LEP Population</t>
  </si>
  <si>
    <t>Language Spoken of LEP Population</t>
  </si>
  <si>
    <t>Language Spoken</t>
  </si>
  <si>
    <t>Spanish</t>
  </si>
  <si>
    <t>Portuguese</t>
  </si>
  <si>
    <t>Chinese</t>
  </si>
  <si>
    <t>French Creole</t>
  </si>
  <si>
    <t>Vietnamese</t>
  </si>
  <si>
    <t>Russian</t>
  </si>
  <si>
    <t>French</t>
  </si>
  <si>
    <t>Italian</t>
  </si>
  <si>
    <t>Cambodian</t>
  </si>
  <si>
    <t>Cantonese</t>
  </si>
  <si>
    <t>Arabic</t>
  </si>
  <si>
    <t>Korean</t>
  </si>
  <si>
    <t>Polish</t>
  </si>
  <si>
    <t>Greek</t>
  </si>
  <si>
    <t>Mandarin</t>
  </si>
  <si>
    <t>Albanian</t>
  </si>
  <si>
    <t>Hindi</t>
  </si>
  <si>
    <t>Japanese</t>
  </si>
  <si>
    <t>Kru, Ibo, Yoruba</t>
  </si>
  <si>
    <t>Tagalog</t>
  </si>
  <si>
    <t>Other</t>
  </si>
  <si>
    <t>English Proficiency of Total Population</t>
  </si>
  <si>
    <t>Income to Poverty Ratio of Total Population</t>
  </si>
  <si>
    <t>0-100%</t>
  </si>
  <si>
    <t>101%-200%</t>
  </si>
  <si>
    <t>201%-300%</t>
  </si>
  <si>
    <t>301%-400%</t>
  </si>
  <si>
    <t>401%-500%</t>
  </si>
  <si>
    <t>LEP Population: Income Under 200% of Poverty</t>
  </si>
  <si>
    <t>Language Spoken of LEP Population Under 200% Of Poverty</t>
  </si>
  <si>
    <t>Massachusetts</t>
  </si>
  <si>
    <t>Age Distribution of LEP Population</t>
  </si>
  <si>
    <t>Age</t>
  </si>
  <si>
    <t>5 to 17 Years</t>
  </si>
  <si>
    <t>18 to 24 Years</t>
  </si>
  <si>
    <t>25 to 34 Years</t>
  </si>
  <si>
    <t>35 to 44 Years</t>
  </si>
  <si>
    <t>45 to 54 Years</t>
  </si>
  <si>
    <t>55 to 64 Years</t>
  </si>
  <si>
    <t>65 Years and Over</t>
  </si>
  <si>
    <t>Age Distribution of LEP Population Under 200% Of Poverty</t>
  </si>
  <si>
    <t>Household</t>
  </si>
  <si>
    <t>Not Linguistically Isolated</t>
  </si>
  <si>
    <t>Income to Poverty Ratio of All Family Households</t>
  </si>
  <si>
    <t>Income to Poverty Ratio of All Linguistically Isolated Family Households</t>
  </si>
  <si>
    <t>Linguistically Isolated</t>
  </si>
  <si>
    <t>Linguistic Isolation of Family Households Under 200% of Poverty</t>
  </si>
  <si>
    <t>Language Spoken of Linguistically Isolated Family Households</t>
  </si>
  <si>
    <t>Language Spoken of Linguistically Isolated Family Households Under 200% Of Poverty</t>
  </si>
  <si>
    <t>PUMA 100</t>
  </si>
  <si>
    <t>Geography</t>
  </si>
  <si>
    <t>Adams CDP</t>
  </si>
  <si>
    <t>Adams town</t>
  </si>
  <si>
    <t>Cheshire town</t>
  </si>
  <si>
    <t>Clarksburg town</t>
  </si>
  <si>
    <t>Dalton town</t>
  </si>
  <si>
    <t>Great Barrington CDP</t>
  </si>
  <si>
    <t>Great Barrington town</t>
  </si>
  <si>
    <t>Hancock town</t>
  </si>
  <si>
    <t>Hinsdale town</t>
  </si>
  <si>
    <t>Housatonic CDP</t>
  </si>
  <si>
    <t>Lanesborough town</t>
  </si>
  <si>
    <t>Lee CDP</t>
  </si>
  <si>
    <t>Lee town</t>
  </si>
  <si>
    <t>Lenox CDP</t>
  </si>
  <si>
    <t>Lenox town</t>
  </si>
  <si>
    <t>New Ashford town</t>
  </si>
  <si>
    <t>North Adams city</t>
  </si>
  <si>
    <t>Pittsfield city</t>
  </si>
  <si>
    <t>Remainder of Adams town</t>
  </si>
  <si>
    <t>Remainder of Great Barrington town</t>
  </si>
  <si>
    <t>Remainder of Lee town</t>
  </si>
  <si>
    <t>Remainder of Lenox town</t>
  </si>
  <si>
    <t>Remainder of Williamstown town</t>
  </si>
  <si>
    <t>Richmond town</t>
  </si>
  <si>
    <t>Stockbridge town</t>
  </si>
  <si>
    <t>West Stockbridge town</t>
  </si>
  <si>
    <t>Williamstown CDP</t>
  </si>
  <si>
    <t>Williamstown town</t>
  </si>
  <si>
    <t>German</t>
  </si>
  <si>
    <t>Alford town</t>
  </si>
  <si>
    <t>Ashfield town</t>
  </si>
  <si>
    <t>Athol CDP</t>
  </si>
  <si>
    <t>Athol town</t>
  </si>
  <si>
    <t>Becket town</t>
  </si>
  <si>
    <t>Bernardston town</t>
  </si>
  <si>
    <t>Blandford town</t>
  </si>
  <si>
    <t>Buckland town</t>
  </si>
  <si>
    <t>Charlemont town</t>
  </si>
  <si>
    <t>Chester town</t>
  </si>
  <si>
    <t>Chesterfield town</t>
  </si>
  <si>
    <t>Colrain town</t>
  </si>
  <si>
    <t>Conway town</t>
  </si>
  <si>
    <t>Cummington town</t>
  </si>
  <si>
    <t>Deerfield town</t>
  </si>
  <si>
    <t>Egremont town</t>
  </si>
  <si>
    <t>Erving town</t>
  </si>
  <si>
    <t>Florida town</t>
  </si>
  <si>
    <t>Gill town</t>
  </si>
  <si>
    <t>Goshen town</t>
  </si>
  <si>
    <t>Granville town</t>
  </si>
  <si>
    <t>Greenfield CDP</t>
  </si>
  <si>
    <t>Greenfield town</t>
  </si>
  <si>
    <t>Hardwick town</t>
  </si>
  <si>
    <t>Hawley town</t>
  </si>
  <si>
    <t>Heath town</t>
  </si>
  <si>
    <t>Hubbardston town</t>
  </si>
  <si>
    <t>Leverett town</t>
  </si>
  <si>
    <t>Leyden town</t>
  </si>
  <si>
    <t>Middlefield town</t>
  </si>
  <si>
    <t>Millers Falls CDP (part)</t>
  </si>
  <si>
    <t>Monroe town</t>
  </si>
  <si>
    <t>Montague town</t>
  </si>
  <si>
    <t>Monterey town</t>
  </si>
  <si>
    <t>Mount Washington town</t>
  </si>
  <si>
    <t>Tyringham town</t>
  </si>
  <si>
    <t>New Braintree town</t>
  </si>
  <si>
    <t>Warwick town</t>
  </si>
  <si>
    <t>New Marlborough town</t>
  </si>
  <si>
    <t>Washington town</t>
  </si>
  <si>
    <t>New Salem town</t>
  </si>
  <si>
    <t>Wendell town</t>
  </si>
  <si>
    <t>Northfield CDP</t>
  </si>
  <si>
    <t>Westhampton town</t>
  </si>
  <si>
    <t>Northfield town</t>
  </si>
  <si>
    <t>Whately town</t>
  </si>
  <si>
    <t>Orange CDP</t>
  </si>
  <si>
    <t>Windsor town</t>
  </si>
  <si>
    <t>Orange town</t>
  </si>
  <si>
    <t>Worthington town</t>
  </si>
  <si>
    <t>Otis town</t>
  </si>
  <si>
    <t>Pelham town</t>
  </si>
  <si>
    <t>Peru town</t>
  </si>
  <si>
    <t>Petersham town</t>
  </si>
  <si>
    <t>Phillipston town</t>
  </si>
  <si>
    <t>Plainfield town</t>
  </si>
  <si>
    <t>Remainder of Athol town</t>
  </si>
  <si>
    <t>Remainder of Buckland town</t>
  </si>
  <si>
    <t>Remainder of Deerfield town</t>
  </si>
  <si>
    <t>Remainder of Erving town</t>
  </si>
  <si>
    <t>Remainder of Greenfield town</t>
  </si>
  <si>
    <t>Remainder of Montague town</t>
  </si>
  <si>
    <t>Remainder of Northfield town</t>
  </si>
  <si>
    <t>Remainder of Orange town</t>
  </si>
  <si>
    <t>Remainder of Shelburne town</t>
  </si>
  <si>
    <t>Rowe town</t>
  </si>
  <si>
    <t>Royalston town</t>
  </si>
  <si>
    <t>Sandisfield town</t>
  </si>
  <si>
    <t>Savoy town</t>
  </si>
  <si>
    <t>Sheffield town</t>
  </si>
  <si>
    <t>Shelburne Falls CDP (part)</t>
  </si>
  <si>
    <t>Shelburne town</t>
  </si>
  <si>
    <t>Shutesbury town</t>
  </si>
  <si>
    <t>South Deerfield CDP</t>
  </si>
  <si>
    <t>Tolland town</t>
  </si>
  <si>
    <t>Turners Falls CDP</t>
  </si>
  <si>
    <t>PUMA 200</t>
  </si>
  <si>
    <t>Romanian</t>
  </si>
  <si>
    <t>PUMA 300</t>
  </si>
  <si>
    <t>Ashburnham town</t>
  </si>
  <si>
    <t>Ashby town</t>
  </si>
  <si>
    <t>Baldwinville CDP</t>
  </si>
  <si>
    <t>Fitchburg city</t>
  </si>
  <si>
    <t>Gardner city</t>
  </si>
  <si>
    <t>Leominster city</t>
  </si>
  <si>
    <t>Lunenburg CDP</t>
  </si>
  <si>
    <t>Lunenburg town</t>
  </si>
  <si>
    <t>Remainder of Ashburnham town</t>
  </si>
  <si>
    <t>Remainder of Lunenburg town</t>
  </si>
  <si>
    <t>Remainder of Templeton town</t>
  </si>
  <si>
    <t>Remainder of Winchendon town</t>
  </si>
  <si>
    <t>South Ashburnham CDP</t>
  </si>
  <si>
    <t>Templeton town</t>
  </si>
  <si>
    <t>Westminster town</t>
  </si>
  <si>
    <t>Winchendon CDP</t>
  </si>
  <si>
    <t>Winchendon town</t>
  </si>
  <si>
    <t>Ayer CDP</t>
  </si>
  <si>
    <t>Ayer town</t>
  </si>
  <si>
    <t>Berlin town</t>
  </si>
  <si>
    <t>Bolton town</t>
  </si>
  <si>
    <t>Fort Devens CDP (part)</t>
  </si>
  <si>
    <t>Harvard town</t>
  </si>
  <si>
    <t>Hudson CDP</t>
  </si>
  <si>
    <t>Hudson town</t>
  </si>
  <si>
    <t>Lancaster town</t>
  </si>
  <si>
    <t>Marlborough city</t>
  </si>
  <si>
    <t>Remainder of Ayer town</t>
  </si>
  <si>
    <t>Remainder of Harvard town</t>
  </si>
  <si>
    <t>Remainder of Hudson town</t>
  </si>
  <si>
    <t>Remainder of Lancaster town</t>
  </si>
  <si>
    <t>Remainder of Shirley town</t>
  </si>
  <si>
    <t>Remainder of Townsend town</t>
  </si>
  <si>
    <t>Shirley CDP</t>
  </si>
  <si>
    <t>Shirley town</t>
  </si>
  <si>
    <t>South Lancaster CDP</t>
  </si>
  <si>
    <t>Stow town</t>
  </si>
  <si>
    <t>Townsend CDP</t>
  </si>
  <si>
    <t>Townsend town</t>
  </si>
  <si>
    <t>Malayalam</t>
  </si>
  <si>
    <t>PUMA 500</t>
  </si>
  <si>
    <t>Billerica town</t>
  </si>
  <si>
    <t>Chelmsford town</t>
  </si>
  <si>
    <t>Dracut town</t>
  </si>
  <si>
    <t>Dunstable town</t>
  </si>
  <si>
    <t>East Pepperell CDP</t>
  </si>
  <si>
    <t>Groton CDP</t>
  </si>
  <si>
    <t>Groton town</t>
  </si>
  <si>
    <t>Pepperell CDP</t>
  </si>
  <si>
    <t>Pepperell town</t>
  </si>
  <si>
    <t>Pinehurst CDP</t>
  </si>
  <si>
    <t>Remainder of Billerica town</t>
  </si>
  <si>
    <t>Remainder of Groton town</t>
  </si>
  <si>
    <t>Remainder of Pepperell town</t>
  </si>
  <si>
    <t>Tewksbury town</t>
  </si>
  <si>
    <t>Tyngsborough town</t>
  </si>
  <si>
    <t>Gujarati</t>
  </si>
  <si>
    <t>PUMA 400</t>
  </si>
  <si>
    <t>PUMA 600</t>
  </si>
  <si>
    <t>Lowell city</t>
  </si>
  <si>
    <t>PUMA 700</t>
  </si>
  <si>
    <t>Andover CDP</t>
  </si>
  <si>
    <t>Andover town</t>
  </si>
  <si>
    <t>Lawrence city</t>
  </si>
  <si>
    <t>Methuen city</t>
  </si>
  <si>
    <t>Remainder of Andover town</t>
  </si>
  <si>
    <t>Laotian</t>
  </si>
  <si>
    <t>Other Pacific Island Languages</t>
  </si>
  <si>
    <t>Swahili</t>
  </si>
  <si>
    <t>Boxford CDP</t>
  </si>
  <si>
    <t>Boxford town</t>
  </si>
  <si>
    <t>Georgetown town</t>
  </si>
  <si>
    <t>Groveland town</t>
  </si>
  <si>
    <t>Haverhill city</t>
  </si>
  <si>
    <t>Merrimac town</t>
  </si>
  <si>
    <t>North Andover town</t>
  </si>
  <si>
    <t>Remainder of Boxford town</t>
  </si>
  <si>
    <t>West Newbury town</t>
  </si>
  <si>
    <t>PUMA 800</t>
  </si>
  <si>
    <t>PUMA 900</t>
  </si>
  <si>
    <t>Amesbury CDP</t>
  </si>
  <si>
    <t>Amesbury town</t>
  </si>
  <si>
    <t>Essex CDP</t>
  </si>
  <si>
    <t>Essex town</t>
  </si>
  <si>
    <t>Gloucester city</t>
  </si>
  <si>
    <t>Ipswich CDP</t>
  </si>
  <si>
    <t>Ipswich town</t>
  </si>
  <si>
    <t>Newbury town</t>
  </si>
  <si>
    <t>Newburyport city</t>
  </si>
  <si>
    <t>Remainder of Amesbury town</t>
  </si>
  <si>
    <t>Remainder of Essex town</t>
  </si>
  <si>
    <t>Remainder of Ipswich town</t>
  </si>
  <si>
    <t>Remainder of Rockport town</t>
  </si>
  <si>
    <t>Remainder of Rowley town</t>
  </si>
  <si>
    <t>Remainder of Salisbury town</t>
  </si>
  <si>
    <t>Rockport CDP</t>
  </si>
  <si>
    <t>Rockport town</t>
  </si>
  <si>
    <t>Rowley CDP</t>
  </si>
  <si>
    <t>Rowley town</t>
  </si>
  <si>
    <t>Salisbury CDP</t>
  </si>
  <si>
    <t>Salisbury town</t>
  </si>
  <si>
    <t>Persian</t>
  </si>
  <si>
    <t>PUMA 1000</t>
  </si>
  <si>
    <t>Danvers CDP</t>
  </si>
  <si>
    <t>Danvers town</t>
  </si>
  <si>
    <t>Hamilton town</t>
  </si>
  <si>
    <t>Lynnfield CDP</t>
  </si>
  <si>
    <t>Lynnfield town</t>
  </si>
  <si>
    <t>Middleton town</t>
  </si>
  <si>
    <t>Peabody city</t>
  </si>
  <si>
    <t>Remainder of Topsfield town</t>
  </si>
  <si>
    <t>Topsfield CDP</t>
  </si>
  <si>
    <t>Topsfield town</t>
  </si>
  <si>
    <t>Wenham town</t>
  </si>
  <si>
    <t>PUMA 1100</t>
  </si>
  <si>
    <t>Beverly city</t>
  </si>
  <si>
    <t>Manchester-by-the-Sea town</t>
  </si>
  <si>
    <t>Marblehead CDP</t>
  </si>
  <si>
    <t>Marblehead town</t>
  </si>
  <si>
    <t>Salem city</t>
  </si>
  <si>
    <t>Swampscott CDP</t>
  </si>
  <si>
    <t>Swampscott town</t>
  </si>
  <si>
    <t>Lynn city</t>
  </si>
  <si>
    <t>Nahant CDP</t>
  </si>
  <si>
    <t>Nahant town</t>
  </si>
  <si>
    <t>Remainder of Saugus town</t>
  </si>
  <si>
    <t>Saugus CDP</t>
  </si>
  <si>
    <t>Saugus town</t>
  </si>
  <si>
    <t>PUMA 1200</t>
  </si>
  <si>
    <t>PUMA 1300</t>
  </si>
  <si>
    <t>Burlington CDP</t>
  </si>
  <si>
    <t>Burlington town</t>
  </si>
  <si>
    <t>North Reading town</t>
  </si>
  <si>
    <t>Reading CDP</t>
  </si>
  <si>
    <t>Reading town</t>
  </si>
  <si>
    <t>Wakefield CDP</t>
  </si>
  <si>
    <t>Wakefield town</t>
  </si>
  <si>
    <t>Wilmington CDP</t>
  </si>
  <si>
    <t>Wilmington town</t>
  </si>
  <si>
    <t>Formosan</t>
  </si>
  <si>
    <t>Bengali</t>
  </si>
  <si>
    <t>Acton town</t>
  </si>
  <si>
    <t>Bedford town</t>
  </si>
  <si>
    <t>Boxborough town</t>
  </si>
  <si>
    <t>Carlisle town</t>
  </si>
  <si>
    <t>Cochituate CDP (part)</t>
  </si>
  <si>
    <t>Concord town</t>
  </si>
  <si>
    <t>Littleton Common CDP</t>
  </si>
  <si>
    <t>Littleton town</t>
  </si>
  <si>
    <t>Maynard CDP (part)</t>
  </si>
  <si>
    <t>Maynard town</t>
  </si>
  <si>
    <t>Remainder of Concord town</t>
  </si>
  <si>
    <t>Remainder of Littleton town</t>
  </si>
  <si>
    <t>Remainder of Sudbury town</t>
  </si>
  <si>
    <t>Remainder of Wayland town</t>
  </si>
  <si>
    <t>Sudbury town</t>
  </si>
  <si>
    <t>Wayland town</t>
  </si>
  <si>
    <t>West Concord CDP</t>
  </si>
  <si>
    <t>PUMA 1400</t>
  </si>
  <si>
    <t>PUMA 1500</t>
  </si>
  <si>
    <t>Barre CDP</t>
  </si>
  <si>
    <t>Spencer CDP</t>
  </si>
  <si>
    <t>Barre town</t>
  </si>
  <si>
    <t>Spencer town</t>
  </si>
  <si>
    <t>Boylston town</t>
  </si>
  <si>
    <t>Sterling town</t>
  </si>
  <si>
    <t>Brimfield town</t>
  </si>
  <si>
    <t>Warren CDP</t>
  </si>
  <si>
    <t>Brookfield town</t>
  </si>
  <si>
    <t>Warren town</t>
  </si>
  <si>
    <t>Clinton CDP</t>
  </si>
  <si>
    <t>West Brookfield CDP</t>
  </si>
  <si>
    <t>Clinton town</t>
  </si>
  <si>
    <t>West Brookfield town</t>
  </si>
  <si>
    <t>East Brookfield CDP</t>
  </si>
  <si>
    <t>Westborough CDP</t>
  </si>
  <si>
    <t>East Brookfield town</t>
  </si>
  <si>
    <t>Westborough town</t>
  </si>
  <si>
    <t>North Brookfield CDP</t>
  </si>
  <si>
    <t>North Brookfield town</t>
  </si>
  <si>
    <t>Northborough CDP</t>
  </si>
  <si>
    <t>Northborough town</t>
  </si>
  <si>
    <t>Oakham town</t>
  </si>
  <si>
    <t>Princeton town</t>
  </si>
  <si>
    <t>Remainder of Barre town</t>
  </si>
  <si>
    <t>Remainder of Clinton town</t>
  </si>
  <si>
    <t>Remainder of East Brookfield town</t>
  </si>
  <si>
    <t>Remainder of North Brookfield town</t>
  </si>
  <si>
    <t>Remainder of Northborough town</t>
  </si>
  <si>
    <t>Remainder of Rutland town</t>
  </si>
  <si>
    <t>Remainder of Spencer town</t>
  </si>
  <si>
    <t>Remainder of Warren town</t>
  </si>
  <si>
    <t>Remainder of West Brookfield town</t>
  </si>
  <si>
    <t>Remainder of Westborough town</t>
  </si>
  <si>
    <t>Rutland CDP</t>
  </si>
  <si>
    <t>Rutland town</t>
  </si>
  <si>
    <t>Telugu</t>
  </si>
  <si>
    <t>PUMA 1600</t>
  </si>
  <si>
    <t>Urdu</t>
  </si>
  <si>
    <t>Amherst Center CDP</t>
  </si>
  <si>
    <t>Amherst town</t>
  </si>
  <si>
    <t>Granby CDP</t>
  </si>
  <si>
    <t>Granby town</t>
  </si>
  <si>
    <t>Hadley town</t>
  </si>
  <si>
    <t>Hatfield CDP</t>
  </si>
  <si>
    <t>Hatfield town</t>
  </si>
  <si>
    <t>North Amherst CDP</t>
  </si>
  <si>
    <t>Northampton city</t>
  </si>
  <si>
    <t>Remainder of Amherst town</t>
  </si>
  <si>
    <t>Remainder of Granby town</t>
  </si>
  <si>
    <t>Remainder of Hatfield town</t>
  </si>
  <si>
    <t>South Amherst CDP</t>
  </si>
  <si>
    <t>South Hadley town</t>
  </si>
  <si>
    <t>Sunderland town</t>
  </si>
  <si>
    <t>Williamsburg town</t>
  </si>
  <si>
    <t>Chicopee city</t>
  </si>
  <si>
    <t>Easthampton city</t>
  </si>
  <si>
    <t>Holyoke city</t>
  </si>
  <si>
    <t>PUMA 1700</t>
  </si>
  <si>
    <t>Bantu</t>
  </si>
  <si>
    <t>PUMA 1800</t>
  </si>
  <si>
    <t>Agawam city</t>
  </si>
  <si>
    <t>Huntington town</t>
  </si>
  <si>
    <t>Montgomery town</t>
  </si>
  <si>
    <t>Russell town</t>
  </si>
  <si>
    <t>Southampton town</t>
  </si>
  <si>
    <t>Southwick town</t>
  </si>
  <si>
    <t>West Springfield CDP</t>
  </si>
  <si>
    <t>West Springfield town</t>
  </si>
  <si>
    <t>Westfield city</t>
  </si>
  <si>
    <t>Ukrainian</t>
  </si>
  <si>
    <t>Turkish</t>
  </si>
  <si>
    <t>Thai</t>
  </si>
  <si>
    <t>PUMA 1900</t>
  </si>
  <si>
    <t>Springfield city</t>
  </si>
  <si>
    <t>Cushite</t>
  </si>
  <si>
    <t>PUMA 2000</t>
  </si>
  <si>
    <t>Belchertown CDP</t>
  </si>
  <si>
    <t>Belchertown town</t>
  </si>
  <si>
    <t>Bondsville CDP (part)</t>
  </si>
  <si>
    <t>East Longmeadow town</t>
  </si>
  <si>
    <t>Hampden town</t>
  </si>
  <si>
    <t>Longmeadow CDP</t>
  </si>
  <si>
    <t>Longmeadow town</t>
  </si>
  <si>
    <t>Ludlow town</t>
  </si>
  <si>
    <t>Monson Center CDP</t>
  </si>
  <si>
    <t>Monson town</t>
  </si>
  <si>
    <t>Palmer CDP</t>
  </si>
  <si>
    <t>Palmer town</t>
  </si>
  <si>
    <t>Remainder of Belchertown town</t>
  </si>
  <si>
    <t>Remainder of Monson town</t>
  </si>
  <si>
    <t>Remainder of Palmer town</t>
  </si>
  <si>
    <t>Remainder of Ware town</t>
  </si>
  <si>
    <t>Remainder of Wilbraham town</t>
  </si>
  <si>
    <t>Three Rivers CDP</t>
  </si>
  <si>
    <t>Ware CDP</t>
  </si>
  <si>
    <t>Ware town</t>
  </si>
  <si>
    <t>Wilbraham CDP</t>
  </si>
  <si>
    <t>PUMA 2100</t>
  </si>
  <si>
    <t>Charlton town</t>
  </si>
  <si>
    <t>Douglas town</t>
  </si>
  <si>
    <t>Dudley town</t>
  </si>
  <si>
    <t>East Douglas CDP</t>
  </si>
  <si>
    <t>Fiskdale CDP</t>
  </si>
  <si>
    <t>Holland CDP</t>
  </si>
  <si>
    <t>Holland town</t>
  </si>
  <si>
    <t>Northbridge town</t>
  </si>
  <si>
    <t>Oxford CDP</t>
  </si>
  <si>
    <t>Oxford town</t>
  </si>
  <si>
    <t>Remainder of Douglas town</t>
  </si>
  <si>
    <t>Remainder of Holland town</t>
  </si>
  <si>
    <t>Remainder of Northbridge town</t>
  </si>
  <si>
    <t>Remainder of Oxford town</t>
  </si>
  <si>
    <t>Remainder of Southbridge town</t>
  </si>
  <si>
    <t>Remainder of Sturbridge town</t>
  </si>
  <si>
    <t>Remainder of Webster town</t>
  </si>
  <si>
    <t>Southbridge CDP</t>
  </si>
  <si>
    <t>Southbridge town</t>
  </si>
  <si>
    <t>Sturbridge CDP</t>
  </si>
  <si>
    <t>Sturbridge town</t>
  </si>
  <si>
    <t>Sutton town</t>
  </si>
  <si>
    <t>Uxbridge town</t>
  </si>
  <si>
    <t>Wales town</t>
  </si>
  <si>
    <t>Webster CDP</t>
  </si>
  <si>
    <t>Webster town</t>
  </si>
  <si>
    <t>Whitinsville CDP</t>
  </si>
  <si>
    <t>PUMA 2200</t>
  </si>
  <si>
    <t>Auburn town</t>
  </si>
  <si>
    <t>Grafton town</t>
  </si>
  <si>
    <t>Holden town</t>
  </si>
  <si>
    <t>Leicester town</t>
  </si>
  <si>
    <t>Millbury town</t>
  </si>
  <si>
    <t>Paxton town</t>
  </si>
  <si>
    <t>Shrewsbury town</t>
  </si>
  <si>
    <t>West Boylston town</t>
  </si>
  <si>
    <t>Worcester city</t>
  </si>
  <si>
    <t>PUMA 2300</t>
  </si>
  <si>
    <t>Ashland town</t>
  </si>
  <si>
    <t>Cordaville CDP</t>
  </si>
  <si>
    <t>Holliston town</t>
  </si>
  <si>
    <t>Hopkinton CDP</t>
  </si>
  <si>
    <t>Hopkinton town</t>
  </si>
  <si>
    <t>Medway town</t>
  </si>
  <si>
    <t>Milford CDP</t>
  </si>
  <si>
    <t>Milford town</t>
  </si>
  <si>
    <t>Millis town</t>
  </si>
  <si>
    <t>Millis-Clicquot CDP</t>
  </si>
  <si>
    <t>Remainder of Hopkinton town</t>
  </si>
  <si>
    <t>Remainder of Milford town</t>
  </si>
  <si>
    <t>Remainder of Millis town</t>
  </si>
  <si>
    <t>Remainder of Southborough town</t>
  </si>
  <si>
    <t>Remainder of Upton town</t>
  </si>
  <si>
    <t>Southborough town</t>
  </si>
  <si>
    <t>Upton town</t>
  </si>
  <si>
    <t>Upton-West Upton CDP</t>
  </si>
  <si>
    <t>PUMA 2400</t>
  </si>
  <si>
    <t>Panjabi</t>
  </si>
  <si>
    <t>Bulgarian</t>
  </si>
  <si>
    <t>PUMA 2500</t>
  </si>
  <si>
    <t>Framingham CDP</t>
  </si>
  <si>
    <t>Framingham town</t>
  </si>
  <si>
    <t>Natick town</t>
  </si>
  <si>
    <t>Remainder of Natick town</t>
  </si>
  <si>
    <t>Sherborn town</t>
  </si>
  <si>
    <t>PUMA 2600</t>
  </si>
  <si>
    <t>Dedham CDP</t>
  </si>
  <si>
    <t>Dedham town</t>
  </si>
  <si>
    <t>Dover CDP</t>
  </si>
  <si>
    <t>Dover town</t>
  </si>
  <si>
    <t>Lincoln town</t>
  </si>
  <si>
    <t>Needham CDP</t>
  </si>
  <si>
    <t>Needham town</t>
  </si>
  <si>
    <t>Remainder of Dover town</t>
  </si>
  <si>
    <t>Wellesley CDP</t>
  </si>
  <si>
    <t>Wellesley town</t>
  </si>
  <si>
    <t>Weston town</t>
  </si>
  <si>
    <t>Tamil</t>
  </si>
  <si>
    <t>PUMA 2700</t>
  </si>
  <si>
    <t>Arlington CDP</t>
  </si>
  <si>
    <t>Arlington town</t>
  </si>
  <si>
    <t>Belmont CDP</t>
  </si>
  <si>
    <t>Belmont town</t>
  </si>
  <si>
    <t>Lexington CDP</t>
  </si>
  <si>
    <t>Lexington town</t>
  </si>
  <si>
    <t>Waltham city</t>
  </si>
  <si>
    <t>Watertown city</t>
  </si>
  <si>
    <t>Armenian</t>
  </si>
  <si>
    <t>PUMA 2800</t>
  </si>
  <si>
    <t>Melrose city</t>
  </si>
  <si>
    <t>Remainder of Stoneham town</t>
  </si>
  <si>
    <t>Stoneham CDP</t>
  </si>
  <si>
    <t>Stoneham town</t>
  </si>
  <si>
    <t>Winchester CDP</t>
  </si>
  <si>
    <t>Winchester town</t>
  </si>
  <si>
    <t>Woburn city</t>
  </si>
  <si>
    <t>PUMA 2900</t>
  </si>
  <si>
    <t>Chelsea city</t>
  </si>
  <si>
    <t>Revere city</t>
  </si>
  <si>
    <t>Winthrop CDP</t>
  </si>
  <si>
    <t>Winthrop town</t>
  </si>
  <si>
    <t>Serbocroatian</t>
  </si>
  <si>
    <t>PUMA 3000</t>
  </si>
  <si>
    <t>Malden city</t>
  </si>
  <si>
    <t>Medford city</t>
  </si>
  <si>
    <t>PUMA 3100</t>
  </si>
  <si>
    <t>Everett city</t>
  </si>
  <si>
    <t>Somerville city</t>
  </si>
  <si>
    <t>PUMA 3200</t>
  </si>
  <si>
    <t>Cambridge city</t>
  </si>
  <si>
    <t>Amharic</t>
  </si>
  <si>
    <t>PUMAs 3301-3305</t>
  </si>
  <si>
    <t>Boston city</t>
  </si>
  <si>
    <t>PUMA 3400</t>
  </si>
  <si>
    <t>Brookline CDP</t>
  </si>
  <si>
    <t>Brookline town</t>
  </si>
  <si>
    <t>Newton city</t>
  </si>
  <si>
    <t>Hebrew</t>
  </si>
  <si>
    <t>Medfield CDP</t>
  </si>
  <si>
    <t>Medfield town</t>
  </si>
  <si>
    <t>Norfolk town</t>
  </si>
  <si>
    <t>Norwood CDP</t>
  </si>
  <si>
    <t>Norwood town</t>
  </si>
  <si>
    <t>Remainder of Medfield town</t>
  </si>
  <si>
    <t>Remainder of Sharon town</t>
  </si>
  <si>
    <t>Remainder of Walpole town</t>
  </si>
  <si>
    <t>Sharon CDP</t>
  </si>
  <si>
    <t>Sharon town</t>
  </si>
  <si>
    <t>Walpole CDP</t>
  </si>
  <si>
    <t>Walpole town</t>
  </si>
  <si>
    <t>Westwood town</t>
  </si>
  <si>
    <t>PUMA 3500</t>
  </si>
  <si>
    <t>PUMA 3600</t>
  </si>
  <si>
    <t>Bellingham CDP</t>
  </si>
  <si>
    <t>Bellingham town</t>
  </si>
  <si>
    <t>Blackstone town</t>
  </si>
  <si>
    <t>Foxborough CDP</t>
  </si>
  <si>
    <t>Foxborough town</t>
  </si>
  <si>
    <t>Franklin city</t>
  </si>
  <si>
    <t>Hopedale CDP</t>
  </si>
  <si>
    <t>Hopedale town</t>
  </si>
  <si>
    <t>Mendon town</t>
  </si>
  <si>
    <t>Millville town</t>
  </si>
  <si>
    <t>Plainville town</t>
  </si>
  <si>
    <t>Remainder of Bellingham town</t>
  </si>
  <si>
    <t>Remainder of Foxborough town</t>
  </si>
  <si>
    <t>Remainder of Hopedale town</t>
  </si>
  <si>
    <t>Wrentham town</t>
  </si>
  <si>
    <t>PUMA 3700</t>
  </si>
  <si>
    <t>Braintree CDP</t>
  </si>
  <si>
    <t>Braintree town</t>
  </si>
  <si>
    <t>Canton town</t>
  </si>
  <si>
    <t>Holbrook CDP</t>
  </si>
  <si>
    <t>Holbrook town</t>
  </si>
  <si>
    <t>Randolph CDP</t>
  </si>
  <si>
    <t>Randolph town</t>
  </si>
  <si>
    <t>Remainder of Braintree town</t>
  </si>
  <si>
    <t>Stoughton town</t>
  </si>
  <si>
    <t>Milton CDP</t>
  </si>
  <si>
    <t>Milton town</t>
  </si>
  <si>
    <t>Quincy city</t>
  </si>
  <si>
    <t>PUMA 3900</t>
  </si>
  <si>
    <t>PUMA 3800</t>
  </si>
  <si>
    <t>Cohasset town</t>
  </si>
  <si>
    <t>Hanover town</t>
  </si>
  <si>
    <t>Hingham CDP</t>
  </si>
  <si>
    <t>Hingham town</t>
  </si>
  <si>
    <t>Hull CDP</t>
  </si>
  <si>
    <t>Hull town</t>
  </si>
  <si>
    <t>North Scituate CDP</t>
  </si>
  <si>
    <t>Norwell town</t>
  </si>
  <si>
    <t>Remainder of Hingham town</t>
  </si>
  <si>
    <t>Remainder of Scituate town</t>
  </si>
  <si>
    <t>Rockland town</t>
  </si>
  <si>
    <t>Scituate CDP</t>
  </si>
  <si>
    <t>Scituate town</t>
  </si>
  <si>
    <t>Weymouth CDP</t>
  </si>
  <si>
    <t>Weymouth town</t>
  </si>
  <si>
    <t>Abington CDP</t>
  </si>
  <si>
    <t>Abington town</t>
  </si>
  <si>
    <t>Avon town</t>
  </si>
  <si>
    <t>Brockton city</t>
  </si>
  <si>
    <t>PUMA 4000</t>
  </si>
  <si>
    <t>PUMA 4100</t>
  </si>
  <si>
    <t>Other Indo-European Languages</t>
  </si>
  <si>
    <t>Bridgewater CDP</t>
  </si>
  <si>
    <t>Bridgewater town</t>
  </si>
  <si>
    <t>East Bridgewater town</t>
  </si>
  <si>
    <t>Easton town</t>
  </si>
  <si>
    <t>Halifax town</t>
  </si>
  <si>
    <t>Hanson CDP</t>
  </si>
  <si>
    <t>Hanson town</t>
  </si>
  <si>
    <t>Lakeville town</t>
  </si>
  <si>
    <t>Middleborough Center CDP</t>
  </si>
  <si>
    <t>Middleborough town</t>
  </si>
  <si>
    <t>North Lakeville CDP</t>
  </si>
  <si>
    <t>Plympton town</t>
  </si>
  <si>
    <t>Raynham Center CDP</t>
  </si>
  <si>
    <t>Raynham town</t>
  </si>
  <si>
    <t>Remainder of Bridgewater town</t>
  </si>
  <si>
    <t>Remainder of Hanson town</t>
  </si>
  <si>
    <t>Remainder of Lakeville town</t>
  </si>
  <si>
    <t>Remainder of Middleborough town</t>
  </si>
  <si>
    <t>Remainder of Raynham town</t>
  </si>
  <si>
    <t>West Bridgewater town</t>
  </si>
  <si>
    <t>Whitman town</t>
  </si>
  <si>
    <t>PUMA 4200</t>
  </si>
  <si>
    <t>Berkley town</t>
  </si>
  <si>
    <t>Dighton town</t>
  </si>
  <si>
    <t>Mansfield Center CDP</t>
  </si>
  <si>
    <t>Mansfield town</t>
  </si>
  <si>
    <t>Norton Center CDP</t>
  </si>
  <si>
    <t>Norton town</t>
  </si>
  <si>
    <t>Remainder of Mansfield town</t>
  </si>
  <si>
    <t>Remainder of Norton town</t>
  </si>
  <si>
    <t>Taunton city</t>
  </si>
  <si>
    <t>Kannada</t>
  </si>
  <si>
    <t>PUMA 4300</t>
  </si>
  <si>
    <t>PUMA 4400</t>
  </si>
  <si>
    <t>Attleboro city</t>
  </si>
  <si>
    <t>North Attleborough Center CDP</t>
  </si>
  <si>
    <t>North Attleborough town</t>
  </si>
  <si>
    <t>North Seekonk CDP</t>
  </si>
  <si>
    <t>Ocean Grove CDP</t>
  </si>
  <si>
    <t>Rehoboth town</t>
  </si>
  <si>
    <t>Remainder of North Attleborough town</t>
  </si>
  <si>
    <t>Remainder of Seekonk town</t>
  </si>
  <si>
    <t>Remainder of Swansea town</t>
  </si>
  <si>
    <t>Seekonk town</t>
  </si>
  <si>
    <t>Swansea town</t>
  </si>
  <si>
    <t>Fall River city</t>
  </si>
  <si>
    <t>North Westport CDP</t>
  </si>
  <si>
    <t>Remainder of Westport town</t>
  </si>
  <si>
    <t>Somerset CDP</t>
  </si>
  <si>
    <t>Somerset town</t>
  </si>
  <si>
    <t>Westport town</t>
  </si>
  <si>
    <t>PUMA 4500</t>
  </si>
  <si>
    <t>Acushnet Center CDP</t>
  </si>
  <si>
    <t>Acushnet town</t>
  </si>
  <si>
    <t>Bliss Corner CDP</t>
  </si>
  <si>
    <t>Dartmouth town</t>
  </si>
  <si>
    <t>Fairhaven town</t>
  </si>
  <si>
    <t>Freetown town</t>
  </si>
  <si>
    <t>Marion Center CDP</t>
  </si>
  <si>
    <t>Marion town</t>
  </si>
  <si>
    <t>Mattapoisett Center CDP</t>
  </si>
  <si>
    <t>Mattapoisett town</t>
  </si>
  <si>
    <t>New Bedford city</t>
  </si>
  <si>
    <t>Remainder of Acushnet town</t>
  </si>
  <si>
    <t>Remainder of Dartmouth town</t>
  </si>
  <si>
    <t>Remainder of Marion town</t>
  </si>
  <si>
    <t>Remainder of Mattapoisett town</t>
  </si>
  <si>
    <t>Rochester town</t>
  </si>
  <si>
    <t>Smith Mills CDP</t>
  </si>
  <si>
    <t>PUMA 4600</t>
  </si>
  <si>
    <t>Carver town</t>
  </si>
  <si>
    <t>Duxbury CDP</t>
  </si>
  <si>
    <t>Duxbury town</t>
  </si>
  <si>
    <t>Green Harbor-Cedar Crest CDP (part)</t>
  </si>
  <si>
    <t>Kingston CDP</t>
  </si>
  <si>
    <t>Kingston town</t>
  </si>
  <si>
    <t>Marshfield CDP</t>
  </si>
  <si>
    <t>Marshfield Hills CDP</t>
  </si>
  <si>
    <t>Marshfield town</t>
  </si>
  <si>
    <t>North Pembroke CDP</t>
  </si>
  <si>
    <t>North Plymouth CDP</t>
  </si>
  <si>
    <t>Ocean Bluff-Brant Rock CDP</t>
  </si>
  <si>
    <t>Onset CDP</t>
  </si>
  <si>
    <t>Pembroke town</t>
  </si>
  <si>
    <t>Plymouth CDP</t>
  </si>
  <si>
    <t>Plymouth town</t>
  </si>
  <si>
    <t>Remainder of Duxbury town</t>
  </si>
  <si>
    <t>Remainder of Kingston town</t>
  </si>
  <si>
    <t>Remainder of Marshfield town</t>
  </si>
  <si>
    <t>Remainder of Pembroke town</t>
  </si>
  <si>
    <t>Remainder of Plymouth town</t>
  </si>
  <si>
    <t>Remainder of Wareham town</t>
  </si>
  <si>
    <t>South Duxbury CDP</t>
  </si>
  <si>
    <t>Wareham Center CDP</t>
  </si>
  <si>
    <t>Wareham town</t>
  </si>
  <si>
    <t>West Wareham CDP</t>
  </si>
  <si>
    <t>Weweantic CDP</t>
  </si>
  <si>
    <t>Finnish</t>
  </si>
  <si>
    <t>PUMA 4700</t>
  </si>
  <si>
    <t>White Island Shores CDP</t>
  </si>
  <si>
    <t>Aquinnah town</t>
  </si>
  <si>
    <t>Bourne CDP</t>
  </si>
  <si>
    <t>Bourne town</t>
  </si>
  <si>
    <t>Buzzards Bay CDP</t>
  </si>
  <si>
    <t>Chatham CDP</t>
  </si>
  <si>
    <t>Chatham town</t>
  </si>
  <si>
    <t>Chilmark town</t>
  </si>
  <si>
    <t>East Falmouth CDP</t>
  </si>
  <si>
    <t>Eastham town</t>
  </si>
  <si>
    <t>Edgartown town</t>
  </si>
  <si>
    <t>Falmouth CDP</t>
  </si>
  <si>
    <t>Falmouth town</t>
  </si>
  <si>
    <t>Gosnold town</t>
  </si>
  <si>
    <t>Monument Beach CDP</t>
  </si>
  <si>
    <t>Nantucket CDP</t>
  </si>
  <si>
    <t>Nantucket town</t>
  </si>
  <si>
    <t>North Eastham CDP</t>
  </si>
  <si>
    <t>North Falmouth CDP</t>
  </si>
  <si>
    <t>Oak Bluffs town</t>
  </si>
  <si>
    <t>Orleans CDP</t>
  </si>
  <si>
    <t>Orleans town</t>
  </si>
  <si>
    <t>Pocasset CDP</t>
  </si>
  <si>
    <t>Provincetown CDP</t>
  </si>
  <si>
    <t>Provincetown town</t>
  </si>
  <si>
    <t>Remainder of Bourne town</t>
  </si>
  <si>
    <t>Remainder of Chatham town</t>
  </si>
  <si>
    <t>Remainder of Eastham town</t>
  </si>
  <si>
    <t>Remainder of Falmouth town</t>
  </si>
  <si>
    <t>Remainder of Nantucket town</t>
  </si>
  <si>
    <t>Remainder of Orleans town</t>
  </si>
  <si>
    <t>Remainder of Provincetown town</t>
  </si>
  <si>
    <t>Remainder of Tisbury town</t>
  </si>
  <si>
    <t>Sagamore CDP</t>
  </si>
  <si>
    <t>Teaticket CDP</t>
  </si>
  <si>
    <t>Tisbury town</t>
  </si>
  <si>
    <t>Truro town</t>
  </si>
  <si>
    <t>Vineyard Haven CDP</t>
  </si>
  <si>
    <t>Wellfleet town</t>
  </si>
  <si>
    <t>West Chatham CDP</t>
  </si>
  <si>
    <t>West Falmouth CDP</t>
  </si>
  <si>
    <t>West Tisbury town</t>
  </si>
  <si>
    <t>Woods Hole CDP</t>
  </si>
  <si>
    <t>PUMA 4800</t>
  </si>
  <si>
    <t>Barnstable Town city</t>
  </si>
  <si>
    <t>Brewster CDP</t>
  </si>
  <si>
    <t>Brewster town</t>
  </si>
  <si>
    <t>Dennis CDP</t>
  </si>
  <si>
    <t>Dennis Port CDP</t>
  </si>
  <si>
    <t>Dennis town</t>
  </si>
  <si>
    <t>East Dennis CDP</t>
  </si>
  <si>
    <t>East Harwich CDP</t>
  </si>
  <si>
    <t>East Sandwich CDP</t>
  </si>
  <si>
    <t>Forestdale CDP</t>
  </si>
  <si>
    <t>Harwich Center CDP</t>
  </si>
  <si>
    <t>Harwich Port CDP</t>
  </si>
  <si>
    <t>Harwich town</t>
  </si>
  <si>
    <t>Mashpee Neck CDP</t>
  </si>
  <si>
    <t>Mashpee town</t>
  </si>
  <si>
    <t>Monomoscoy Island CDP</t>
  </si>
  <si>
    <t>New Seabury CDP</t>
  </si>
  <si>
    <t>Northwest Harwich CDP</t>
  </si>
  <si>
    <t>Popponesset CDP</t>
  </si>
  <si>
    <t>Popponesset Island CDP</t>
  </si>
  <si>
    <t>Remainder of Brewster town</t>
  </si>
  <si>
    <t>Remainder of Harwich town</t>
  </si>
  <si>
    <t>Remainder of Mashpee town</t>
  </si>
  <si>
    <t>Remainder of Sandwich town</t>
  </si>
  <si>
    <t>Remainder of Yarmouth town</t>
  </si>
  <si>
    <t>Sandwich CDP</t>
  </si>
  <si>
    <t>Sandwich town</t>
  </si>
  <si>
    <t>Seabrook CDP</t>
  </si>
  <si>
    <t>Seconsett Island CDP</t>
  </si>
  <si>
    <t>South Dennis CDP</t>
  </si>
  <si>
    <t>South Yarmouth CDP</t>
  </si>
  <si>
    <t>West Dennis CDP</t>
  </si>
  <si>
    <t>West Yarmouth CDP</t>
  </si>
  <si>
    <t>Yarmouth Port CDP (part)</t>
  </si>
  <si>
    <t>Yarmouth town</t>
  </si>
  <si>
    <t>Hmong</t>
  </si>
  <si>
    <t>Indonesian</t>
  </si>
  <si>
    <t>Czech</t>
  </si>
  <si>
    <t>Burmese</t>
  </si>
  <si>
    <t>India N.E.C.</t>
  </si>
  <si>
    <t>Swedish</t>
  </si>
  <si>
    <t>Other Asian Languages</t>
  </si>
  <si>
    <t>Nepali</t>
  </si>
  <si>
    <t>Irish Gaelic</t>
  </si>
  <si>
    <t>Lithuanian</t>
  </si>
  <si>
    <t>Slovak</t>
  </si>
  <si>
    <t>Linguistic Isolation of All Households</t>
  </si>
  <si>
    <t>Mon-Khmer, Cambodian</t>
  </si>
  <si>
    <t>Other Asian languages</t>
  </si>
  <si>
    <t>799</t>
  </si>
  <si>
    <t>Sinhalese</t>
  </si>
  <si>
    <t>South/Central American Indian languages</t>
  </si>
  <si>
    <t xml:space="preserve">Other </t>
  </si>
  <si>
    <t>Marathi</t>
  </si>
  <si>
    <t>Norwegian</t>
  </si>
  <si>
    <t>*Universe: Total population 5 years and over in MA</t>
  </si>
  <si>
    <t>Limited English Proficiency (LEP) Population</t>
  </si>
  <si>
    <r>
      <rPr>
        <b/>
        <sz val="11"/>
        <color indexed="8"/>
        <rFont val="Calibri"/>
        <family val="2"/>
      </rPr>
      <t>Definition</t>
    </r>
    <r>
      <rPr>
        <sz val="11"/>
        <color theme="1"/>
        <rFont val="Calibri"/>
        <family val="2"/>
        <scheme val="minor"/>
      </rPr>
      <t>: People whose ability to speak English is "well" "not well" or "not at all."</t>
    </r>
  </si>
  <si>
    <t>Linguistic Isolation:</t>
  </si>
  <si>
    <r>
      <rPr>
        <b/>
        <sz val="11"/>
        <color indexed="8"/>
        <rFont val="Calibri"/>
        <family val="2"/>
      </rPr>
      <t>Definition</t>
    </r>
    <r>
      <rPr>
        <sz val="11"/>
        <color theme="1"/>
        <rFont val="Calibri"/>
        <family val="2"/>
        <scheme val="minor"/>
      </rPr>
      <t xml:space="preserve">: A household that is linguistically isolated is one in which no one 14 years of age and over speaks English very well.  This categorization is established by the US Census Bureau. </t>
    </r>
  </si>
  <si>
    <t>Technically "linguistic isolation" is a household variable. In order to get the details of the income-to-poverty ratio and the languages spoken by households, which are population records,  we use the householder's information to represent each household.</t>
  </si>
  <si>
    <t>* Due to the data limitation, only family households have the same poverty-to-income ratio for every member in the households. Therefore, non-family households are excluded.</t>
  </si>
  <si>
    <t>* The household language is represented by the language spoken by the householder.</t>
  </si>
  <si>
    <t>Source: 2007-2011 American Community Survey, Public Use Microdata Sample (PUMS), BRA Research Division Analysis</t>
  </si>
  <si>
    <r>
      <t xml:space="preserve">This analysis is conducted to understand and describe the population with limited English proficiency and live below a certain level of poverty. The proper sourcing of this material is </t>
    </r>
    <r>
      <rPr>
        <i/>
        <sz val="11"/>
        <color indexed="8"/>
        <rFont val="Calibri"/>
        <family val="2"/>
      </rPr>
      <t>2007-2011 American Community Survey, Public Use Microdata Sample (PUMS), BRA Research Division Analysis</t>
    </r>
    <r>
      <rPr>
        <sz val="11"/>
        <color theme="1"/>
        <rFont val="Calibri"/>
        <family val="2"/>
        <scheme val="minor"/>
      </rPr>
      <t>. Due to geographic limitation, for the analysis we used the data by Public Use Microdata Areas (PUMA). In many cases, multiple cities are in a PUMA. The cities/towns listed on the page are included with the PUMA referenced on each tab. Please note other towns could also be a part of each PUMA. See the accompanying PUMA map for Massachusetts.</t>
    </r>
  </si>
  <si>
    <t>Glossary:</t>
  </si>
  <si>
    <t xml:space="preserve">Linguistically Isolated Households: A household that is linguistically isolated is one in which no one 14 years of age and over speaks English very well.  This categorization is established by the US Census Bureau. </t>
  </si>
  <si>
    <t>Income-to-Poverty Ratio: People and families are classified as being in poverty if their income is less than their poverty threshold, which is based in part on household size. Households at 100% or less of the poverty threshold are in poverty. Household 200% of the poverty threshold are two times above the poverty line for their respective household size, and so on.</t>
  </si>
  <si>
    <t>Introduction:</t>
  </si>
  <si>
    <t>*Universe: Total population 5 years and over in PUMA=100</t>
  </si>
  <si>
    <t>*Universe: All households exclude group quarters/vacant units</t>
  </si>
  <si>
    <t>English Proficiency of Total Population between 0-100% of Poverty</t>
  </si>
  <si>
    <t>*Universe: Total population 5 years and over in PUMA=200</t>
  </si>
  <si>
    <t>English Proficiency of  Population between  0-100% of Poverty</t>
  </si>
  <si>
    <t>*Universe: Total population 5 years and over in PUMA=300</t>
  </si>
  <si>
    <t>*Universe: Total population 5 years and over in PUMA=400</t>
  </si>
  <si>
    <t>*Universe: Total population 5 years and over in PUMA=500</t>
  </si>
  <si>
    <t>English Proficiency of  Population between 0-100% of Poverty</t>
  </si>
  <si>
    <t>English Proficiency of  Population between 101%-200% of Poverty</t>
  </si>
  <si>
    <t>English Proficiency of  Population between  101%-200% of Poverty</t>
  </si>
  <si>
    <t>*Universe: Total population 5 years and over in PUMA=600</t>
  </si>
  <si>
    <t>*Universe: Total population 5 years and over in PUMA=700</t>
  </si>
  <si>
    <t>*Universe: Total population 5 years and over in PUMA=800</t>
  </si>
  <si>
    <t>*Universe: Total population 5 years and over in PUMA=900</t>
  </si>
  <si>
    <t>English Proficiency of Total Population between 101%-200% of Poverty</t>
  </si>
  <si>
    <t>English Proficiency of  Population between 0%-100% of Poverty</t>
  </si>
  <si>
    <t>*Universe: Total population 5 years and over in PUMA=1000</t>
  </si>
  <si>
    <t>*Universe: Total population 5 years and over in PUMA=1100</t>
  </si>
  <si>
    <t>*Universe: Total population 5 years and over in PUMA=1200</t>
  </si>
  <si>
    <t>*Universe: Total population 5 years and over in PUMA=1300</t>
  </si>
  <si>
    <t>Universe: Linguistically isolated family households</t>
  </si>
  <si>
    <t>*Universe: Total population 5 years and over in PUMA=1400</t>
  </si>
  <si>
    <t>*Universe: Total population 5 years and over in PUMA=1500</t>
  </si>
  <si>
    <t>*Universe: Total population 5 years and over in PUMA=1600</t>
  </si>
  <si>
    <t>*Universe: Total population 5 years and over in PUMA=1700</t>
  </si>
  <si>
    <t>*Universe: Total population 5 years and over in PUMA=1800</t>
  </si>
  <si>
    <t>*Universe: Total population 5 years and over in PUMA=1900</t>
  </si>
  <si>
    <t>*Universe: Total population 5 years and over in PUMA=2000</t>
  </si>
  <si>
    <t>*Universe: Total population 5 years and over in PUMA=2100</t>
  </si>
  <si>
    <t>*Universe: Total population 5 years and over in PUMA=2200</t>
  </si>
  <si>
    <t>*Universe: Total population 5 years and over in PUMA=2300</t>
  </si>
  <si>
    <t>*Universe: Total population 5 years and over in PUMA=2400</t>
  </si>
  <si>
    <t>*Universe: Total population 5 years and over in PUMA=2500</t>
  </si>
  <si>
    <t>*Universe: Total population 5 years and over in PUMA=2600</t>
  </si>
  <si>
    <t>*Universe: Total population 5 years and over in PUMA=2700</t>
  </si>
  <si>
    <t>*Universe: Total population 5 years and over in PUMA=2800</t>
  </si>
  <si>
    <t>*Universe: Total population 5 years and over in PUMA=2900</t>
  </si>
  <si>
    <t>*Universe: Total population 5 years and over in PUMA=3000</t>
  </si>
  <si>
    <t>*Universe: Total population 5 years and over in PUMA=3500</t>
  </si>
  <si>
    <t>*Universe: Total population 5 years and over in PUMA=3400</t>
  </si>
  <si>
    <t>*Universe: Total population 5 years and over in PUMA=3301-3305</t>
  </si>
  <si>
    <t>*Universe: Total population 5 years and over in PUMA=3200</t>
  </si>
  <si>
    <t>*Universe: Total population 5 years and over in PUMA=3100</t>
  </si>
  <si>
    <t>*Universe: Total population 5 years and over in PUMA=3600</t>
  </si>
  <si>
    <t>*Universe: Total population 5 years and over in PUMA=3700</t>
  </si>
  <si>
    <t>*Universe: Total population 5 years and over in PUMA=3800</t>
  </si>
  <si>
    <t>*Universe: Total population 5 years and over in PUMA=3900</t>
  </si>
  <si>
    <t>*Universe: Total population 5 years and over in PUMA=4000</t>
  </si>
  <si>
    <t>*Universe: Total population 5 years and over in PUMA=4100</t>
  </si>
  <si>
    <t>*Universe: Total population 5 years and over in PUMA=4200</t>
  </si>
  <si>
    <t>*Universe: Total population 5 years and over in PUMA=4300</t>
  </si>
  <si>
    <t>*Universe: Total population 5 years and over in PUMA=4400</t>
  </si>
  <si>
    <t>*Universe: Total population 5 years and over in PUMA=44100</t>
  </si>
  <si>
    <t>*Universe: Total population 5 years and over in PUMA=4500</t>
  </si>
  <si>
    <t>*Universe: Total population 5 years and over in PUMA=4600</t>
  </si>
  <si>
    <t>*Universe: Total population 5 years and over in PUMA=4700</t>
  </si>
  <si>
    <t>*Universe: Total population 5 years and over in PUMA=4800</t>
  </si>
  <si>
    <t>Limited English Proficiency:  "Limited English proficiency" refers to the respondent's assessment of their own ability to speak English, from "very well" to "not at all." In this analysis, we grouped "English only" and "very well"" into "English proficient"; "well", "not well" and "not at all" into "limited English proficiency."   This categorization was used at the request of the Volunteer Lawyer's Project.</t>
  </si>
  <si>
    <t>Hungarian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</si>
</sst>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_(* #,##0_);_(* \(#,##0\);_(*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3"/>
      <color theme="1"/>
      <name val="Calibri"/>
      <family val="2"/>
      <scheme val="minor"/>
    </font>
    <font>
      <b/>
      <sz val="13"/>
      <name val="Calibri"/>
      <family val="2"/>
      <scheme val="minor"/>
    </font>
    <font>
      <b/>
      <sz val="11"/>
      <name val="Calibri"/>
      <family val="2"/>
      <scheme val="minor"/>
    </font>
    <font>
      <sz val="11"/>
      <name val="Calibri"/>
      <family val="2"/>
      <scheme val="minor"/>
    </font>
    <font>
      <sz val="10"/>
      <name val="Arial"/>
      <family val="2"/>
    </font>
    <font>
      <b/>
      <sz val="11"/>
      <color indexed="8"/>
      <name val="Calibri"/>
      <family val="2"/>
    </font>
    <font>
      <i/>
      <sz val="11"/>
      <color indexed="8"/>
      <name val="Calibri"/>
      <family val="2"/>
    </font>
    <font>
      <sz val="11"/>
      <color rgb="FF9C6500"/>
      <name val="Calibri"/>
      <family val="2"/>
      <scheme val="minor"/>
    </font>
    <font>
      <sz val="10"/>
      <name val="Arial"/>
      <family val="2"/>
    </font>
  </fonts>
  <fills count="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EB9C"/>
      </patternFill>
    </fill>
  </fills>
  <borders count="28">
    <border>
      <left/>
      <right/>
      <top/>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style="thin">
        <color indexed="64"/>
      </right>
      <top/>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8" fillId="0" borderId="0"/>
    <xf numFmtId="0" fontId="8" fillId="0" borderId="0"/>
    <xf numFmtId="0" fontId="11" fillId="4" borderId="0" applyNumberFormat="0" applyBorder="0" applyAlignment="0" applyProtection="0"/>
    <xf numFmtId="0" fontId="12" fillId="0" borderId="0"/>
  </cellStyleXfs>
  <cellXfs count="306">
    <xf numFmtId="0" fontId="0" fillId="0" borderId="0" xfId="0"/>
    <xf numFmtId="0" fontId="0" fillId="0" borderId="0" xfId="0"/>
    <xf numFmtId="0" fontId="0" fillId="0" borderId="5" xfId="0" applyBorder="1"/>
    <xf numFmtId="165" fontId="0" fillId="0" borderId="11" xfId="1" applyNumberFormat="1" applyFont="1" applyBorder="1"/>
    <xf numFmtId="0" fontId="2" fillId="0" borderId="13" xfId="0" applyFont="1" applyBorder="1" applyAlignment="1">
      <alignment horizontal="center"/>
    </xf>
    <xf numFmtId="164" fontId="0" fillId="0" borderId="3" xfId="2" applyNumberFormat="1" applyFont="1" applyBorder="1"/>
    <xf numFmtId="165" fontId="0" fillId="0" borderId="0" xfId="1" applyNumberFormat="1" applyFont="1" applyBorder="1"/>
    <xf numFmtId="0" fontId="0" fillId="0" borderId="0" xfId="0"/>
    <xf numFmtId="0" fontId="0" fillId="0" borderId="0" xfId="0" applyAlignment="1">
      <alignment wrapText="1"/>
    </xf>
    <xf numFmtId="0" fontId="0" fillId="0" borderId="0" xfId="0"/>
    <xf numFmtId="0" fontId="0" fillId="0" borderId="0" xfId="0" applyAlignment="1">
      <alignment wrapText="1"/>
    </xf>
    <xf numFmtId="0" fontId="0" fillId="0" borderId="2" xfId="0" applyBorder="1"/>
    <xf numFmtId="0" fontId="0" fillId="0" borderId="4" xfId="0" applyBorder="1"/>
    <xf numFmtId="0" fontId="2" fillId="0" borderId="14" xfId="0" applyFont="1" applyBorder="1" applyAlignment="1">
      <alignment horizontal="center"/>
    </xf>
    <xf numFmtId="0" fontId="2" fillId="0" borderId="15" xfId="0" applyFont="1" applyBorder="1" applyAlignment="1">
      <alignment horizontal="center"/>
    </xf>
    <xf numFmtId="0" fontId="0" fillId="0" borderId="16" xfId="0" applyBorder="1"/>
    <xf numFmtId="165" fontId="0" fillId="0" borderId="17" xfId="1" applyNumberFormat="1" applyFont="1" applyBorder="1"/>
    <xf numFmtId="164" fontId="0" fillId="0" borderId="18" xfId="2" applyNumberFormat="1" applyFont="1" applyBorder="1"/>
    <xf numFmtId="0" fontId="0" fillId="0" borderId="18" xfId="0" applyBorder="1"/>
    <xf numFmtId="0" fontId="0" fillId="0" borderId="12" xfId="0" applyBorder="1"/>
    <xf numFmtId="0" fontId="0" fillId="0" borderId="20" xfId="0" applyBorder="1"/>
    <xf numFmtId="0" fontId="0" fillId="0" borderId="8" xfId="0" applyBorder="1"/>
    <xf numFmtId="0" fontId="0" fillId="0" borderId="9" xfId="0" applyBorder="1"/>
    <xf numFmtId="0" fontId="0" fillId="0" borderId="6" xfId="0" applyBorder="1"/>
    <xf numFmtId="0" fontId="0" fillId="0" borderId="19" xfId="0" applyBorder="1"/>
    <xf numFmtId="0" fontId="0" fillId="0" borderId="2" xfId="0" applyBorder="1"/>
    <xf numFmtId="0" fontId="0" fillId="0" borderId="4" xfId="0" applyBorder="1"/>
    <xf numFmtId="0" fontId="0" fillId="0" borderId="3" xfId="0" applyBorder="1"/>
    <xf numFmtId="0" fontId="0" fillId="0" borderId="2"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2" xfId="0" applyBorder="1"/>
    <xf numFmtId="0" fontId="0" fillId="0" borderId="4" xfId="0" applyBorder="1"/>
    <xf numFmtId="0" fontId="0" fillId="0" borderId="3" xfId="0" applyBorder="1"/>
    <xf numFmtId="0" fontId="0" fillId="0" borderId="0" xfId="0"/>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applyAlignment="1">
      <alignment wrapText="1"/>
    </xf>
    <xf numFmtId="0" fontId="0" fillId="0" borderId="2" xfId="0" applyBorder="1"/>
    <xf numFmtId="0" fontId="0" fillId="0" borderId="4"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6" fillId="0" borderId="15" xfId="0" applyFont="1" applyBorder="1" applyAlignment="1">
      <alignment horizontal="center"/>
    </xf>
    <xf numFmtId="0" fontId="6" fillId="0" borderId="13" xfId="0" applyFont="1" applyBorder="1" applyAlignment="1">
      <alignment horizontal="center"/>
    </xf>
    <xf numFmtId="0" fontId="6" fillId="0" borderId="14" xfId="0" applyFont="1" applyBorder="1" applyAlignment="1">
      <alignment horizontal="center"/>
    </xf>
    <xf numFmtId="0" fontId="7" fillId="0" borderId="2" xfId="0" applyFont="1" applyBorder="1"/>
    <xf numFmtId="165" fontId="7" fillId="0" borderId="0" xfId="1" applyNumberFormat="1" applyFont="1" applyBorder="1"/>
    <xf numFmtId="164" fontId="7" fillId="0" borderId="3" xfId="2" applyNumberFormat="1" applyFont="1" applyBorder="1"/>
    <xf numFmtId="0" fontId="7" fillId="0" borderId="16" xfId="0" applyFont="1" applyBorder="1"/>
    <xf numFmtId="165" fontId="7" fillId="0" borderId="17" xfId="1" applyNumberFormat="1" applyFont="1" applyBorder="1"/>
    <xf numFmtId="164" fontId="7" fillId="0" borderId="18" xfId="2" applyNumberFormat="1" applyFont="1" applyBorder="1"/>
    <xf numFmtId="0" fontId="7" fillId="0" borderId="4" xfId="0" applyFont="1" applyBorder="1"/>
    <xf numFmtId="165" fontId="7" fillId="0" borderId="11" xfId="1" applyNumberFormat="1" applyFont="1" applyBorder="1"/>
    <xf numFmtId="0" fontId="7" fillId="0" borderId="5" xfId="0" applyFont="1" applyBorder="1"/>
    <xf numFmtId="0" fontId="7" fillId="0" borderId="0" xfId="0" applyFont="1"/>
    <xf numFmtId="164" fontId="0" fillId="0" borderId="5" xfId="2" applyNumberFormat="1" applyFont="1" applyBorder="1"/>
    <xf numFmtId="0" fontId="3" fillId="0" borderId="0" xfId="0" applyFont="1" applyAlignment="1">
      <alignment horizontal="center"/>
    </xf>
    <xf numFmtId="0" fontId="3" fillId="0" borderId="0" xfId="0" applyFont="1" applyAlignment="1">
      <alignment horizontal="center"/>
    </xf>
    <xf numFmtId="0" fontId="8" fillId="0" borderId="0" xfId="3"/>
    <xf numFmtId="9" fontId="0" fillId="0" borderId="5" xfId="2" applyFont="1" applyBorder="1"/>
    <xf numFmtId="0" fontId="0" fillId="0" borderId="0" xfId="0" applyBorder="1"/>
    <xf numFmtId="0" fontId="8" fillId="0" borderId="0" xfId="4"/>
    <xf numFmtId="165" fontId="0" fillId="0" borderId="0" xfId="1" applyNumberFormat="1" applyFont="1" applyFill="1" applyBorder="1"/>
    <xf numFmtId="0" fontId="2" fillId="0" borderId="0" xfId="0" applyFont="1"/>
    <xf numFmtId="0" fontId="2" fillId="0" borderId="0" xfId="0" applyFont="1" applyFill="1" applyBorder="1"/>
    <xf numFmtId="3" fontId="0" fillId="0" borderId="0" xfId="0" applyNumberFormat="1" applyBorder="1"/>
    <xf numFmtId="164" fontId="0" fillId="0" borderId="0" xfId="0" applyNumberFormat="1" applyBorder="1"/>
    <xf numFmtId="0" fontId="0" fillId="0" borderId="0" xfId="0" applyFill="1" applyBorder="1"/>
    <xf numFmtId="0" fontId="0" fillId="0" borderId="22" xfId="0" applyFill="1" applyBorder="1"/>
    <xf numFmtId="0" fontId="0" fillId="0" borderId="22" xfId="0" applyFont="1" applyFill="1" applyBorder="1" applyAlignment="1">
      <alignment horizontal="left"/>
    </xf>
    <xf numFmtId="0" fontId="0" fillId="0" borderId="23" xfId="0" applyFont="1" applyFill="1" applyBorder="1" applyAlignment="1">
      <alignment horizontal="left"/>
    </xf>
    <xf numFmtId="0" fontId="0" fillId="0" borderId="24" xfId="0" applyFont="1" applyFill="1" applyBorder="1" applyAlignment="1">
      <alignment horizontal="left"/>
    </xf>
    <xf numFmtId="0" fontId="0" fillId="2" borderId="0" xfId="0" applyFill="1" applyAlignment="1">
      <alignment horizontal="left" wrapText="1" indent="2"/>
    </xf>
    <xf numFmtId="0" fontId="0" fillId="2" borderId="0" xfId="0" applyFill="1" applyAlignment="1">
      <alignment wrapText="1"/>
    </xf>
    <xf numFmtId="0" fontId="0" fillId="2" borderId="25" xfId="0" applyFill="1" applyBorder="1" applyAlignment="1">
      <alignment horizontal="left" wrapText="1" indent="2"/>
    </xf>
    <xf numFmtId="0" fontId="0" fillId="0" borderId="0" xfId="0" applyFill="1" applyAlignment="1">
      <alignment horizontal="left" wrapText="1" indent="2"/>
    </xf>
    <xf numFmtId="0" fontId="0" fillId="2" borderId="0" xfId="0" applyFill="1" applyAlignment="1">
      <alignment horizontal="left" wrapText="1"/>
    </xf>
    <xf numFmtId="0" fontId="0" fillId="0" borderId="0" xfId="0" applyFill="1" applyAlignment="1">
      <alignment wrapText="1"/>
    </xf>
    <xf numFmtId="0" fontId="0" fillId="2" borderId="0" xfId="0" applyFill="1"/>
    <xf numFmtId="0" fontId="3" fillId="0" borderId="0" xfId="0" applyFont="1" applyAlignment="1">
      <alignment horizontal="center"/>
    </xf>
    <xf numFmtId="0" fontId="3" fillId="0" borderId="0" xfId="0" applyFont="1" applyAlignment="1">
      <alignment horizontal="center"/>
    </xf>
    <xf numFmtId="0" fontId="0" fillId="0" borderId="23" xfId="0" applyFill="1" applyBorder="1"/>
    <xf numFmtId="0" fontId="4" fillId="0" borderId="0" xfId="0" applyFont="1" applyBorder="1" applyAlignment="1">
      <alignment horizontal="center"/>
    </xf>
    <xf numFmtId="0" fontId="0" fillId="0" borderId="0" xfId="0" applyFont="1"/>
    <xf numFmtId="0" fontId="0" fillId="0" borderId="0" xfId="0" applyFill="1"/>
    <xf numFmtId="0" fontId="0" fillId="0" borderId="26" xfId="0" applyFont="1" applyBorder="1" applyAlignment="1"/>
    <xf numFmtId="0" fontId="0" fillId="0" borderId="0" xfId="0" applyFont="1" applyFill="1"/>
    <xf numFmtId="9" fontId="0" fillId="0" borderId="0" xfId="2" applyFont="1" applyBorder="1"/>
    <xf numFmtId="3" fontId="0" fillId="0" borderId="0" xfId="0" applyNumberFormat="1" applyFill="1" applyBorder="1"/>
    <xf numFmtId="164" fontId="0" fillId="0" borderId="0" xfId="0" applyNumberFormat="1" applyFill="1" applyBorder="1"/>
    <xf numFmtId="3" fontId="0" fillId="3" borderId="0" xfId="0" applyNumberFormat="1" applyFill="1" applyBorder="1"/>
    <xf numFmtId="164" fontId="0" fillId="3" borderId="0" xfId="0" applyNumberFormat="1" applyFill="1" applyBorder="1"/>
    <xf numFmtId="164" fontId="0" fillId="0" borderId="0" xfId="2" applyNumberFormat="1" applyFont="1" applyBorder="1"/>
    <xf numFmtId="0" fontId="4" fillId="0" borderId="0" xfId="0" applyFont="1" applyBorder="1" applyAlignment="1">
      <alignment horizontal="left"/>
    </xf>
    <xf numFmtId="0" fontId="2" fillId="0" borderId="0" xfId="0" applyFont="1" applyBorder="1" applyAlignment="1">
      <alignment horizontal="center"/>
    </xf>
    <xf numFmtId="0" fontId="11" fillId="3" borderId="0" xfId="5" applyFill="1"/>
    <xf numFmtId="0" fontId="0" fillId="0" borderId="0" xfId="0" applyAlignment="1"/>
    <xf numFmtId="0" fontId="0" fillId="0" borderId="21" xfId="0" applyBorder="1"/>
    <xf numFmtId="0" fontId="12" fillId="0" borderId="0" xfId="6"/>
    <xf numFmtId="164" fontId="0" fillId="0" borderId="0" xfId="0" applyNumberFormat="1" applyFont="1" applyFill="1" applyBorder="1" applyAlignment="1">
      <alignment horizontal="right"/>
    </xf>
    <xf numFmtId="3" fontId="0" fillId="0" borderId="0" xfId="0" applyNumberFormat="1" applyFont="1" applyBorder="1" applyAlignment="1">
      <alignment horizontal="right"/>
    </xf>
    <xf numFmtId="164" fontId="0" fillId="0" borderId="0" xfId="0" applyNumberFormat="1" applyFont="1" applyBorder="1" applyAlignment="1">
      <alignment horizontal="right"/>
    </xf>
    <xf numFmtId="0" fontId="4" fillId="0" borderId="27" xfId="0" applyFont="1" applyBorder="1" applyAlignment="1">
      <alignment horizontal="left"/>
    </xf>
    <xf numFmtId="0" fontId="4" fillId="0" borderId="26" xfId="0" applyFont="1" applyBorder="1" applyAlignment="1">
      <alignment horizontal="left"/>
    </xf>
    <xf numFmtId="0" fontId="4" fillId="0" borderId="24" xfId="0" applyFont="1" applyBorder="1" applyAlignment="1">
      <alignment horizontal="left"/>
    </xf>
    <xf numFmtId="0" fontId="3" fillId="0" borderId="0" xfId="0" applyFont="1" applyAlignment="1">
      <alignment horizontal="center"/>
    </xf>
    <xf numFmtId="0" fontId="0" fillId="0" borderId="0" xfId="1" applyNumberFormat="1" applyFont="1" applyBorder="1"/>
    <xf numFmtId="0" fontId="4" fillId="0" borderId="10" xfId="0" applyFont="1" applyBorder="1" applyAlignment="1">
      <alignment horizontal="center" wrapText="1"/>
    </xf>
    <xf numFmtId="0" fontId="4" fillId="0" borderId="7" xfId="0" applyFont="1" applyBorder="1" applyAlignment="1">
      <alignment horizontal="center" wrapText="1"/>
    </xf>
    <xf numFmtId="0" fontId="4" fillId="0" borderId="1" xfId="0" applyFont="1" applyBorder="1" applyAlignment="1">
      <alignment horizontal="center" wrapText="1"/>
    </xf>
    <xf numFmtId="0" fontId="3" fillId="0" borderId="0" xfId="0" applyFont="1" applyAlignment="1">
      <alignment horizontal="center"/>
    </xf>
    <xf numFmtId="0" fontId="4" fillId="0" borderId="10" xfId="0" applyFont="1" applyBorder="1" applyAlignment="1">
      <alignment horizontal="center"/>
    </xf>
    <xf numFmtId="0" fontId="4" fillId="0" borderId="7" xfId="0" applyFont="1" applyBorder="1" applyAlignment="1">
      <alignment horizontal="center"/>
    </xf>
    <xf numFmtId="0" fontId="4" fillId="0" borderId="1" xfId="0" applyFont="1" applyBorder="1" applyAlignment="1">
      <alignment horizontal="center"/>
    </xf>
    <xf numFmtId="43" fontId="4" fillId="0" borderId="10" xfId="1" applyFont="1" applyBorder="1" applyAlignment="1">
      <alignment horizontal="center"/>
    </xf>
    <xf numFmtId="43" fontId="4" fillId="0" borderId="7" xfId="1" applyFont="1" applyBorder="1" applyAlignment="1">
      <alignment horizontal="center"/>
    </xf>
    <xf numFmtId="43" fontId="4" fillId="0" borderId="1" xfId="1" applyFont="1" applyBorder="1" applyAlignment="1">
      <alignment horizontal="center"/>
    </xf>
    <xf numFmtId="43" fontId="4" fillId="0" borderId="10" xfId="1" applyFont="1" applyBorder="1" applyAlignment="1">
      <alignment horizontal="left"/>
    </xf>
    <xf numFmtId="43" fontId="4" fillId="0" borderId="7" xfId="1" applyFont="1" applyBorder="1" applyAlignment="1">
      <alignment horizontal="left"/>
    </xf>
    <xf numFmtId="43" fontId="4" fillId="0" borderId="1" xfId="1" applyFont="1" applyBorder="1" applyAlignment="1">
      <alignment horizontal="left"/>
    </xf>
    <xf numFmtId="0" fontId="0" fillId="0" borderId="0" xfId="0" applyAlignment="1">
      <alignment horizontal="left"/>
    </xf>
    <xf numFmtId="0" fontId="4" fillId="0" borderId="10" xfId="0" applyFont="1" applyBorder="1" applyAlignment="1">
      <alignment horizontal="left"/>
    </xf>
    <xf numFmtId="0" fontId="4" fillId="0" borderId="7" xfId="0" applyFont="1" applyBorder="1" applyAlignment="1">
      <alignment horizontal="left"/>
    </xf>
    <xf numFmtId="0" fontId="4" fillId="0" borderId="1" xfId="0" applyFont="1" applyBorder="1" applyAlignment="1">
      <alignment horizontal="left"/>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0" xfId="0" applyFont="1" applyBorder="1" applyAlignment="1">
      <alignment horizontal="center"/>
    </xf>
    <xf numFmtId="0" fontId="5" fillId="0" borderId="7" xfId="0" applyFont="1" applyBorder="1" applyAlignment="1">
      <alignment horizontal="center"/>
    </xf>
    <xf numFmtId="0" fontId="5" fillId="0" borderId="1" xfId="0" applyFont="1" applyBorder="1" applyAlignment="1">
      <alignment horizontal="center"/>
    </xf>
    <xf numFmtId="0" fontId="5" fillId="0" borderId="10" xfId="0" applyFont="1" applyBorder="1" applyAlignment="1">
      <alignment horizontal="center" wrapText="1"/>
    </xf>
    <xf numFmtId="0" fontId="5" fillId="0" borderId="7" xfId="0" applyFont="1" applyBorder="1" applyAlignment="1">
      <alignment horizontal="center" wrapText="1"/>
    </xf>
    <xf numFmtId="0" fontId="5" fillId="0" borderId="1" xfId="0" applyFont="1" applyBorder="1" applyAlignment="1">
      <alignment horizontal="center" wrapText="1"/>
    </xf>
  </cellXfs>
  <cellStyles count="7">
    <cellStyle name="Comma" xfId="1" builtinId="3"/>
    <cellStyle name="Neutral" xfId="5" builtinId="28"/>
    <cellStyle name="Normal" xfId="0" builtinId="0"/>
    <cellStyle name="Normal_100" xfId="4"/>
    <cellStyle name="Normal_3700" xfId="6"/>
    <cellStyle name="Normal_MA" xfId="3"/>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13" sqref="A13"/>
    </sheetView>
  </sheetViews>
  <sheetFormatPr defaultRowHeight="15" x14ac:dyDescent="0.25"/>
  <cols>
    <col min="1" max="1" width="153.85546875" style="210" customWidth="1"/>
    <col min="2" max="16384" width="9.140625" style="210"/>
  </cols>
  <sheetData>
    <row r="1" spans="1:1" x14ac:dyDescent="0.25">
      <c r="A1" s="251" t="s">
        <v>827</v>
      </c>
    </row>
    <row r="2" spans="1:1" ht="60" x14ac:dyDescent="0.25">
      <c r="A2" s="245" t="s">
        <v>823</v>
      </c>
    </row>
    <row r="3" spans="1:1" x14ac:dyDescent="0.25">
      <c r="A3" s="211"/>
    </row>
    <row r="4" spans="1:1" x14ac:dyDescent="0.25">
      <c r="A4" s="246" t="s">
        <v>824</v>
      </c>
    </row>
    <row r="5" spans="1:1" ht="45" x14ac:dyDescent="0.25">
      <c r="A5" s="247" t="s">
        <v>886</v>
      </c>
    </row>
    <row r="6" spans="1:1" ht="30" x14ac:dyDescent="0.25">
      <c r="A6" s="247" t="s">
        <v>825</v>
      </c>
    </row>
    <row r="7" spans="1:1" ht="45" x14ac:dyDescent="0.25">
      <c r="A7" s="247" t="s">
        <v>826</v>
      </c>
    </row>
    <row r="8" spans="1:1" x14ac:dyDescent="0.25">
      <c r="A8" s="248"/>
    </row>
    <row r="9" spans="1:1" x14ac:dyDescent="0.25">
      <c r="A9" s="249" t="s">
        <v>822</v>
      </c>
    </row>
    <row r="10" spans="1:1" x14ac:dyDescent="0.25">
      <c r="A10" s="250"/>
    </row>
    <row r="11" spans="1:1" x14ac:dyDescent="0.25">
      <c r="A11" s="250"/>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50"/>
  <sheetViews>
    <sheetView topLeftCell="A127" workbookViewId="0">
      <selection activeCell="F138" sqref="F138"/>
    </sheetView>
  </sheetViews>
  <sheetFormatPr defaultRowHeight="15" x14ac:dyDescent="0.25"/>
  <cols>
    <col min="1" max="1" width="26.7109375" style="62" customWidth="1"/>
    <col min="2" max="2" width="10.7109375" style="62" bestFit="1" customWidth="1"/>
    <col min="3" max="3" width="7.85546875" style="62" customWidth="1"/>
    <col min="4" max="4" width="9.140625" style="62"/>
    <col min="5" max="5" width="33.85546875" style="62" bestFit="1" customWidth="1"/>
    <col min="6" max="6" width="18.5703125" style="62" bestFit="1" customWidth="1"/>
    <col min="7" max="7" width="15" style="62" customWidth="1"/>
    <col min="8" max="8" width="9.140625" style="62"/>
    <col min="9" max="9" width="26" style="62" bestFit="1" customWidth="1"/>
    <col min="10" max="10" width="9.140625" style="62"/>
    <col min="11" max="11" width="26" style="62" bestFit="1" customWidth="1"/>
    <col min="12" max="16384" width="9.140625" style="62"/>
  </cols>
  <sheetData>
    <row r="1" spans="1:16" ht="21" x14ac:dyDescent="0.35">
      <c r="A1" s="283" t="s">
        <v>250</v>
      </c>
      <c r="B1" s="283"/>
      <c r="C1" s="283"/>
      <c r="D1" s="283"/>
      <c r="E1" s="283"/>
      <c r="F1" s="283"/>
    </row>
    <row r="2" spans="1:16" ht="21" x14ac:dyDescent="0.35">
      <c r="A2" s="236" t="s">
        <v>815</v>
      </c>
      <c r="B2" s="236"/>
      <c r="C2" s="210"/>
      <c r="D2" s="210"/>
      <c r="E2" s="210"/>
      <c r="F2" s="252"/>
      <c r="G2" s="210"/>
      <c r="H2" s="210"/>
      <c r="I2" s="210"/>
      <c r="J2" s="210"/>
      <c r="K2" s="210"/>
      <c r="L2" s="210"/>
      <c r="M2" s="210"/>
      <c r="N2" s="210"/>
      <c r="O2" s="210"/>
      <c r="P2" s="210"/>
    </row>
    <row r="3" spans="1:16" ht="21" x14ac:dyDescent="0.35">
      <c r="A3" s="210" t="s">
        <v>816</v>
      </c>
      <c r="B3" s="210"/>
      <c r="C3" s="210"/>
      <c r="D3" s="210"/>
      <c r="E3" s="210"/>
      <c r="F3" s="252"/>
      <c r="G3" s="210"/>
      <c r="H3" s="210"/>
      <c r="I3" s="210"/>
      <c r="J3" s="210"/>
      <c r="K3" s="210"/>
      <c r="L3" s="210"/>
      <c r="M3" s="210"/>
      <c r="N3" s="210"/>
      <c r="O3" s="210"/>
      <c r="P3" s="210"/>
    </row>
    <row r="4" spans="1:16" ht="15.75" thickBot="1" x14ac:dyDescent="0.3">
      <c r="L4" s="210"/>
    </row>
    <row r="5" spans="1:16" ht="18" thickBot="1" x14ac:dyDescent="0.35">
      <c r="A5" s="284" t="s">
        <v>34</v>
      </c>
      <c r="B5" s="285"/>
      <c r="C5" s="286"/>
      <c r="I5" s="284" t="s">
        <v>63</v>
      </c>
      <c r="J5" s="286"/>
    </row>
    <row r="6" spans="1:16" x14ac:dyDescent="0.25">
      <c r="A6" s="14" t="s">
        <v>0</v>
      </c>
      <c r="B6" s="4" t="s">
        <v>1</v>
      </c>
      <c r="C6" s="13" t="s">
        <v>2</v>
      </c>
      <c r="I6" s="19" t="s">
        <v>241</v>
      </c>
      <c r="J6" s="66"/>
    </row>
    <row r="7" spans="1:16" x14ac:dyDescent="0.25">
      <c r="A7" s="64" t="s">
        <v>3</v>
      </c>
      <c r="B7" s="6">
        <v>108957</v>
      </c>
      <c r="C7" s="5">
        <f>B7/$B$9</f>
        <v>0.95854630550106013</v>
      </c>
      <c r="I7" s="64" t="s">
        <v>242</v>
      </c>
      <c r="J7" s="66"/>
    </row>
    <row r="8" spans="1:16" x14ac:dyDescent="0.25">
      <c r="A8" s="15" t="s">
        <v>4</v>
      </c>
      <c r="B8" s="16">
        <v>4712</v>
      </c>
      <c r="C8" s="17">
        <f>B8/$B$9</f>
        <v>4.1453694498939903E-2</v>
      </c>
      <c r="I8" s="64" t="s">
        <v>243</v>
      </c>
      <c r="J8" s="66"/>
    </row>
    <row r="9" spans="1:16" ht="15.75" thickBot="1" x14ac:dyDescent="0.3">
      <c r="A9" s="65" t="s">
        <v>5</v>
      </c>
      <c r="B9" s="3">
        <f>SUM(B7:B8)</f>
        <v>113669</v>
      </c>
      <c r="C9" s="2"/>
      <c r="I9" s="64" t="s">
        <v>244</v>
      </c>
      <c r="J9" s="66"/>
    </row>
    <row r="10" spans="1:16" x14ac:dyDescent="0.25">
      <c r="A10" s="210" t="s">
        <v>841</v>
      </c>
      <c r="I10" s="64" t="s">
        <v>245</v>
      </c>
      <c r="J10" s="66"/>
    </row>
    <row r="11" spans="1:16" ht="15.75" thickBot="1" x14ac:dyDescent="0.3">
      <c r="A11" s="210"/>
      <c r="B11" s="210"/>
      <c r="C11" s="210"/>
      <c r="I11" s="64" t="s">
        <v>246</v>
      </c>
      <c r="J11" s="66"/>
    </row>
    <row r="12" spans="1:16" ht="18" thickBot="1" x14ac:dyDescent="0.35">
      <c r="A12" s="284" t="s">
        <v>35</v>
      </c>
      <c r="B12" s="285"/>
      <c r="C12" s="286"/>
      <c r="E12" s="294" t="s">
        <v>836</v>
      </c>
      <c r="F12" s="295"/>
      <c r="G12" s="296"/>
      <c r="I12" s="64" t="s">
        <v>247</v>
      </c>
      <c r="J12" s="66"/>
    </row>
    <row r="13" spans="1:16" x14ac:dyDescent="0.25">
      <c r="A13" s="14" t="s">
        <v>6</v>
      </c>
      <c r="B13" s="4" t="s">
        <v>7</v>
      </c>
      <c r="C13" s="13" t="s">
        <v>2</v>
      </c>
      <c r="E13" s="14" t="s">
        <v>0</v>
      </c>
      <c r="F13" s="4" t="s">
        <v>1</v>
      </c>
      <c r="G13" s="13" t="s">
        <v>2</v>
      </c>
      <c r="I13" s="64" t="s">
        <v>248</v>
      </c>
      <c r="J13" s="66"/>
    </row>
    <row r="14" spans="1:16" x14ac:dyDescent="0.25">
      <c r="A14" s="64" t="s">
        <v>36</v>
      </c>
      <c r="B14" s="6">
        <v>8729</v>
      </c>
      <c r="C14" s="5">
        <f>B14/$B$21</f>
        <v>7.6793145008753491E-2</v>
      </c>
      <c r="E14" s="212" t="s">
        <v>3</v>
      </c>
      <c r="F14" s="6">
        <v>7409</v>
      </c>
      <c r="G14" s="5">
        <v>0.84899999999999998</v>
      </c>
      <c r="I14" s="64" t="s">
        <v>249</v>
      </c>
      <c r="J14" s="66"/>
    </row>
    <row r="15" spans="1:16" x14ac:dyDescent="0.25">
      <c r="A15" s="64" t="s">
        <v>37</v>
      </c>
      <c r="B15" s="6">
        <v>10393</v>
      </c>
      <c r="C15" s="5">
        <f t="shared" ref="C15:C20" si="0">B15/$B$21</f>
        <v>9.1432140689194058E-2</v>
      </c>
      <c r="E15" s="15" t="s">
        <v>4</v>
      </c>
      <c r="F15" s="16">
        <v>1320</v>
      </c>
      <c r="G15" s="17">
        <v>0.151</v>
      </c>
      <c r="I15" s="64"/>
      <c r="J15" s="66"/>
    </row>
    <row r="16" spans="1:16" ht="15.75" thickBot="1" x14ac:dyDescent="0.3">
      <c r="A16" s="64" t="s">
        <v>38</v>
      </c>
      <c r="B16" s="6">
        <v>13504</v>
      </c>
      <c r="C16" s="5">
        <f t="shared" si="0"/>
        <v>0.1188010803297293</v>
      </c>
      <c r="E16" s="213" t="s">
        <v>5</v>
      </c>
      <c r="F16" s="3">
        <v>8729</v>
      </c>
      <c r="G16" s="232"/>
      <c r="I16" s="64"/>
      <c r="J16" s="66"/>
    </row>
    <row r="17" spans="1:10" ht="15.75" thickBot="1" x14ac:dyDescent="0.3">
      <c r="A17" s="64" t="s">
        <v>39</v>
      </c>
      <c r="B17" s="6">
        <v>14656</v>
      </c>
      <c r="C17" s="5">
        <f t="shared" si="0"/>
        <v>0.12893576964695738</v>
      </c>
      <c r="E17" s="210"/>
      <c r="F17" s="210"/>
      <c r="G17" s="210"/>
      <c r="I17" s="64"/>
      <c r="J17" s="66"/>
    </row>
    <row r="18" spans="1:10" ht="18" thickBot="1" x14ac:dyDescent="0.35">
      <c r="A18" s="64" t="s">
        <v>40</v>
      </c>
      <c r="B18" s="6">
        <v>13614</v>
      </c>
      <c r="C18" s="5">
        <f t="shared" si="0"/>
        <v>0.11976880239995073</v>
      </c>
      <c r="E18" s="284" t="s">
        <v>837</v>
      </c>
      <c r="F18" s="285"/>
      <c r="G18" s="286"/>
      <c r="I18" s="64"/>
      <c r="J18" s="66"/>
    </row>
    <row r="19" spans="1:10" x14ac:dyDescent="0.25">
      <c r="A19" s="64" t="s">
        <v>8</v>
      </c>
      <c r="B19" s="6">
        <v>50695</v>
      </c>
      <c r="C19" s="5">
        <f t="shared" si="0"/>
        <v>0.44598791227159562</v>
      </c>
      <c r="E19" s="14" t="s">
        <v>0</v>
      </c>
      <c r="F19" s="4" t="s">
        <v>1</v>
      </c>
      <c r="G19" s="13" t="s">
        <v>2</v>
      </c>
      <c r="I19" s="64"/>
      <c r="J19" s="66"/>
    </row>
    <row r="20" spans="1:10" x14ac:dyDescent="0.25">
      <c r="A20" s="15" t="s">
        <v>9</v>
      </c>
      <c r="B20" s="16">
        <v>2078</v>
      </c>
      <c r="C20" s="17">
        <f t="shared" si="0"/>
        <v>1.8281149653819422E-2</v>
      </c>
      <c r="E20" s="212" t="s">
        <v>3</v>
      </c>
      <c r="F20" s="6">
        <v>9643</v>
      </c>
      <c r="G20" s="5">
        <v>0.92800000000000005</v>
      </c>
      <c r="I20" s="64"/>
      <c r="J20" s="66"/>
    </row>
    <row r="21" spans="1:10" ht="15.75" thickBot="1" x14ac:dyDescent="0.3">
      <c r="A21" s="65" t="s">
        <v>5</v>
      </c>
      <c r="B21" s="3">
        <f>SUM(B14:B20)</f>
        <v>113669</v>
      </c>
      <c r="C21" s="2"/>
      <c r="E21" s="15" t="s">
        <v>4</v>
      </c>
      <c r="F21" s="16">
        <v>750</v>
      </c>
      <c r="G21" s="17">
        <v>7.1999999999999995E-2</v>
      </c>
      <c r="I21" s="64"/>
      <c r="J21" s="66"/>
    </row>
    <row r="22" spans="1:10" ht="15.75" thickBot="1" x14ac:dyDescent="0.3">
      <c r="A22" s="210" t="s">
        <v>841</v>
      </c>
      <c r="E22" s="213" t="s">
        <v>5</v>
      </c>
      <c r="F22" s="3">
        <v>10393</v>
      </c>
      <c r="G22" s="2"/>
      <c r="I22" s="64"/>
      <c r="J22" s="66"/>
    </row>
    <row r="23" spans="1:10" ht="15.75" thickBot="1" x14ac:dyDescent="0.3">
      <c r="A23" s="210"/>
      <c r="B23" s="210"/>
      <c r="C23" s="210"/>
      <c r="I23" s="64"/>
      <c r="J23" s="66"/>
    </row>
    <row r="24" spans="1:10" ht="18" thickBot="1" x14ac:dyDescent="0.35">
      <c r="A24" s="284" t="s">
        <v>10</v>
      </c>
      <c r="B24" s="285"/>
      <c r="C24" s="286"/>
      <c r="I24" s="64"/>
      <c r="J24" s="66"/>
    </row>
    <row r="25" spans="1:10" x14ac:dyDescent="0.25">
      <c r="A25" s="14" t="s">
        <v>6</v>
      </c>
      <c r="B25" s="4" t="s">
        <v>7</v>
      </c>
      <c r="C25" s="13" t="s">
        <v>2</v>
      </c>
      <c r="I25" s="64"/>
      <c r="J25" s="66"/>
    </row>
    <row r="26" spans="1:10" x14ac:dyDescent="0.25">
      <c r="A26" s="64" t="s">
        <v>36</v>
      </c>
      <c r="B26" s="6">
        <v>1320</v>
      </c>
      <c r="C26" s="5">
        <f>B26/$B$33</f>
        <v>0.28013582342954158</v>
      </c>
      <c r="I26" s="64"/>
      <c r="J26" s="66"/>
    </row>
    <row r="27" spans="1:10" x14ac:dyDescent="0.25">
      <c r="A27" s="64" t="s">
        <v>37</v>
      </c>
      <c r="B27" s="6">
        <v>750</v>
      </c>
      <c r="C27" s="5">
        <f t="shared" ref="C27:C32" si="1">B27/$B$33</f>
        <v>0.15916808149405773</v>
      </c>
      <c r="I27" s="64"/>
      <c r="J27" s="66"/>
    </row>
    <row r="28" spans="1:10" x14ac:dyDescent="0.25">
      <c r="A28" s="64" t="s">
        <v>38</v>
      </c>
      <c r="B28" s="6">
        <v>652</v>
      </c>
      <c r="C28" s="5">
        <f t="shared" si="1"/>
        <v>0.13837011884550085</v>
      </c>
      <c r="I28" s="64"/>
      <c r="J28" s="66"/>
    </row>
    <row r="29" spans="1:10" x14ac:dyDescent="0.25">
      <c r="A29" s="64" t="s">
        <v>39</v>
      </c>
      <c r="B29" s="6">
        <v>745</v>
      </c>
      <c r="C29" s="5">
        <f t="shared" si="1"/>
        <v>0.15810696095076401</v>
      </c>
      <c r="I29" s="64"/>
      <c r="J29" s="66"/>
    </row>
    <row r="30" spans="1:10" x14ac:dyDescent="0.25">
      <c r="A30" s="64" t="s">
        <v>40</v>
      </c>
      <c r="B30" s="6">
        <v>463</v>
      </c>
      <c r="C30" s="5">
        <f t="shared" si="1"/>
        <v>9.82597623089983E-2</v>
      </c>
      <c r="I30" s="64"/>
      <c r="J30" s="66"/>
    </row>
    <row r="31" spans="1:10" ht="15.75" thickBot="1" x14ac:dyDescent="0.3">
      <c r="A31" s="64" t="s">
        <v>8</v>
      </c>
      <c r="B31" s="6">
        <v>724</v>
      </c>
      <c r="C31" s="5">
        <f t="shared" si="1"/>
        <v>0.1536502546689304</v>
      </c>
      <c r="I31" s="65"/>
      <c r="J31" s="2"/>
    </row>
    <row r="32" spans="1:10" x14ac:dyDescent="0.25">
      <c r="A32" s="15" t="s">
        <v>9</v>
      </c>
      <c r="B32" s="16">
        <v>58</v>
      </c>
      <c r="C32" s="17">
        <f t="shared" si="1"/>
        <v>1.2308998302207131E-2</v>
      </c>
    </row>
    <row r="33" spans="1:3" ht="15.75" thickBot="1" x14ac:dyDescent="0.3">
      <c r="A33" s="65" t="s">
        <v>5</v>
      </c>
      <c r="B33" s="3">
        <f>SUM(B26:B32)</f>
        <v>4712</v>
      </c>
      <c r="C33" s="2"/>
    </row>
    <row r="34" spans="1:3" ht="15.75" thickBot="1" x14ac:dyDescent="0.3"/>
    <row r="35" spans="1:3" ht="29.25" customHeight="1" thickBot="1" x14ac:dyDescent="0.35">
      <c r="A35" s="280" t="s">
        <v>41</v>
      </c>
      <c r="B35" s="281"/>
      <c r="C35" s="282"/>
    </row>
    <row r="36" spans="1:3" x14ac:dyDescent="0.25">
      <c r="A36" s="14" t="s">
        <v>6</v>
      </c>
      <c r="B36" s="4" t="s">
        <v>7</v>
      </c>
      <c r="C36" s="13" t="s">
        <v>2</v>
      </c>
    </row>
    <row r="37" spans="1:3" x14ac:dyDescent="0.25">
      <c r="A37" s="64" t="s">
        <v>36</v>
      </c>
      <c r="B37" s="6">
        <f>B26</f>
        <v>1320</v>
      </c>
      <c r="C37" s="5">
        <f>B37/$B$39</f>
        <v>0.6376811594202898</v>
      </c>
    </row>
    <row r="38" spans="1:3" x14ac:dyDescent="0.25">
      <c r="A38" s="15" t="s">
        <v>37</v>
      </c>
      <c r="B38" s="16">
        <f>B27</f>
        <v>750</v>
      </c>
      <c r="C38" s="17">
        <f>B38/$B$39</f>
        <v>0.36231884057971014</v>
      </c>
    </row>
    <row r="39" spans="1:3" ht="15.75" thickBot="1" x14ac:dyDescent="0.3">
      <c r="A39" s="65" t="s">
        <v>5</v>
      </c>
      <c r="B39" s="3">
        <f>SUM(B37:B38)</f>
        <v>2070</v>
      </c>
      <c r="C39" s="2"/>
    </row>
    <row r="40" spans="1:3" ht="15.75" thickBot="1" x14ac:dyDescent="0.3"/>
    <row r="41" spans="1:3" ht="18" thickBot="1" x14ac:dyDescent="0.35">
      <c r="A41" s="284" t="s">
        <v>11</v>
      </c>
      <c r="B41" s="285"/>
      <c r="C41" s="286"/>
    </row>
    <row r="42" spans="1:3" x14ac:dyDescent="0.25">
      <c r="A42" s="14" t="s">
        <v>12</v>
      </c>
      <c r="B42" s="4" t="s">
        <v>1</v>
      </c>
      <c r="C42" s="13" t="s">
        <v>2</v>
      </c>
    </row>
    <row r="43" spans="1:3" x14ac:dyDescent="0.25">
      <c r="A43" s="23" t="s">
        <v>13</v>
      </c>
      <c r="B43" s="6">
        <v>2830</v>
      </c>
      <c r="C43" s="5">
        <f t="shared" ref="C43:C53" si="2">B43/$B$54</f>
        <v>0.60059422750424452</v>
      </c>
    </row>
    <row r="44" spans="1:3" x14ac:dyDescent="0.25">
      <c r="A44" s="23" t="s">
        <v>19</v>
      </c>
      <c r="B44" s="6">
        <v>290</v>
      </c>
      <c r="C44" s="5">
        <f t="shared" si="2"/>
        <v>6.1544991511035652E-2</v>
      </c>
    </row>
    <row r="45" spans="1:3" x14ac:dyDescent="0.25">
      <c r="A45" s="23" t="s">
        <v>26</v>
      </c>
      <c r="B45" s="6">
        <v>274</v>
      </c>
      <c r="C45" s="5">
        <f t="shared" si="2"/>
        <v>5.8149405772495756E-2</v>
      </c>
    </row>
    <row r="46" spans="1:3" x14ac:dyDescent="0.25">
      <c r="A46" s="23" t="s">
        <v>15</v>
      </c>
      <c r="B46" s="6">
        <v>241</v>
      </c>
      <c r="C46" s="5">
        <f t="shared" si="2"/>
        <v>5.1146010186757213E-2</v>
      </c>
    </row>
    <row r="47" spans="1:3" x14ac:dyDescent="0.25">
      <c r="A47" s="23" t="s">
        <v>17</v>
      </c>
      <c r="B47" s="6">
        <v>233</v>
      </c>
      <c r="C47" s="5">
        <f t="shared" si="2"/>
        <v>4.9448217317487268E-2</v>
      </c>
    </row>
    <row r="48" spans="1:3" x14ac:dyDescent="0.25">
      <c r="A48" s="23" t="s">
        <v>16</v>
      </c>
      <c r="B48" s="6">
        <v>161</v>
      </c>
      <c r="C48" s="5">
        <f t="shared" si="2"/>
        <v>3.4168081494057728E-2</v>
      </c>
    </row>
    <row r="49" spans="1:53" x14ac:dyDescent="0.25">
      <c r="A49" s="23" t="s">
        <v>24</v>
      </c>
      <c r="B49" s="6">
        <v>156</v>
      </c>
      <c r="C49" s="5">
        <f t="shared" si="2"/>
        <v>3.3106960950764007E-2</v>
      </c>
    </row>
    <row r="50" spans="1:53" x14ac:dyDescent="0.25">
      <c r="A50" s="23" t="s">
        <v>14</v>
      </c>
      <c r="B50" s="6">
        <v>100</v>
      </c>
      <c r="C50" s="5">
        <f t="shared" si="2"/>
        <v>2.1222410865874362E-2</v>
      </c>
    </row>
    <row r="51" spans="1:53" x14ac:dyDescent="0.25">
      <c r="A51" s="23" t="s">
        <v>22</v>
      </c>
      <c r="B51" s="6">
        <v>81</v>
      </c>
      <c r="C51" s="5">
        <f t="shared" si="2"/>
        <v>1.7190152801358233E-2</v>
      </c>
    </row>
    <row r="52" spans="1:53" s="63" customFormat="1" x14ac:dyDescent="0.25">
      <c r="A52" s="23" t="s">
        <v>92</v>
      </c>
      <c r="B52" s="6">
        <v>78</v>
      </c>
      <c r="C52" s="5">
        <f t="shared" si="2"/>
        <v>1.6553480475382003E-2</v>
      </c>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row>
    <row r="53" spans="1:53" x14ac:dyDescent="0.25">
      <c r="A53" s="24" t="s">
        <v>33</v>
      </c>
      <c r="B53" s="16">
        <v>268</v>
      </c>
      <c r="C53" s="17">
        <f t="shared" si="2"/>
        <v>5.6876061120543296E-2</v>
      </c>
    </row>
    <row r="54" spans="1:53" ht="15.75" thickBot="1" x14ac:dyDescent="0.3">
      <c r="A54" s="65" t="s">
        <v>5</v>
      </c>
      <c r="B54" s="3">
        <f>SUM(B43:B53)</f>
        <v>4712</v>
      </c>
      <c r="C54" s="2"/>
      <c r="D54" s="63"/>
    </row>
    <row r="55" spans="1:53" ht="15.75" thickBot="1" x14ac:dyDescent="0.3"/>
    <row r="56" spans="1:53" ht="33.75" customHeight="1" thickBot="1" x14ac:dyDescent="0.35">
      <c r="A56" s="280" t="s">
        <v>42</v>
      </c>
      <c r="B56" s="281"/>
      <c r="C56" s="282"/>
    </row>
    <row r="57" spans="1:53" x14ac:dyDescent="0.25">
      <c r="A57" s="14" t="s">
        <v>12</v>
      </c>
      <c r="B57" s="4" t="s">
        <v>1</v>
      </c>
      <c r="C57" s="13" t="s">
        <v>2</v>
      </c>
    </row>
    <row r="58" spans="1:53" x14ac:dyDescent="0.25">
      <c r="A58" s="64" t="s">
        <v>13</v>
      </c>
      <c r="B58" s="6">
        <v>1659</v>
      </c>
      <c r="C58" s="5">
        <f t="shared" ref="C58:C66" si="3">B58/$B$67</f>
        <v>0.8014492753623188</v>
      </c>
    </row>
    <row r="59" spans="1:53" x14ac:dyDescent="0.25">
      <c r="A59" s="64" t="s">
        <v>19</v>
      </c>
      <c r="B59" s="6">
        <v>113</v>
      </c>
      <c r="C59" s="5">
        <f t="shared" si="3"/>
        <v>5.4589371980676329E-2</v>
      </c>
    </row>
    <row r="60" spans="1:53" x14ac:dyDescent="0.25">
      <c r="A60" s="64" t="s">
        <v>17</v>
      </c>
      <c r="B60" s="6">
        <v>109</v>
      </c>
      <c r="C60" s="5">
        <f t="shared" si="3"/>
        <v>5.2657004830917876E-2</v>
      </c>
    </row>
    <row r="61" spans="1:53" x14ac:dyDescent="0.25">
      <c r="A61" s="64" t="s">
        <v>26</v>
      </c>
      <c r="B61" s="6">
        <v>52</v>
      </c>
      <c r="C61" s="5">
        <f t="shared" si="3"/>
        <v>2.5120772946859903E-2</v>
      </c>
    </row>
    <row r="62" spans="1:53" x14ac:dyDescent="0.25">
      <c r="A62" s="64" t="s">
        <v>228</v>
      </c>
      <c r="B62" s="6">
        <v>41</v>
      </c>
      <c r="C62" s="5">
        <f t="shared" si="3"/>
        <v>1.9806763285024155E-2</v>
      </c>
    </row>
    <row r="63" spans="1:53" x14ac:dyDescent="0.25">
      <c r="A63" s="64" t="s">
        <v>23</v>
      </c>
      <c r="B63" s="6">
        <v>39</v>
      </c>
      <c r="C63" s="5">
        <f t="shared" si="3"/>
        <v>1.8840579710144929E-2</v>
      </c>
    </row>
    <row r="64" spans="1:53" x14ac:dyDescent="0.25">
      <c r="A64" s="64" t="s">
        <v>18</v>
      </c>
      <c r="B64" s="6">
        <v>23</v>
      </c>
      <c r="C64" s="5">
        <f t="shared" si="3"/>
        <v>1.1111111111111112E-2</v>
      </c>
    </row>
    <row r="65" spans="1:3" x14ac:dyDescent="0.25">
      <c r="A65" s="64" t="s">
        <v>14</v>
      </c>
      <c r="B65" s="6">
        <v>22</v>
      </c>
      <c r="C65" s="5">
        <f t="shared" si="3"/>
        <v>1.0628019323671498E-2</v>
      </c>
    </row>
    <row r="66" spans="1:3" x14ac:dyDescent="0.25">
      <c r="A66" s="15" t="s">
        <v>92</v>
      </c>
      <c r="B66" s="16">
        <v>12</v>
      </c>
      <c r="C66" s="17">
        <f t="shared" si="3"/>
        <v>5.7971014492753624E-3</v>
      </c>
    </row>
    <row r="67" spans="1:3" ht="15.75" thickBot="1" x14ac:dyDescent="0.3">
      <c r="A67" s="65" t="s">
        <v>5</v>
      </c>
      <c r="B67" s="3">
        <f>SUM(B58:B66)</f>
        <v>2070</v>
      </c>
      <c r="C67" s="2"/>
    </row>
    <row r="68" spans="1:3" ht="15.75" thickBot="1" x14ac:dyDescent="0.3"/>
    <row r="69" spans="1:3" ht="18" thickBot="1" x14ac:dyDescent="0.35">
      <c r="A69" s="284" t="s">
        <v>44</v>
      </c>
      <c r="B69" s="285"/>
      <c r="C69" s="286"/>
    </row>
    <row r="70" spans="1:3" x14ac:dyDescent="0.25">
      <c r="A70" s="14" t="s">
        <v>45</v>
      </c>
      <c r="B70" s="4" t="s">
        <v>7</v>
      </c>
      <c r="C70" s="13" t="s">
        <v>2</v>
      </c>
    </row>
    <row r="71" spans="1:3" x14ac:dyDescent="0.25">
      <c r="A71" s="64" t="s">
        <v>46</v>
      </c>
      <c r="B71" s="6">
        <v>437</v>
      </c>
      <c r="C71" s="5">
        <f>B71/$B$78</f>
        <v>9.2741935483870969E-2</v>
      </c>
    </row>
    <row r="72" spans="1:3" x14ac:dyDescent="0.25">
      <c r="A72" s="64" t="s">
        <v>47</v>
      </c>
      <c r="B72" s="6">
        <v>227</v>
      </c>
      <c r="C72" s="5">
        <f t="shared" ref="C72:C77" si="4">B72/$B$78</f>
        <v>4.8174872665534801E-2</v>
      </c>
    </row>
    <row r="73" spans="1:3" x14ac:dyDescent="0.25">
      <c r="A73" s="64" t="s">
        <v>48</v>
      </c>
      <c r="B73" s="6">
        <v>816</v>
      </c>
      <c r="C73" s="5">
        <f t="shared" si="4"/>
        <v>0.1731748726655348</v>
      </c>
    </row>
    <row r="74" spans="1:3" x14ac:dyDescent="0.25">
      <c r="A74" s="64" t="s">
        <v>49</v>
      </c>
      <c r="B74" s="6">
        <v>957</v>
      </c>
      <c r="C74" s="5">
        <f t="shared" si="4"/>
        <v>0.20309847198641764</v>
      </c>
    </row>
    <row r="75" spans="1:3" x14ac:dyDescent="0.25">
      <c r="A75" s="64" t="s">
        <v>50</v>
      </c>
      <c r="B75" s="6">
        <v>859</v>
      </c>
      <c r="C75" s="5">
        <f t="shared" si="4"/>
        <v>0.18230050933786079</v>
      </c>
    </row>
    <row r="76" spans="1:3" x14ac:dyDescent="0.25">
      <c r="A76" s="64" t="s">
        <v>51</v>
      </c>
      <c r="B76" s="6">
        <v>684</v>
      </c>
      <c r="C76" s="5">
        <f t="shared" si="4"/>
        <v>0.14516129032258066</v>
      </c>
    </row>
    <row r="77" spans="1:3" x14ac:dyDescent="0.25">
      <c r="A77" s="15" t="s">
        <v>52</v>
      </c>
      <c r="B77" s="16">
        <v>732</v>
      </c>
      <c r="C77" s="17">
        <f t="shared" si="4"/>
        <v>0.15534804753820033</v>
      </c>
    </row>
    <row r="78" spans="1:3" ht="15.75" thickBot="1" x14ac:dyDescent="0.3">
      <c r="A78" s="65" t="s">
        <v>5</v>
      </c>
      <c r="B78" s="3">
        <f>SUM(B71:B77)</f>
        <v>4712</v>
      </c>
      <c r="C78" s="2"/>
    </row>
    <row r="79" spans="1:3" ht="15.75" thickBot="1" x14ac:dyDescent="0.3"/>
    <row r="80" spans="1:3" ht="33" customHeight="1" thickBot="1" x14ac:dyDescent="0.35">
      <c r="A80" s="280" t="s">
        <v>53</v>
      </c>
      <c r="B80" s="281"/>
      <c r="C80" s="282"/>
    </row>
    <row r="81" spans="1:6" x14ac:dyDescent="0.25">
      <c r="A81" s="14" t="s">
        <v>45</v>
      </c>
      <c r="B81" s="4" t="s">
        <v>7</v>
      </c>
      <c r="C81" s="13" t="s">
        <v>2</v>
      </c>
    </row>
    <row r="82" spans="1:6" x14ac:dyDescent="0.25">
      <c r="A82" s="64" t="s">
        <v>46</v>
      </c>
      <c r="B82" s="6">
        <v>293</v>
      </c>
      <c r="C82" s="5">
        <f>B82/$B$89</f>
        <v>0.14154589371980678</v>
      </c>
    </row>
    <row r="83" spans="1:6" x14ac:dyDescent="0.25">
      <c r="A83" s="64" t="s">
        <v>47</v>
      </c>
      <c r="B83" s="6">
        <v>98</v>
      </c>
      <c r="C83" s="5">
        <f t="shared" ref="C83:C88" si="5">B83/$B$89</f>
        <v>4.7342995169082129E-2</v>
      </c>
    </row>
    <row r="84" spans="1:6" x14ac:dyDescent="0.25">
      <c r="A84" s="64" t="s">
        <v>48</v>
      </c>
      <c r="B84" s="6">
        <v>472</v>
      </c>
      <c r="C84" s="5">
        <f t="shared" si="5"/>
        <v>0.22801932367149758</v>
      </c>
    </row>
    <row r="85" spans="1:6" x14ac:dyDescent="0.25">
      <c r="A85" s="64" t="s">
        <v>49</v>
      </c>
      <c r="B85" s="6">
        <v>418</v>
      </c>
      <c r="C85" s="5">
        <f t="shared" si="5"/>
        <v>0.20193236714975846</v>
      </c>
    </row>
    <row r="86" spans="1:6" x14ac:dyDescent="0.25">
      <c r="A86" s="64" t="s">
        <v>50</v>
      </c>
      <c r="B86" s="6">
        <v>239</v>
      </c>
      <c r="C86" s="5">
        <f t="shared" si="5"/>
        <v>0.11545893719806763</v>
      </c>
    </row>
    <row r="87" spans="1:6" x14ac:dyDescent="0.25">
      <c r="A87" s="64" t="s">
        <v>51</v>
      </c>
      <c r="B87" s="6">
        <v>299</v>
      </c>
      <c r="C87" s="5">
        <f t="shared" si="5"/>
        <v>0.14444444444444443</v>
      </c>
    </row>
    <row r="88" spans="1:6" x14ac:dyDescent="0.25">
      <c r="A88" s="15" t="s">
        <v>52</v>
      </c>
      <c r="B88" s="16">
        <v>251</v>
      </c>
      <c r="C88" s="17">
        <f t="shared" si="5"/>
        <v>0.121256038647343</v>
      </c>
    </row>
    <row r="89" spans="1:6" ht="15.75" thickBot="1" x14ac:dyDescent="0.3">
      <c r="A89" s="65" t="s">
        <v>5</v>
      </c>
      <c r="B89" s="3">
        <f>SUM(B82:B88)</f>
        <v>2070</v>
      </c>
      <c r="C89" s="2"/>
      <c r="E89" s="210"/>
      <c r="F89" s="210"/>
    </row>
    <row r="90" spans="1:6" x14ac:dyDescent="0.25">
      <c r="A90" s="233"/>
      <c r="B90" s="6"/>
      <c r="C90" s="233"/>
      <c r="D90" s="210"/>
      <c r="E90" s="210"/>
      <c r="F90" s="210"/>
    </row>
    <row r="91" spans="1:6" x14ac:dyDescent="0.25">
      <c r="A91" s="237" t="s">
        <v>817</v>
      </c>
      <c r="B91" s="238"/>
      <c r="C91" s="239"/>
      <c r="D91" s="210"/>
      <c r="E91" s="210"/>
      <c r="F91" s="210"/>
    </row>
    <row r="92" spans="1:6" x14ac:dyDescent="0.25">
      <c r="A92" s="240" t="s">
        <v>818</v>
      </c>
      <c r="B92" s="238"/>
      <c r="C92" s="239"/>
      <c r="D92" s="210"/>
      <c r="E92" s="210"/>
    </row>
    <row r="93" spans="1:6" x14ac:dyDescent="0.25">
      <c r="A93" s="240" t="s">
        <v>819</v>
      </c>
      <c r="B93" s="238"/>
      <c r="C93" s="239"/>
      <c r="D93" s="210"/>
    </row>
    <row r="94" spans="1:6" ht="15.75" thickBot="1" x14ac:dyDescent="0.3"/>
    <row r="95" spans="1:6" ht="18" thickBot="1" x14ac:dyDescent="0.35">
      <c r="A95" s="284" t="s">
        <v>805</v>
      </c>
      <c r="B95" s="285"/>
      <c r="C95" s="286"/>
    </row>
    <row r="96" spans="1:6" x14ac:dyDescent="0.25">
      <c r="A96" s="14" t="s">
        <v>54</v>
      </c>
      <c r="B96" s="4" t="s">
        <v>1</v>
      </c>
      <c r="C96" s="13" t="s">
        <v>2</v>
      </c>
    </row>
    <row r="97" spans="1:3" x14ac:dyDescent="0.25">
      <c r="A97" s="64" t="s">
        <v>55</v>
      </c>
      <c r="B97" s="6">
        <v>44973</v>
      </c>
      <c r="C97" s="5">
        <f>B97/$B$99</f>
        <v>0.97066822066822067</v>
      </c>
    </row>
    <row r="98" spans="1:3" x14ac:dyDescent="0.25">
      <c r="A98" s="15" t="s">
        <v>58</v>
      </c>
      <c r="B98" s="16">
        <v>1359</v>
      </c>
      <c r="C98" s="17">
        <f>B98/$B$99</f>
        <v>2.9331779331779332E-2</v>
      </c>
    </row>
    <row r="99" spans="1:3" ht="15.75" thickBot="1" x14ac:dyDescent="0.3">
      <c r="A99" s="65" t="s">
        <v>5</v>
      </c>
      <c r="B99" s="3">
        <f>SUM(B97:B98)</f>
        <v>46332</v>
      </c>
      <c r="C99" s="2"/>
    </row>
    <row r="100" spans="1:3" x14ac:dyDescent="0.25">
      <c r="A100" s="210" t="s">
        <v>829</v>
      </c>
    </row>
    <row r="101" spans="1:3" ht="15.75" thickBot="1" x14ac:dyDescent="0.3">
      <c r="A101" s="210"/>
      <c r="B101" s="210"/>
      <c r="C101" s="210"/>
    </row>
    <row r="102" spans="1:3" ht="34.5" customHeight="1" thickBot="1" x14ac:dyDescent="0.35">
      <c r="A102" s="280" t="s">
        <v>56</v>
      </c>
      <c r="B102" s="281"/>
      <c r="C102" s="282"/>
    </row>
    <row r="103" spans="1:3" x14ac:dyDescent="0.25">
      <c r="A103" s="14" t="s">
        <v>6</v>
      </c>
      <c r="B103" s="4" t="s">
        <v>7</v>
      </c>
      <c r="C103" s="13" t="s">
        <v>2</v>
      </c>
    </row>
    <row r="104" spans="1:3" x14ac:dyDescent="0.25">
      <c r="A104" s="64" t="s">
        <v>36</v>
      </c>
      <c r="B104" s="6">
        <v>1826</v>
      </c>
      <c r="C104" s="5">
        <f>B104/$B$110</f>
        <v>5.8889928080755959E-2</v>
      </c>
    </row>
    <row r="105" spans="1:3" x14ac:dyDescent="0.25">
      <c r="A105" s="64" t="s">
        <v>37</v>
      </c>
      <c r="B105" s="6">
        <v>2437</v>
      </c>
      <c r="C105" s="5">
        <f t="shared" ref="C105:C109" si="6">B105/$B$110</f>
        <v>7.8595155932531358E-2</v>
      </c>
    </row>
    <row r="106" spans="1:3" x14ac:dyDescent="0.25">
      <c r="A106" s="64" t="s">
        <v>38</v>
      </c>
      <c r="B106" s="6">
        <v>3450</v>
      </c>
      <c r="C106" s="5">
        <f t="shared" si="6"/>
        <v>0.11126519818105589</v>
      </c>
    </row>
    <row r="107" spans="1:3" x14ac:dyDescent="0.25">
      <c r="A107" s="64" t="s">
        <v>39</v>
      </c>
      <c r="B107" s="6">
        <v>4018</v>
      </c>
      <c r="C107" s="5">
        <f t="shared" si="6"/>
        <v>0.12958364240332829</v>
      </c>
    </row>
    <row r="108" spans="1:3" x14ac:dyDescent="0.25">
      <c r="A108" s="64" t="s">
        <v>40</v>
      </c>
      <c r="B108" s="6">
        <v>3655</v>
      </c>
      <c r="C108" s="5">
        <f t="shared" si="6"/>
        <v>0.11787660850775632</v>
      </c>
    </row>
    <row r="109" spans="1:3" x14ac:dyDescent="0.25">
      <c r="A109" s="15" t="s">
        <v>8</v>
      </c>
      <c r="B109" s="16">
        <v>15621</v>
      </c>
      <c r="C109" s="17">
        <f t="shared" si="6"/>
        <v>0.50378946689457216</v>
      </c>
    </row>
    <row r="110" spans="1:3" ht="15.75" thickBot="1" x14ac:dyDescent="0.3">
      <c r="A110" s="65" t="s">
        <v>5</v>
      </c>
      <c r="B110" s="3">
        <f>SUM(B104:B109)</f>
        <v>31007</v>
      </c>
      <c r="C110" s="2"/>
    </row>
    <row r="111" spans="1:3" x14ac:dyDescent="0.25">
      <c r="A111" s="241" t="s">
        <v>820</v>
      </c>
    </row>
    <row r="112" spans="1:3" ht="15.75" thickBot="1" x14ac:dyDescent="0.3">
      <c r="A112" s="254"/>
      <c r="B112" s="210"/>
      <c r="C112" s="210"/>
    </row>
    <row r="113" spans="1:3" ht="33.75" customHeight="1" thickBot="1" x14ac:dyDescent="0.35">
      <c r="A113" s="280" t="s">
        <v>57</v>
      </c>
      <c r="B113" s="281"/>
      <c r="C113" s="282"/>
    </row>
    <row r="114" spans="1:3" x14ac:dyDescent="0.25">
      <c r="A114" s="14" t="s">
        <v>6</v>
      </c>
      <c r="B114" s="4" t="s">
        <v>7</v>
      </c>
      <c r="C114" s="13" t="s">
        <v>2</v>
      </c>
    </row>
    <row r="115" spans="1:3" x14ac:dyDescent="0.25">
      <c r="A115" s="64" t="s">
        <v>36</v>
      </c>
      <c r="B115" s="6">
        <v>215</v>
      </c>
      <c r="C115" s="5">
        <f>B115/$B$121</f>
        <v>0.30890804597701149</v>
      </c>
    </row>
    <row r="116" spans="1:3" x14ac:dyDescent="0.25">
      <c r="A116" s="64" t="s">
        <v>37</v>
      </c>
      <c r="B116" s="6">
        <v>57</v>
      </c>
      <c r="C116" s="5">
        <f t="shared" ref="C116:C120" si="7">B116/$B$121</f>
        <v>8.1896551724137928E-2</v>
      </c>
    </row>
    <row r="117" spans="1:3" x14ac:dyDescent="0.25">
      <c r="A117" s="64" t="s">
        <v>38</v>
      </c>
      <c r="B117" s="6">
        <v>71</v>
      </c>
      <c r="C117" s="5">
        <f t="shared" si="7"/>
        <v>0.10201149425287356</v>
      </c>
    </row>
    <row r="118" spans="1:3" x14ac:dyDescent="0.25">
      <c r="A118" s="64" t="s">
        <v>39</v>
      </c>
      <c r="B118" s="6">
        <v>195</v>
      </c>
      <c r="C118" s="5">
        <f t="shared" si="7"/>
        <v>0.28017241379310343</v>
      </c>
    </row>
    <row r="119" spans="1:3" x14ac:dyDescent="0.25">
      <c r="A119" s="64" t="s">
        <v>40</v>
      </c>
      <c r="B119" s="6">
        <v>100</v>
      </c>
      <c r="C119" s="5">
        <f t="shared" si="7"/>
        <v>0.14367816091954022</v>
      </c>
    </row>
    <row r="120" spans="1:3" x14ac:dyDescent="0.25">
      <c r="A120" s="15" t="s">
        <v>8</v>
      </c>
      <c r="B120" s="16">
        <v>58</v>
      </c>
      <c r="C120" s="17">
        <f t="shared" si="7"/>
        <v>8.3333333333333329E-2</v>
      </c>
    </row>
    <row r="121" spans="1:3" ht="15.75" thickBot="1" x14ac:dyDescent="0.3">
      <c r="A121" s="65" t="s">
        <v>5</v>
      </c>
      <c r="B121" s="3">
        <f>SUM(B115:B120)</f>
        <v>696</v>
      </c>
      <c r="C121" s="2"/>
    </row>
    <row r="122" spans="1:3" ht="15.75" thickBot="1" x14ac:dyDescent="0.3"/>
    <row r="123" spans="1:3" ht="34.5" customHeight="1" thickBot="1" x14ac:dyDescent="0.35">
      <c r="A123" s="280" t="s">
        <v>59</v>
      </c>
      <c r="B123" s="281"/>
      <c r="C123" s="282"/>
    </row>
    <row r="124" spans="1:3" x14ac:dyDescent="0.25">
      <c r="A124" s="14" t="s">
        <v>6</v>
      </c>
      <c r="B124" s="4" t="s">
        <v>7</v>
      </c>
      <c r="C124" s="13" t="s">
        <v>2</v>
      </c>
    </row>
    <row r="125" spans="1:3" x14ac:dyDescent="0.25">
      <c r="A125" s="64" t="s">
        <v>36</v>
      </c>
      <c r="B125" s="6">
        <f>B115</f>
        <v>215</v>
      </c>
      <c r="C125" s="5">
        <f>B125/$B$127</f>
        <v>0.7904411764705882</v>
      </c>
    </row>
    <row r="126" spans="1:3" x14ac:dyDescent="0.25">
      <c r="A126" s="15" t="s">
        <v>37</v>
      </c>
      <c r="B126" s="16">
        <f>B116</f>
        <v>57</v>
      </c>
      <c r="C126" s="17">
        <f>B126/$B$127</f>
        <v>0.20955882352941177</v>
      </c>
    </row>
    <row r="127" spans="1:3" ht="15.75" thickBot="1" x14ac:dyDescent="0.3">
      <c r="A127" s="65" t="s">
        <v>5</v>
      </c>
      <c r="B127" s="3">
        <f>SUM(B125:B126)</f>
        <v>272</v>
      </c>
      <c r="C127" s="2"/>
    </row>
    <row r="128" spans="1:3" ht="15.75" thickBot="1" x14ac:dyDescent="0.3"/>
    <row r="129" spans="1:3" ht="32.25" customHeight="1" thickBot="1" x14ac:dyDescent="0.35">
      <c r="A129" s="280" t="s">
        <v>60</v>
      </c>
      <c r="B129" s="281"/>
      <c r="C129" s="282"/>
    </row>
    <row r="130" spans="1:3" x14ac:dyDescent="0.25">
      <c r="A130" s="14" t="s">
        <v>12</v>
      </c>
      <c r="B130" s="4" t="s">
        <v>1</v>
      </c>
      <c r="C130" s="13" t="s">
        <v>2</v>
      </c>
    </row>
    <row r="131" spans="1:3" x14ac:dyDescent="0.25">
      <c r="A131" s="64" t="s">
        <v>13</v>
      </c>
      <c r="B131" s="6">
        <v>471</v>
      </c>
      <c r="C131" s="5">
        <f t="shared" ref="C131:C139" si="8">B131/$B$140</f>
        <v>0.67672413793103448</v>
      </c>
    </row>
    <row r="132" spans="1:3" x14ac:dyDescent="0.25">
      <c r="A132" s="64" t="s">
        <v>15</v>
      </c>
      <c r="B132" s="6">
        <v>84</v>
      </c>
      <c r="C132" s="5">
        <f t="shared" si="8"/>
        <v>0.1206896551724138</v>
      </c>
    </row>
    <row r="133" spans="1:3" x14ac:dyDescent="0.25">
      <c r="A133" s="64" t="s">
        <v>24</v>
      </c>
      <c r="B133" s="6">
        <v>39</v>
      </c>
      <c r="C133" s="5">
        <f t="shared" si="8"/>
        <v>5.6034482758620691E-2</v>
      </c>
    </row>
    <row r="134" spans="1:3" x14ac:dyDescent="0.25">
      <c r="A134" s="64" t="s">
        <v>26</v>
      </c>
      <c r="B134" s="6">
        <v>39</v>
      </c>
      <c r="C134" s="5">
        <f t="shared" si="8"/>
        <v>5.6034482758620691E-2</v>
      </c>
    </row>
    <row r="135" spans="1:3" x14ac:dyDescent="0.25">
      <c r="A135" s="64" t="s">
        <v>23</v>
      </c>
      <c r="B135" s="6">
        <v>14</v>
      </c>
      <c r="C135" s="5">
        <f t="shared" si="8"/>
        <v>2.0114942528735632E-2</v>
      </c>
    </row>
    <row r="136" spans="1:3" x14ac:dyDescent="0.25">
      <c r="A136" s="64" t="s">
        <v>20</v>
      </c>
      <c r="B136" s="6">
        <v>14</v>
      </c>
      <c r="C136" s="5">
        <f t="shared" si="8"/>
        <v>2.0114942528735632E-2</v>
      </c>
    </row>
    <row r="137" spans="1:3" x14ac:dyDescent="0.25">
      <c r="A137" s="64" t="s">
        <v>22</v>
      </c>
      <c r="B137" s="6">
        <v>14</v>
      </c>
      <c r="C137" s="5">
        <f t="shared" si="8"/>
        <v>2.0114942528735632E-2</v>
      </c>
    </row>
    <row r="138" spans="1:3" x14ac:dyDescent="0.25">
      <c r="A138" s="64" t="s">
        <v>14</v>
      </c>
      <c r="B138" s="6">
        <v>11</v>
      </c>
      <c r="C138" s="5">
        <f t="shared" si="8"/>
        <v>1.5804597701149427E-2</v>
      </c>
    </row>
    <row r="139" spans="1:3" x14ac:dyDescent="0.25">
      <c r="A139" s="15" t="s">
        <v>19</v>
      </c>
      <c r="B139" s="16">
        <v>10</v>
      </c>
      <c r="C139" s="17">
        <f t="shared" si="8"/>
        <v>1.4367816091954023E-2</v>
      </c>
    </row>
    <row r="140" spans="1:3" ht="15.75" thickBot="1" x14ac:dyDescent="0.3">
      <c r="A140" s="65" t="s">
        <v>5</v>
      </c>
      <c r="B140" s="3">
        <f>SUM(B131:B139)</f>
        <v>696</v>
      </c>
      <c r="C140" s="2"/>
    </row>
    <row r="141" spans="1:3" x14ac:dyDescent="0.25">
      <c r="A141" s="242" t="s">
        <v>821</v>
      </c>
    </row>
    <row r="142" spans="1:3" ht="15.75" thickBot="1" x14ac:dyDescent="0.3">
      <c r="A142" s="243"/>
      <c r="B142" s="210"/>
      <c r="C142" s="210"/>
    </row>
    <row r="143" spans="1:3" ht="33" customHeight="1" thickBot="1" x14ac:dyDescent="0.35">
      <c r="A143" s="280" t="s">
        <v>61</v>
      </c>
      <c r="B143" s="281"/>
      <c r="C143" s="282"/>
    </row>
    <row r="144" spans="1:3" x14ac:dyDescent="0.25">
      <c r="A144" s="14" t="s">
        <v>12</v>
      </c>
      <c r="B144" s="4" t="s">
        <v>1</v>
      </c>
      <c r="C144" s="13" t="s">
        <v>2</v>
      </c>
    </row>
    <row r="145" spans="1:8" x14ac:dyDescent="0.25">
      <c r="A145" s="64" t="s">
        <v>13</v>
      </c>
      <c r="B145" s="6">
        <v>258</v>
      </c>
      <c r="C145" s="5">
        <f>B145/$B$147</f>
        <v>0.94852941176470584</v>
      </c>
    </row>
    <row r="146" spans="1:8" x14ac:dyDescent="0.25">
      <c r="A146" s="64" t="s">
        <v>23</v>
      </c>
      <c r="B146" s="6">
        <v>14</v>
      </c>
      <c r="C146" s="5">
        <f>B146/$B$147</f>
        <v>5.1470588235294115E-2</v>
      </c>
    </row>
    <row r="147" spans="1:8" ht="15.75" thickBot="1" x14ac:dyDescent="0.3">
      <c r="A147" s="65" t="s">
        <v>5</v>
      </c>
      <c r="B147" s="3">
        <f>SUM(B145:B146)</f>
        <v>272</v>
      </c>
      <c r="C147" s="2"/>
      <c r="E147" s="210"/>
      <c r="F147" s="210"/>
      <c r="G147" s="210"/>
      <c r="H147" s="210"/>
    </row>
    <row r="148" spans="1:8" x14ac:dyDescent="0.25">
      <c r="A148" s="244" t="s">
        <v>821</v>
      </c>
      <c r="B148" s="210"/>
      <c r="C148" s="210"/>
      <c r="D148" s="210"/>
      <c r="E148" s="210"/>
      <c r="F148" s="210"/>
      <c r="G148" s="210"/>
      <c r="H148" s="210"/>
    </row>
    <row r="149" spans="1:8" x14ac:dyDescent="0.25">
      <c r="A149" s="210"/>
      <c r="B149" s="210"/>
      <c r="C149" s="210"/>
      <c r="D149" s="210"/>
      <c r="E149" s="210"/>
      <c r="F149" s="210"/>
      <c r="G149" s="210"/>
      <c r="H149" s="210"/>
    </row>
    <row r="150" spans="1:8" x14ac:dyDescent="0.25">
      <c r="A150" s="210" t="s">
        <v>822</v>
      </c>
      <c r="B150" s="210"/>
      <c r="C150" s="210"/>
      <c r="D150" s="210"/>
    </row>
  </sheetData>
  <mergeCells count="18">
    <mergeCell ref="A1:F1"/>
    <mergeCell ref="A5:C5"/>
    <mergeCell ref="I5:J5"/>
    <mergeCell ref="A12:C12"/>
    <mergeCell ref="A24:C24"/>
    <mergeCell ref="E12:G12"/>
    <mergeCell ref="E18:G18"/>
    <mergeCell ref="A35:C35"/>
    <mergeCell ref="A143:C143"/>
    <mergeCell ref="A41:C41"/>
    <mergeCell ref="A56:C56"/>
    <mergeCell ref="A69:C69"/>
    <mergeCell ref="A80:C80"/>
    <mergeCell ref="A95:C95"/>
    <mergeCell ref="A102:C102"/>
    <mergeCell ref="A113:C113"/>
    <mergeCell ref="A123:C123"/>
    <mergeCell ref="A129:C129"/>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45"/>
  <sheetViews>
    <sheetView topLeftCell="A121" workbookViewId="0">
      <selection activeCell="C153" sqref="C153"/>
    </sheetView>
  </sheetViews>
  <sheetFormatPr defaultRowHeight="15" x14ac:dyDescent="0.25"/>
  <cols>
    <col min="1" max="1" width="24.42578125" style="61" customWidth="1"/>
    <col min="2" max="2" width="10.140625" style="61" customWidth="1"/>
    <col min="3" max="3" width="11.140625" style="61" customWidth="1"/>
    <col min="4" max="4" width="9.140625" style="61"/>
    <col min="5" max="5" width="33.85546875" style="61" bestFit="1" customWidth="1"/>
    <col min="6" max="6" width="18.5703125" style="61" bestFit="1" customWidth="1"/>
    <col min="7" max="7" width="15.7109375" style="61" customWidth="1"/>
    <col min="8" max="8" width="9.140625" style="61"/>
    <col min="9" max="9" width="28" style="61" bestFit="1" customWidth="1"/>
    <col min="10" max="16384" width="9.140625" style="61"/>
  </cols>
  <sheetData>
    <row r="1" spans="1:13" ht="21" x14ac:dyDescent="0.35">
      <c r="A1" s="283" t="s">
        <v>251</v>
      </c>
      <c r="B1" s="283"/>
      <c r="C1" s="283"/>
      <c r="D1" s="283"/>
      <c r="E1" s="283"/>
      <c r="F1" s="283"/>
    </row>
    <row r="2" spans="1:13" ht="21" x14ac:dyDescent="0.35">
      <c r="A2" s="236" t="s">
        <v>815</v>
      </c>
      <c r="B2" s="236"/>
      <c r="C2" s="210"/>
      <c r="D2" s="210"/>
      <c r="E2" s="210"/>
      <c r="F2" s="252"/>
      <c r="G2" s="210"/>
      <c r="H2" s="210"/>
      <c r="I2" s="210"/>
      <c r="J2" s="210"/>
      <c r="K2" s="210"/>
      <c r="L2" s="210"/>
      <c r="M2" s="210"/>
    </row>
    <row r="3" spans="1:13" ht="21" x14ac:dyDescent="0.35">
      <c r="A3" s="210" t="s">
        <v>816</v>
      </c>
      <c r="B3" s="210"/>
      <c r="C3" s="210"/>
      <c r="D3" s="210"/>
      <c r="E3" s="210"/>
      <c r="F3" s="252"/>
      <c r="G3" s="210"/>
      <c r="H3" s="210"/>
      <c r="I3" s="210"/>
      <c r="J3" s="210"/>
      <c r="K3" s="210"/>
      <c r="L3" s="210"/>
      <c r="M3" s="210"/>
    </row>
    <row r="4" spans="1:13" ht="15.75" thickBot="1" x14ac:dyDescent="0.3">
      <c r="A4" s="210"/>
      <c r="B4" s="210"/>
      <c r="C4" s="210"/>
      <c r="D4" s="210"/>
      <c r="E4" s="210"/>
      <c r="F4" s="210"/>
    </row>
    <row r="5" spans="1:13" ht="18" thickBot="1" x14ac:dyDescent="0.35">
      <c r="A5" s="284" t="s">
        <v>34</v>
      </c>
      <c r="B5" s="285"/>
      <c r="C5" s="286"/>
      <c r="D5" s="210"/>
      <c r="E5" s="210"/>
      <c r="F5" s="210"/>
      <c r="G5" s="210"/>
      <c r="I5" s="284" t="s">
        <v>63</v>
      </c>
      <c r="J5" s="286"/>
    </row>
    <row r="6" spans="1:13" x14ac:dyDescent="0.25">
      <c r="A6" s="14" t="s">
        <v>0</v>
      </c>
      <c r="B6" s="4" t="s">
        <v>1</v>
      </c>
      <c r="C6" s="13" t="s">
        <v>2</v>
      </c>
      <c r="E6" s="210"/>
      <c r="F6" s="210"/>
      <c r="G6" s="210"/>
      <c r="I6" s="19" t="s">
        <v>252</v>
      </c>
      <c r="J6" s="214"/>
    </row>
    <row r="7" spans="1:13" x14ac:dyDescent="0.25">
      <c r="A7" s="68" t="s">
        <v>3</v>
      </c>
      <c r="B7" s="6">
        <v>99214</v>
      </c>
      <c r="C7" s="5">
        <f>B7/$B$9</f>
        <v>0.97544045933616486</v>
      </c>
      <c r="E7" s="210"/>
      <c r="F7" s="210"/>
      <c r="G7" s="210"/>
      <c r="I7" s="212" t="s">
        <v>253</v>
      </c>
      <c r="J7" s="214"/>
    </row>
    <row r="8" spans="1:13" x14ac:dyDescent="0.25">
      <c r="A8" s="15" t="s">
        <v>4</v>
      </c>
      <c r="B8" s="16">
        <v>2498</v>
      </c>
      <c r="C8" s="17">
        <f>B8/$B$9</f>
        <v>2.4559540663835141E-2</v>
      </c>
      <c r="E8" s="233"/>
      <c r="F8" s="233"/>
      <c r="I8" s="212" t="s">
        <v>254</v>
      </c>
      <c r="J8" s="214"/>
    </row>
    <row r="9" spans="1:13" ht="15.75" thickBot="1" x14ac:dyDescent="0.3">
      <c r="A9" s="69" t="s">
        <v>5</v>
      </c>
      <c r="B9" s="3">
        <f>SUM(B7:B8)</f>
        <v>101712</v>
      </c>
      <c r="C9" s="2"/>
      <c r="E9" s="233"/>
      <c r="F9" s="233"/>
      <c r="I9" s="212" t="s">
        <v>255</v>
      </c>
      <c r="J9" s="214"/>
    </row>
    <row r="10" spans="1:13" ht="15.75" thickBot="1" x14ac:dyDescent="0.3">
      <c r="A10" s="210" t="s">
        <v>842</v>
      </c>
      <c r="I10" s="212" t="s">
        <v>256</v>
      </c>
      <c r="J10" s="214"/>
    </row>
    <row r="11" spans="1:13" ht="18" thickBot="1" x14ac:dyDescent="0.35">
      <c r="A11" s="210"/>
      <c r="B11" s="210"/>
      <c r="C11" s="210"/>
      <c r="E11" s="294" t="s">
        <v>836</v>
      </c>
      <c r="F11" s="295"/>
      <c r="G11" s="296"/>
      <c r="I11" s="212" t="s">
        <v>257</v>
      </c>
      <c r="J11" s="214"/>
    </row>
    <row r="12" spans="1:13" ht="18" thickBot="1" x14ac:dyDescent="0.35">
      <c r="A12" s="284" t="s">
        <v>35</v>
      </c>
      <c r="B12" s="285"/>
      <c r="C12" s="286"/>
      <c r="E12" s="14" t="s">
        <v>0</v>
      </c>
      <c r="F12" s="4" t="s">
        <v>1</v>
      </c>
      <c r="G12" s="13" t="s">
        <v>2</v>
      </c>
      <c r="I12" s="212" t="s">
        <v>258</v>
      </c>
      <c r="J12" s="214"/>
    </row>
    <row r="13" spans="1:13" x14ac:dyDescent="0.25">
      <c r="A13" s="14" t="s">
        <v>6</v>
      </c>
      <c r="B13" s="4" t="s">
        <v>7</v>
      </c>
      <c r="C13" s="13" t="s">
        <v>2</v>
      </c>
      <c r="E13" s="212" t="s">
        <v>3</v>
      </c>
      <c r="F13" s="6">
        <v>6072</v>
      </c>
      <c r="G13" s="5">
        <v>0.96499999999999997</v>
      </c>
      <c r="I13" s="212" t="s">
        <v>259</v>
      </c>
      <c r="J13" s="214"/>
    </row>
    <row r="14" spans="1:13" x14ac:dyDescent="0.25">
      <c r="A14" s="68" t="s">
        <v>36</v>
      </c>
      <c r="B14" s="6">
        <v>6295</v>
      </c>
      <c r="C14" s="5">
        <f>B14/$B$21</f>
        <v>6.1890435740128993E-2</v>
      </c>
      <c r="E14" s="15" t="s">
        <v>4</v>
      </c>
      <c r="F14" s="16">
        <v>223</v>
      </c>
      <c r="G14" s="17">
        <v>3.5000000000000003E-2</v>
      </c>
      <c r="I14" s="212" t="s">
        <v>260</v>
      </c>
      <c r="J14" s="214"/>
    </row>
    <row r="15" spans="1:13" ht="15.75" thickBot="1" x14ac:dyDescent="0.3">
      <c r="A15" s="68" t="s">
        <v>37</v>
      </c>
      <c r="B15" s="6">
        <v>10066</v>
      </c>
      <c r="C15" s="5">
        <f t="shared" ref="C15:C20" si="0">B15/$B$21</f>
        <v>9.8965707094541444E-2</v>
      </c>
      <c r="E15" s="213" t="s">
        <v>5</v>
      </c>
      <c r="F15" s="3">
        <v>6295</v>
      </c>
      <c r="G15" s="232"/>
      <c r="I15" s="212" t="s">
        <v>261</v>
      </c>
      <c r="J15" s="214"/>
    </row>
    <row r="16" spans="1:13" x14ac:dyDescent="0.25">
      <c r="A16" s="68" t="s">
        <v>38</v>
      </c>
      <c r="B16" s="6">
        <v>11933</v>
      </c>
      <c r="C16" s="5">
        <f t="shared" si="0"/>
        <v>0.11732145666194746</v>
      </c>
      <c r="E16" s="210"/>
      <c r="F16" s="210"/>
      <c r="G16" s="210"/>
      <c r="I16" s="212" t="s">
        <v>262</v>
      </c>
      <c r="J16" s="214"/>
    </row>
    <row r="17" spans="1:52" ht="15.75" thickBot="1" x14ac:dyDescent="0.3">
      <c r="A17" s="68" t="s">
        <v>39</v>
      </c>
      <c r="B17" s="6">
        <v>14836</v>
      </c>
      <c r="C17" s="5">
        <f t="shared" si="0"/>
        <v>0.1458628283781658</v>
      </c>
      <c r="E17" s="210"/>
      <c r="F17" s="210"/>
      <c r="G17" s="210"/>
      <c r="I17" s="212" t="s">
        <v>263</v>
      </c>
      <c r="J17" s="214"/>
    </row>
    <row r="18" spans="1:52" ht="18" thickBot="1" x14ac:dyDescent="0.35">
      <c r="A18" s="68" t="s">
        <v>40</v>
      </c>
      <c r="B18" s="6">
        <v>12585</v>
      </c>
      <c r="C18" s="5">
        <f t="shared" si="0"/>
        <v>0.12373171307220387</v>
      </c>
      <c r="E18" s="284" t="s">
        <v>837</v>
      </c>
      <c r="F18" s="285"/>
      <c r="G18" s="286"/>
      <c r="I18" s="212" t="s">
        <v>264</v>
      </c>
      <c r="J18" s="214"/>
    </row>
    <row r="19" spans="1:52" x14ac:dyDescent="0.25">
      <c r="A19" s="68" t="s">
        <v>8</v>
      </c>
      <c r="B19" s="6">
        <v>45051</v>
      </c>
      <c r="C19" s="5">
        <f t="shared" si="0"/>
        <v>0.44292708824917415</v>
      </c>
      <c r="E19" s="14" t="s">
        <v>0</v>
      </c>
      <c r="F19" s="4" t="s">
        <v>1</v>
      </c>
      <c r="G19" s="13" t="s">
        <v>2</v>
      </c>
      <c r="I19" s="212" t="s">
        <v>265</v>
      </c>
      <c r="J19" s="214"/>
    </row>
    <row r="20" spans="1:52" x14ac:dyDescent="0.25">
      <c r="A20" s="15" t="s">
        <v>9</v>
      </c>
      <c r="B20" s="16">
        <v>946</v>
      </c>
      <c r="C20" s="17">
        <f t="shared" si="0"/>
        <v>9.3007708038382892E-3</v>
      </c>
      <c r="E20" s="212" t="s">
        <v>3</v>
      </c>
      <c r="F20" s="6">
        <v>9483</v>
      </c>
      <c r="G20" s="5">
        <v>0.94199999999999995</v>
      </c>
      <c r="I20" s="212" t="s">
        <v>266</v>
      </c>
      <c r="J20" s="214"/>
    </row>
    <row r="21" spans="1:52" ht="15.75" thickBot="1" x14ac:dyDescent="0.3">
      <c r="A21" s="69" t="s">
        <v>5</v>
      </c>
      <c r="B21" s="3">
        <f>SUM(B14:B20)</f>
        <v>101712</v>
      </c>
      <c r="C21" s="2"/>
      <c r="E21" s="15" t="s">
        <v>4</v>
      </c>
      <c r="F21" s="16">
        <v>583</v>
      </c>
      <c r="G21" s="17">
        <v>5.8000000000000003E-2</v>
      </c>
      <c r="I21" s="212" t="s">
        <v>267</v>
      </c>
      <c r="J21" s="214"/>
    </row>
    <row r="22" spans="1:52" ht="15.75" thickBot="1" x14ac:dyDescent="0.3">
      <c r="A22" s="210" t="s">
        <v>842</v>
      </c>
      <c r="E22" s="213" t="s">
        <v>5</v>
      </c>
      <c r="F22" s="3">
        <v>10066</v>
      </c>
      <c r="G22" s="2"/>
      <c r="I22" s="212" t="s">
        <v>268</v>
      </c>
      <c r="J22" s="214"/>
    </row>
    <row r="23" spans="1:52" ht="15.75" thickBot="1" x14ac:dyDescent="0.3">
      <c r="A23" s="210"/>
      <c r="B23" s="210"/>
      <c r="C23" s="210"/>
      <c r="I23" s="212" t="s">
        <v>269</v>
      </c>
      <c r="J23" s="214"/>
    </row>
    <row r="24" spans="1:52" ht="18" thickBot="1" x14ac:dyDescent="0.35">
      <c r="A24" s="284" t="s">
        <v>10</v>
      </c>
      <c r="B24" s="285"/>
      <c r="C24" s="286"/>
      <c r="I24" s="212" t="s">
        <v>270</v>
      </c>
      <c r="J24" s="214"/>
    </row>
    <row r="25" spans="1:52" x14ac:dyDescent="0.25">
      <c r="A25" s="14" t="s">
        <v>6</v>
      </c>
      <c r="B25" s="4" t="s">
        <v>7</v>
      </c>
      <c r="C25" s="13" t="s">
        <v>2</v>
      </c>
      <c r="I25" s="212" t="s">
        <v>271</v>
      </c>
      <c r="J25" s="214"/>
    </row>
    <row r="26" spans="1:52" x14ac:dyDescent="0.25">
      <c r="A26" s="68" t="s">
        <v>36</v>
      </c>
      <c r="B26" s="6">
        <v>223</v>
      </c>
      <c r="C26" s="5">
        <f>B26/$B$33</f>
        <v>8.9271417133706968E-2</v>
      </c>
      <c r="I26" s="212" t="s">
        <v>272</v>
      </c>
      <c r="J26" s="214"/>
    </row>
    <row r="27" spans="1:52" x14ac:dyDescent="0.25">
      <c r="A27" s="68" t="s">
        <v>37</v>
      </c>
      <c r="B27" s="6">
        <v>583</v>
      </c>
      <c r="C27" s="5">
        <f t="shared" ref="C27:C32" si="1">B27/$B$33</f>
        <v>0.23338670936749401</v>
      </c>
      <c r="I27" s="212"/>
      <c r="J27" s="214"/>
    </row>
    <row r="28" spans="1:52" x14ac:dyDescent="0.25">
      <c r="A28" s="68" t="s">
        <v>38</v>
      </c>
      <c r="B28" s="6">
        <v>632</v>
      </c>
      <c r="C28" s="5">
        <f t="shared" si="1"/>
        <v>0.25300240192153722</v>
      </c>
      <c r="I28" s="212"/>
      <c r="J28" s="214"/>
    </row>
    <row r="29" spans="1:52" x14ac:dyDescent="0.25">
      <c r="A29" s="68" t="s">
        <v>39</v>
      </c>
      <c r="B29" s="6">
        <v>244</v>
      </c>
      <c r="C29" s="5">
        <f t="shared" si="1"/>
        <v>9.7678142514011204E-2</v>
      </c>
      <c r="I29" s="212"/>
      <c r="J29" s="214"/>
    </row>
    <row r="30" spans="1:52" x14ac:dyDescent="0.25">
      <c r="A30" s="68" t="s">
        <v>40</v>
      </c>
      <c r="B30" s="6">
        <v>190</v>
      </c>
      <c r="C30" s="5">
        <f t="shared" si="1"/>
        <v>7.6060848678943152E-2</v>
      </c>
      <c r="I30" s="212"/>
      <c r="J30" s="214"/>
      <c r="N30" s="210"/>
    </row>
    <row r="31" spans="1:52" ht="15.75" thickBot="1" x14ac:dyDescent="0.3">
      <c r="A31" s="68" t="s">
        <v>8</v>
      </c>
      <c r="B31" s="6">
        <v>593</v>
      </c>
      <c r="C31" s="5">
        <f t="shared" si="1"/>
        <v>0.23738991192954365</v>
      </c>
      <c r="I31" s="213"/>
      <c r="J31" s="2"/>
      <c r="O31" s="210"/>
      <c r="P31" s="210"/>
      <c r="Q31" s="210"/>
      <c r="R31" s="210"/>
      <c r="S31" s="210"/>
      <c r="T31" s="210"/>
      <c r="U31" s="210"/>
      <c r="V31" s="210"/>
      <c r="W31" s="210"/>
      <c r="X31" s="210"/>
      <c r="Y31" s="210"/>
      <c r="Z31" s="210"/>
      <c r="AA31" s="210"/>
      <c r="AB31" s="210"/>
      <c r="AC31" s="210"/>
      <c r="AD31" s="210"/>
      <c r="AE31" s="210"/>
      <c r="AF31" s="210"/>
      <c r="AG31" s="210"/>
      <c r="AH31" s="210"/>
      <c r="AI31" s="210"/>
      <c r="AJ31" s="210"/>
      <c r="AK31" s="210"/>
      <c r="AL31" s="210"/>
      <c r="AM31" s="210"/>
      <c r="AN31" s="210"/>
      <c r="AO31" s="210"/>
      <c r="AP31" s="210"/>
      <c r="AQ31" s="210"/>
      <c r="AR31" s="210"/>
      <c r="AS31" s="210"/>
      <c r="AT31" s="210"/>
      <c r="AU31" s="210"/>
      <c r="AV31" s="210"/>
      <c r="AW31" s="210"/>
      <c r="AX31" s="210"/>
      <c r="AY31" s="210"/>
      <c r="AZ31" s="210"/>
    </row>
    <row r="32" spans="1:52" x14ac:dyDescent="0.25">
      <c r="A32" s="15" t="s">
        <v>9</v>
      </c>
      <c r="B32" s="16">
        <v>33</v>
      </c>
      <c r="C32" s="17">
        <f t="shared" si="1"/>
        <v>1.3210568454763811E-2</v>
      </c>
      <c r="K32" s="210"/>
      <c r="L32" s="210"/>
      <c r="M32" s="210"/>
    </row>
    <row r="33" spans="1:10" ht="15.75" thickBot="1" x14ac:dyDescent="0.3">
      <c r="A33" s="69" t="s">
        <v>5</v>
      </c>
      <c r="B33" s="3">
        <f>SUM(B26:B32)</f>
        <v>2498</v>
      </c>
      <c r="C33" s="2"/>
      <c r="H33" s="210"/>
      <c r="I33" s="210"/>
      <c r="J33" s="210"/>
    </row>
    <row r="34" spans="1:10" ht="15.75" thickBot="1" x14ac:dyDescent="0.3"/>
    <row r="35" spans="1:10" ht="33.75" customHeight="1" thickBot="1" x14ac:dyDescent="0.35">
      <c r="A35" s="280" t="s">
        <v>41</v>
      </c>
      <c r="B35" s="281"/>
      <c r="C35" s="282"/>
    </row>
    <row r="36" spans="1:10" x14ac:dyDescent="0.25">
      <c r="A36" s="14" t="s">
        <v>6</v>
      </c>
      <c r="B36" s="4" t="s">
        <v>7</v>
      </c>
      <c r="C36" s="13" t="s">
        <v>2</v>
      </c>
    </row>
    <row r="37" spans="1:10" x14ac:dyDescent="0.25">
      <c r="A37" s="68" t="s">
        <v>36</v>
      </c>
      <c r="B37" s="6">
        <f>B26</f>
        <v>223</v>
      </c>
      <c r="C37" s="5">
        <f>B37/$B$39</f>
        <v>0.27667493796526055</v>
      </c>
    </row>
    <row r="38" spans="1:10" x14ac:dyDescent="0.25">
      <c r="A38" s="15" t="s">
        <v>37</v>
      </c>
      <c r="B38" s="16">
        <f>B27</f>
        <v>583</v>
      </c>
      <c r="C38" s="17">
        <f>B38/$B$39</f>
        <v>0.72332506203473945</v>
      </c>
    </row>
    <row r="39" spans="1:10" ht="15.75" thickBot="1" x14ac:dyDescent="0.3">
      <c r="A39" s="69" t="s">
        <v>5</v>
      </c>
      <c r="B39" s="3">
        <f>SUM(B37:B38)</f>
        <v>806</v>
      </c>
      <c r="C39" s="2"/>
    </row>
    <row r="40" spans="1:10" ht="15.75" thickBot="1" x14ac:dyDescent="0.3"/>
    <row r="41" spans="1:10" ht="18" thickBot="1" x14ac:dyDescent="0.35">
      <c r="A41" s="284" t="s">
        <v>11</v>
      </c>
      <c r="B41" s="285"/>
      <c r="C41" s="286"/>
    </row>
    <row r="42" spans="1:10" x14ac:dyDescent="0.25">
      <c r="A42" s="14" t="s">
        <v>12</v>
      </c>
      <c r="B42" s="4" t="s">
        <v>1</v>
      </c>
      <c r="C42" s="13" t="s">
        <v>2</v>
      </c>
    </row>
    <row r="43" spans="1:10" x14ac:dyDescent="0.25">
      <c r="A43" s="23" t="s">
        <v>14</v>
      </c>
      <c r="B43" s="6">
        <v>866</v>
      </c>
      <c r="C43" s="5">
        <f t="shared" ref="C43:C53" si="2">B43/$B$54</f>
        <v>0.3466773418734988</v>
      </c>
    </row>
    <row r="44" spans="1:10" x14ac:dyDescent="0.25">
      <c r="A44" s="23" t="s">
        <v>20</v>
      </c>
      <c r="B44" s="6">
        <v>424</v>
      </c>
      <c r="C44" s="5">
        <f t="shared" si="2"/>
        <v>0.16973578863090472</v>
      </c>
    </row>
    <row r="45" spans="1:10" x14ac:dyDescent="0.25">
      <c r="A45" s="23" t="s">
        <v>13</v>
      </c>
      <c r="B45" s="6">
        <v>406</v>
      </c>
      <c r="C45" s="5">
        <f t="shared" si="2"/>
        <v>0.16253002401921537</v>
      </c>
    </row>
    <row r="46" spans="1:10" x14ac:dyDescent="0.25">
      <c r="A46" s="23" t="s">
        <v>19</v>
      </c>
      <c r="B46" s="6">
        <v>206</v>
      </c>
      <c r="C46" s="5">
        <f t="shared" si="2"/>
        <v>8.2465972778222582E-2</v>
      </c>
    </row>
    <row r="47" spans="1:10" x14ac:dyDescent="0.25">
      <c r="A47" s="23" t="s">
        <v>15</v>
      </c>
      <c r="B47" s="6">
        <v>188</v>
      </c>
      <c r="C47" s="5">
        <f t="shared" si="2"/>
        <v>7.5260208166533227E-2</v>
      </c>
    </row>
    <row r="48" spans="1:10" x14ac:dyDescent="0.25">
      <c r="A48" s="23" t="s">
        <v>26</v>
      </c>
      <c r="B48" s="6">
        <v>49</v>
      </c>
      <c r="C48" s="5">
        <f t="shared" si="2"/>
        <v>1.9615692554043235E-2</v>
      </c>
    </row>
    <row r="49" spans="1:52" x14ac:dyDescent="0.25">
      <c r="A49" s="23" t="s">
        <v>25</v>
      </c>
      <c r="B49" s="6">
        <v>44</v>
      </c>
      <c r="C49" s="5">
        <f t="shared" si="2"/>
        <v>1.7614091273018415E-2</v>
      </c>
    </row>
    <row r="50" spans="1:52" x14ac:dyDescent="0.25">
      <c r="A50" s="23" t="s">
        <v>22</v>
      </c>
      <c r="B50" s="6">
        <v>41</v>
      </c>
      <c r="C50" s="5">
        <f t="shared" si="2"/>
        <v>1.6413130504403524E-2</v>
      </c>
    </row>
    <row r="51" spans="1:52" x14ac:dyDescent="0.25">
      <c r="A51" s="23" t="s">
        <v>273</v>
      </c>
      <c r="B51" s="6">
        <v>41</v>
      </c>
      <c r="C51" s="5">
        <f t="shared" si="2"/>
        <v>1.6413130504403524E-2</v>
      </c>
    </row>
    <row r="52" spans="1:52" s="67" customFormat="1" x14ac:dyDescent="0.25">
      <c r="A52" s="23" t="s">
        <v>23</v>
      </c>
      <c r="B52" s="6">
        <v>38</v>
      </c>
      <c r="C52" s="5">
        <f t="shared" si="2"/>
        <v>1.5212169735788631E-2</v>
      </c>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row>
    <row r="53" spans="1:52" x14ac:dyDescent="0.25">
      <c r="A53" s="24" t="s">
        <v>33</v>
      </c>
      <c r="B53" s="16">
        <v>195</v>
      </c>
      <c r="C53" s="17">
        <f t="shared" si="2"/>
        <v>7.8062449959967972E-2</v>
      </c>
    </row>
    <row r="54" spans="1:52" ht="15.75" thickBot="1" x14ac:dyDescent="0.3">
      <c r="A54" s="69" t="s">
        <v>5</v>
      </c>
      <c r="B54" s="3">
        <f>SUM(B43:B53)</f>
        <v>2498</v>
      </c>
      <c r="C54" s="2"/>
      <c r="D54" s="67"/>
    </row>
    <row r="55" spans="1:52" ht="15.75" thickBot="1" x14ac:dyDescent="0.3"/>
    <row r="56" spans="1:52" ht="32.25" customHeight="1" thickBot="1" x14ac:dyDescent="0.35">
      <c r="A56" s="280" t="s">
        <v>42</v>
      </c>
      <c r="B56" s="281"/>
      <c r="C56" s="282"/>
    </row>
    <row r="57" spans="1:52" x14ac:dyDescent="0.25">
      <c r="A57" s="14" t="s">
        <v>12</v>
      </c>
      <c r="B57" s="4" t="s">
        <v>1</v>
      </c>
      <c r="C57" s="13" t="s">
        <v>2</v>
      </c>
    </row>
    <row r="58" spans="1:52" x14ac:dyDescent="0.25">
      <c r="A58" s="68" t="s">
        <v>14</v>
      </c>
      <c r="B58" s="6">
        <v>424</v>
      </c>
      <c r="C58" s="5">
        <f t="shared" ref="C58:C64" si="3">B58/$B$65</f>
        <v>0.52605459057071957</v>
      </c>
    </row>
    <row r="59" spans="1:52" x14ac:dyDescent="0.25">
      <c r="A59" s="68" t="s">
        <v>20</v>
      </c>
      <c r="B59" s="6">
        <v>165</v>
      </c>
      <c r="C59" s="5">
        <f t="shared" si="3"/>
        <v>0.20471464019851116</v>
      </c>
    </row>
    <row r="60" spans="1:52" x14ac:dyDescent="0.25">
      <c r="A60" s="68" t="s">
        <v>13</v>
      </c>
      <c r="B60" s="6">
        <v>148</v>
      </c>
      <c r="C60" s="5">
        <f t="shared" si="3"/>
        <v>0.18362282878411912</v>
      </c>
    </row>
    <row r="61" spans="1:52" x14ac:dyDescent="0.25">
      <c r="A61" s="68" t="s">
        <v>30</v>
      </c>
      <c r="B61" s="6">
        <v>25</v>
      </c>
      <c r="C61" s="5">
        <f t="shared" si="3"/>
        <v>3.1017369727047148E-2</v>
      </c>
    </row>
    <row r="62" spans="1:52" x14ac:dyDescent="0.25">
      <c r="A62" s="68" t="s">
        <v>17</v>
      </c>
      <c r="B62" s="6">
        <v>22</v>
      </c>
      <c r="C62" s="5">
        <f t="shared" si="3"/>
        <v>2.729528535980149E-2</v>
      </c>
    </row>
    <row r="63" spans="1:52" x14ac:dyDescent="0.25">
      <c r="A63" s="68" t="s">
        <v>29</v>
      </c>
      <c r="B63" s="6">
        <v>21</v>
      </c>
      <c r="C63" s="5">
        <f t="shared" si="3"/>
        <v>2.6054590570719603E-2</v>
      </c>
    </row>
    <row r="64" spans="1:52" x14ac:dyDescent="0.25">
      <c r="A64" s="15" t="s">
        <v>615</v>
      </c>
      <c r="B64" s="16">
        <v>1</v>
      </c>
      <c r="C64" s="17">
        <f t="shared" si="3"/>
        <v>1.2406947890818859E-3</v>
      </c>
    </row>
    <row r="65" spans="1:3" ht="15.75" thickBot="1" x14ac:dyDescent="0.3">
      <c r="A65" s="69" t="s">
        <v>5</v>
      </c>
      <c r="B65" s="3">
        <f>SUM(B58:B64)</f>
        <v>806</v>
      </c>
      <c r="C65" s="2"/>
    </row>
    <row r="66" spans="1:3" ht="15.75" thickBot="1" x14ac:dyDescent="0.3"/>
    <row r="67" spans="1:3" ht="18" thickBot="1" x14ac:dyDescent="0.35">
      <c r="A67" s="284" t="s">
        <v>44</v>
      </c>
      <c r="B67" s="285"/>
      <c r="C67" s="286"/>
    </row>
    <row r="68" spans="1:3" x14ac:dyDescent="0.25">
      <c r="A68" s="14" t="s">
        <v>45</v>
      </c>
      <c r="B68" s="4" t="s">
        <v>7</v>
      </c>
      <c r="C68" s="13" t="s">
        <v>2</v>
      </c>
    </row>
    <row r="69" spans="1:3" x14ac:dyDescent="0.25">
      <c r="A69" s="68" t="s">
        <v>46</v>
      </c>
      <c r="B69" s="6">
        <v>224</v>
      </c>
      <c r="C69" s="5">
        <f>B69/$B$76</f>
        <v>8.9671737389911924E-2</v>
      </c>
    </row>
    <row r="70" spans="1:3" x14ac:dyDescent="0.25">
      <c r="A70" s="68" t="s">
        <v>47</v>
      </c>
      <c r="B70" s="6">
        <v>202</v>
      </c>
      <c r="C70" s="5">
        <f t="shared" ref="C70:C75" si="4">B70/$B$76</f>
        <v>8.0864691753402718E-2</v>
      </c>
    </row>
    <row r="71" spans="1:3" x14ac:dyDescent="0.25">
      <c r="A71" s="68" t="s">
        <v>48</v>
      </c>
      <c r="B71" s="6">
        <v>344</v>
      </c>
      <c r="C71" s="5">
        <f t="shared" si="4"/>
        <v>0.13771016813450759</v>
      </c>
    </row>
    <row r="72" spans="1:3" x14ac:dyDescent="0.25">
      <c r="A72" s="68" t="s">
        <v>49</v>
      </c>
      <c r="B72" s="6">
        <v>291</v>
      </c>
      <c r="C72" s="5">
        <f t="shared" si="4"/>
        <v>0.11649319455564451</v>
      </c>
    </row>
    <row r="73" spans="1:3" x14ac:dyDescent="0.25">
      <c r="A73" s="68" t="s">
        <v>50</v>
      </c>
      <c r="B73" s="6">
        <v>485</v>
      </c>
      <c r="C73" s="5">
        <f t="shared" si="4"/>
        <v>0.19415532425940751</v>
      </c>
    </row>
    <row r="74" spans="1:3" x14ac:dyDescent="0.25">
      <c r="A74" s="68" t="s">
        <v>51</v>
      </c>
      <c r="B74" s="6">
        <v>505</v>
      </c>
      <c r="C74" s="5">
        <f t="shared" si="4"/>
        <v>0.20216172938350679</v>
      </c>
    </row>
    <row r="75" spans="1:3" x14ac:dyDescent="0.25">
      <c r="A75" s="15" t="s">
        <v>52</v>
      </c>
      <c r="B75" s="16">
        <v>447</v>
      </c>
      <c r="C75" s="17">
        <f t="shared" si="4"/>
        <v>0.17894315452361889</v>
      </c>
    </row>
    <row r="76" spans="1:3" ht="15.75" thickBot="1" x14ac:dyDescent="0.3">
      <c r="A76" s="69" t="s">
        <v>5</v>
      </c>
      <c r="B76" s="3">
        <f>SUM(B69:B75)</f>
        <v>2498</v>
      </c>
      <c r="C76" s="2"/>
    </row>
    <row r="77" spans="1:3" ht="15.75" thickBot="1" x14ac:dyDescent="0.3"/>
    <row r="78" spans="1:3" ht="33.75" customHeight="1" thickBot="1" x14ac:dyDescent="0.35">
      <c r="A78" s="280" t="s">
        <v>53</v>
      </c>
      <c r="B78" s="281"/>
      <c r="C78" s="282"/>
    </row>
    <row r="79" spans="1:3" x14ac:dyDescent="0.25">
      <c r="A79" s="14" t="s">
        <v>45</v>
      </c>
      <c r="B79" s="4" t="s">
        <v>7</v>
      </c>
      <c r="C79" s="13" t="s">
        <v>2</v>
      </c>
    </row>
    <row r="80" spans="1:3" x14ac:dyDescent="0.25">
      <c r="A80" s="68" t="s">
        <v>46</v>
      </c>
      <c r="B80" s="6">
        <v>22</v>
      </c>
      <c r="C80" s="5">
        <f>B80/$B$87</f>
        <v>2.729528535980149E-2</v>
      </c>
    </row>
    <row r="81" spans="1:6" x14ac:dyDescent="0.25">
      <c r="A81" s="68" t="s">
        <v>47</v>
      </c>
      <c r="B81" s="6">
        <v>97</v>
      </c>
      <c r="C81" s="5">
        <f t="shared" ref="C81:C86" si="5">B81/$B$87</f>
        <v>0.12034739454094293</v>
      </c>
    </row>
    <row r="82" spans="1:6" x14ac:dyDescent="0.25">
      <c r="A82" s="68" t="s">
        <v>48</v>
      </c>
      <c r="B82" s="6">
        <v>135</v>
      </c>
      <c r="C82" s="5">
        <f t="shared" si="5"/>
        <v>0.16749379652605459</v>
      </c>
    </row>
    <row r="83" spans="1:6" x14ac:dyDescent="0.25">
      <c r="A83" s="68" t="s">
        <v>49</v>
      </c>
      <c r="B83" s="6">
        <v>53</v>
      </c>
      <c r="C83" s="5">
        <f t="shared" si="5"/>
        <v>6.5756823821339946E-2</v>
      </c>
    </row>
    <row r="84" spans="1:6" x14ac:dyDescent="0.25">
      <c r="A84" s="68" t="s">
        <v>50</v>
      </c>
      <c r="B84" s="6">
        <v>252</v>
      </c>
      <c r="C84" s="5">
        <f t="shared" si="5"/>
        <v>0.31265508684863524</v>
      </c>
    </row>
    <row r="85" spans="1:6" x14ac:dyDescent="0.25">
      <c r="A85" s="68" t="s">
        <v>51</v>
      </c>
      <c r="B85" s="6">
        <v>125</v>
      </c>
      <c r="C85" s="5">
        <f t="shared" si="5"/>
        <v>0.15508684863523572</v>
      </c>
    </row>
    <row r="86" spans="1:6" x14ac:dyDescent="0.25">
      <c r="A86" s="15" t="s">
        <v>52</v>
      </c>
      <c r="B86" s="16">
        <v>122</v>
      </c>
      <c r="C86" s="17">
        <f t="shared" si="5"/>
        <v>0.15136476426799009</v>
      </c>
    </row>
    <row r="87" spans="1:6" ht="15.75" thickBot="1" x14ac:dyDescent="0.3">
      <c r="A87" s="69" t="s">
        <v>5</v>
      </c>
      <c r="B87" s="3">
        <f>SUM(B80:B86)</f>
        <v>806</v>
      </c>
      <c r="C87" s="2"/>
    </row>
    <row r="88" spans="1:6" x14ac:dyDescent="0.25">
      <c r="A88" s="233"/>
      <c r="B88" s="6"/>
      <c r="C88" s="233"/>
      <c r="D88" s="210"/>
      <c r="E88" s="210"/>
    </row>
    <row r="89" spans="1:6" x14ac:dyDescent="0.25">
      <c r="A89" s="237" t="s">
        <v>817</v>
      </c>
      <c r="B89" s="237"/>
      <c r="C89" s="237"/>
      <c r="D89" s="237"/>
    </row>
    <row r="90" spans="1:6" x14ac:dyDescent="0.25">
      <c r="A90" s="240" t="s">
        <v>818</v>
      </c>
      <c r="B90" s="240"/>
      <c r="C90" s="240"/>
      <c r="D90" s="240"/>
    </row>
    <row r="91" spans="1:6" x14ac:dyDescent="0.25">
      <c r="A91" s="240" t="s">
        <v>819</v>
      </c>
      <c r="B91" s="240"/>
      <c r="C91" s="240"/>
      <c r="D91" s="240"/>
    </row>
    <row r="92" spans="1:6" ht="15.75" thickBot="1" x14ac:dyDescent="0.3">
      <c r="A92" s="210"/>
      <c r="B92" s="210"/>
      <c r="C92" s="210"/>
      <c r="D92" s="210"/>
    </row>
    <row r="93" spans="1:6" ht="18" thickBot="1" x14ac:dyDescent="0.35">
      <c r="A93" s="284" t="s">
        <v>805</v>
      </c>
      <c r="B93" s="285"/>
      <c r="C93" s="286"/>
      <c r="D93" s="210"/>
    </row>
    <row r="94" spans="1:6" x14ac:dyDescent="0.25">
      <c r="A94" s="14" t="s">
        <v>54</v>
      </c>
      <c r="B94" s="4" t="s">
        <v>1</v>
      </c>
      <c r="C94" s="13" t="s">
        <v>2</v>
      </c>
      <c r="D94" s="210"/>
      <c r="F94" s="237"/>
    </row>
    <row r="95" spans="1:6" x14ac:dyDescent="0.25">
      <c r="A95" s="68" t="s">
        <v>55</v>
      </c>
      <c r="B95" s="6">
        <v>43819</v>
      </c>
      <c r="C95" s="5">
        <f>B95/$B$97</f>
        <v>0.98642564495070006</v>
      </c>
      <c r="E95" s="210"/>
      <c r="F95" s="240"/>
    </row>
    <row r="96" spans="1:6" x14ac:dyDescent="0.25">
      <c r="A96" s="15" t="s">
        <v>58</v>
      </c>
      <c r="B96" s="16">
        <v>603</v>
      </c>
      <c r="C96" s="17">
        <f>B96/$B$97</f>
        <v>1.3574355049299897E-2</v>
      </c>
      <c r="E96" s="237"/>
      <c r="F96" s="240"/>
    </row>
    <row r="97" spans="1:5" ht="15.75" thickBot="1" x14ac:dyDescent="0.3">
      <c r="A97" s="69" t="s">
        <v>5</v>
      </c>
      <c r="B97" s="3">
        <f>SUM(B95:B96)</f>
        <v>44422</v>
      </c>
      <c r="C97" s="2"/>
      <c r="E97" s="240"/>
    </row>
    <row r="98" spans="1:5" x14ac:dyDescent="0.25">
      <c r="A98" s="210" t="s">
        <v>829</v>
      </c>
      <c r="B98" s="210"/>
      <c r="C98" s="210"/>
      <c r="D98" s="210"/>
    </row>
    <row r="99" spans="1:5" ht="15.75" thickBot="1" x14ac:dyDescent="0.3">
      <c r="A99" s="210"/>
      <c r="B99" s="210"/>
      <c r="C99" s="210"/>
    </row>
    <row r="100" spans="1:5" ht="33.75" customHeight="1" thickBot="1" x14ac:dyDescent="0.35">
      <c r="A100" s="280" t="s">
        <v>56</v>
      </c>
      <c r="B100" s="281"/>
      <c r="C100" s="282"/>
    </row>
    <row r="101" spans="1:5" x14ac:dyDescent="0.25">
      <c r="A101" s="14" t="s">
        <v>6</v>
      </c>
      <c r="B101" s="4" t="s">
        <v>7</v>
      </c>
      <c r="C101" s="13" t="s">
        <v>2</v>
      </c>
    </row>
    <row r="102" spans="1:5" x14ac:dyDescent="0.25">
      <c r="A102" s="68" t="s">
        <v>36</v>
      </c>
      <c r="B102" s="6">
        <v>1120</v>
      </c>
      <c r="C102" s="5">
        <f>B102/$B$108</f>
        <v>3.951174768926833E-2</v>
      </c>
    </row>
    <row r="103" spans="1:5" x14ac:dyDescent="0.25">
      <c r="A103" s="68" t="s">
        <v>37</v>
      </c>
      <c r="B103" s="6">
        <v>2102</v>
      </c>
      <c r="C103" s="5">
        <f t="shared" ref="C103:C107" si="6">B103/$B$108</f>
        <v>7.4155083609680372E-2</v>
      </c>
    </row>
    <row r="104" spans="1:5" x14ac:dyDescent="0.25">
      <c r="A104" s="68" t="s">
        <v>38</v>
      </c>
      <c r="B104" s="6">
        <v>3210</v>
      </c>
      <c r="C104" s="5">
        <f t="shared" si="6"/>
        <v>0.11324349114513511</v>
      </c>
    </row>
    <row r="105" spans="1:5" x14ac:dyDescent="0.25">
      <c r="A105" s="68" t="s">
        <v>39</v>
      </c>
      <c r="B105" s="6">
        <v>3698</v>
      </c>
      <c r="C105" s="5">
        <f t="shared" si="6"/>
        <v>0.13045932406688773</v>
      </c>
    </row>
    <row r="106" spans="1:5" x14ac:dyDescent="0.25">
      <c r="A106" s="68" t="s">
        <v>40</v>
      </c>
      <c r="B106" s="6">
        <v>3605</v>
      </c>
      <c r="C106" s="5">
        <f t="shared" si="6"/>
        <v>0.12717843787483243</v>
      </c>
    </row>
    <row r="107" spans="1:5" x14ac:dyDescent="0.25">
      <c r="A107" s="15" t="s">
        <v>8</v>
      </c>
      <c r="B107" s="16">
        <v>14611</v>
      </c>
      <c r="C107" s="17">
        <f t="shared" si="6"/>
        <v>0.51545191561419601</v>
      </c>
    </row>
    <row r="108" spans="1:5" ht="15.75" thickBot="1" x14ac:dyDescent="0.3">
      <c r="A108" s="69" t="s">
        <v>5</v>
      </c>
      <c r="B108" s="3">
        <f>SUM(B102:B107)</f>
        <v>28346</v>
      </c>
      <c r="C108" s="2"/>
    </row>
    <row r="109" spans="1:5" x14ac:dyDescent="0.25">
      <c r="A109" s="241" t="s">
        <v>820</v>
      </c>
    </row>
    <row r="110" spans="1:5" ht="15.75" thickBot="1" x14ac:dyDescent="0.3">
      <c r="A110" s="254"/>
      <c r="B110" s="210"/>
      <c r="C110" s="210"/>
    </row>
    <row r="111" spans="1:5" ht="34.5" customHeight="1" thickBot="1" x14ac:dyDescent="0.35">
      <c r="A111" s="280" t="s">
        <v>57</v>
      </c>
      <c r="B111" s="281"/>
      <c r="C111" s="282"/>
    </row>
    <row r="112" spans="1:5" x14ac:dyDescent="0.25">
      <c r="A112" s="14" t="s">
        <v>6</v>
      </c>
      <c r="B112" s="4" t="s">
        <v>7</v>
      </c>
      <c r="C112" s="13" t="s">
        <v>2</v>
      </c>
    </row>
    <row r="113" spans="1:3" x14ac:dyDescent="0.25">
      <c r="A113" s="68" t="s">
        <v>36</v>
      </c>
      <c r="B113" s="6">
        <v>25</v>
      </c>
      <c r="C113" s="5">
        <f>B113/$B$119</f>
        <v>8.5616438356164379E-2</v>
      </c>
    </row>
    <row r="114" spans="1:3" x14ac:dyDescent="0.25">
      <c r="A114" s="68" t="s">
        <v>37</v>
      </c>
      <c r="B114" s="6">
        <v>72</v>
      </c>
      <c r="C114" s="5">
        <f t="shared" ref="C114:C118" si="7">B114/$B$119</f>
        <v>0.24657534246575341</v>
      </c>
    </row>
    <row r="115" spans="1:3" x14ac:dyDescent="0.25">
      <c r="A115" s="68" t="s">
        <v>38</v>
      </c>
      <c r="B115" s="6">
        <v>90</v>
      </c>
      <c r="C115" s="5">
        <f t="shared" si="7"/>
        <v>0.30821917808219179</v>
      </c>
    </row>
    <row r="116" spans="1:3" x14ac:dyDescent="0.25">
      <c r="A116" s="68" t="s">
        <v>39</v>
      </c>
      <c r="B116" s="6">
        <v>14</v>
      </c>
      <c r="C116" s="5">
        <f t="shared" si="7"/>
        <v>4.7945205479452052E-2</v>
      </c>
    </row>
    <row r="117" spans="1:3" x14ac:dyDescent="0.25">
      <c r="A117" s="68" t="s">
        <v>40</v>
      </c>
      <c r="B117" s="6">
        <v>10</v>
      </c>
      <c r="C117" s="5">
        <f t="shared" si="7"/>
        <v>3.4246575342465752E-2</v>
      </c>
    </row>
    <row r="118" spans="1:3" x14ac:dyDescent="0.25">
      <c r="A118" s="15" t="s">
        <v>8</v>
      </c>
      <c r="B118" s="16">
        <v>81</v>
      </c>
      <c r="C118" s="17">
        <f t="shared" si="7"/>
        <v>0.2773972602739726</v>
      </c>
    </row>
    <row r="119" spans="1:3" ht="15.75" thickBot="1" x14ac:dyDescent="0.3">
      <c r="A119" s="69" t="s">
        <v>5</v>
      </c>
      <c r="B119" s="3">
        <f>SUM(B113:B118)</f>
        <v>292</v>
      </c>
      <c r="C119" s="2"/>
    </row>
    <row r="120" spans="1:3" ht="15.75" thickBot="1" x14ac:dyDescent="0.3"/>
    <row r="121" spans="1:3" ht="34.5" customHeight="1" thickBot="1" x14ac:dyDescent="0.35">
      <c r="A121" s="280" t="s">
        <v>59</v>
      </c>
      <c r="B121" s="281"/>
      <c r="C121" s="282"/>
    </row>
    <row r="122" spans="1:3" x14ac:dyDescent="0.25">
      <c r="A122" s="14" t="s">
        <v>6</v>
      </c>
      <c r="B122" s="4" t="s">
        <v>7</v>
      </c>
      <c r="C122" s="13" t="s">
        <v>2</v>
      </c>
    </row>
    <row r="123" spans="1:3" x14ac:dyDescent="0.25">
      <c r="A123" s="68" t="s">
        <v>36</v>
      </c>
      <c r="B123" s="6">
        <f>B113</f>
        <v>25</v>
      </c>
      <c r="C123" s="5">
        <f>B123/$B$125</f>
        <v>0.25773195876288657</v>
      </c>
    </row>
    <row r="124" spans="1:3" x14ac:dyDescent="0.25">
      <c r="A124" s="15" t="s">
        <v>37</v>
      </c>
      <c r="B124" s="16">
        <f>B114</f>
        <v>72</v>
      </c>
      <c r="C124" s="17">
        <f>B124/$B$125</f>
        <v>0.74226804123711343</v>
      </c>
    </row>
    <row r="125" spans="1:3" ht="15.75" thickBot="1" x14ac:dyDescent="0.3">
      <c r="A125" s="69" t="s">
        <v>5</v>
      </c>
      <c r="B125" s="3">
        <f>SUM(B123:B124)</f>
        <v>97</v>
      </c>
      <c r="C125" s="2"/>
    </row>
    <row r="126" spans="1:3" ht="15.75" thickBot="1" x14ac:dyDescent="0.3"/>
    <row r="127" spans="1:3" ht="33" customHeight="1" thickBot="1" x14ac:dyDescent="0.35">
      <c r="A127" s="280" t="s">
        <v>60</v>
      </c>
      <c r="B127" s="281"/>
      <c r="C127" s="282"/>
    </row>
    <row r="128" spans="1:3" x14ac:dyDescent="0.25">
      <c r="A128" s="14" t="s">
        <v>12</v>
      </c>
      <c r="B128" s="4" t="s">
        <v>1</v>
      </c>
      <c r="C128" s="13" t="s">
        <v>2</v>
      </c>
    </row>
    <row r="129" spans="1:9" x14ac:dyDescent="0.25">
      <c r="A129" s="68" t="s">
        <v>14</v>
      </c>
      <c r="B129" s="6">
        <v>160</v>
      </c>
      <c r="C129" s="5">
        <f>B129/$B$134</f>
        <v>0.54794520547945202</v>
      </c>
    </row>
    <row r="130" spans="1:9" x14ac:dyDescent="0.25">
      <c r="A130" s="68" t="s">
        <v>15</v>
      </c>
      <c r="B130" s="6">
        <v>81</v>
      </c>
      <c r="C130" s="5">
        <f>B130/$B$134</f>
        <v>0.2773972602739726</v>
      </c>
    </row>
    <row r="131" spans="1:9" x14ac:dyDescent="0.25">
      <c r="A131" s="68" t="s">
        <v>13</v>
      </c>
      <c r="B131" s="6">
        <v>25</v>
      </c>
      <c r="C131" s="5">
        <f>B131/$B$134</f>
        <v>8.5616438356164379E-2</v>
      </c>
    </row>
    <row r="132" spans="1:9" x14ac:dyDescent="0.25">
      <c r="A132" s="68" t="s">
        <v>273</v>
      </c>
      <c r="B132" s="6">
        <v>14</v>
      </c>
      <c r="C132" s="5">
        <f>B132/$B$134</f>
        <v>4.7945205479452052E-2</v>
      </c>
    </row>
    <row r="133" spans="1:9" x14ac:dyDescent="0.25">
      <c r="A133" s="15" t="s">
        <v>20</v>
      </c>
      <c r="B133" s="16">
        <v>12</v>
      </c>
      <c r="C133" s="17">
        <f>B133/$B$134</f>
        <v>4.1095890410958902E-2</v>
      </c>
    </row>
    <row r="134" spans="1:9" ht="15.75" thickBot="1" x14ac:dyDescent="0.3">
      <c r="A134" s="69" t="s">
        <v>5</v>
      </c>
      <c r="B134" s="3">
        <f>SUM(B129:B133)</f>
        <v>292</v>
      </c>
      <c r="C134" s="2"/>
    </row>
    <row r="135" spans="1:9" x14ac:dyDescent="0.25">
      <c r="A135" s="242" t="s">
        <v>821</v>
      </c>
    </row>
    <row r="136" spans="1:9" ht="15.75" thickBot="1" x14ac:dyDescent="0.3">
      <c r="A136" s="243"/>
      <c r="B136" s="210"/>
      <c r="C136" s="210"/>
    </row>
    <row r="137" spans="1:9" ht="35.25" customHeight="1" thickBot="1" x14ac:dyDescent="0.35">
      <c r="A137" s="280" t="s">
        <v>61</v>
      </c>
      <c r="B137" s="281"/>
      <c r="C137" s="282"/>
    </row>
    <row r="138" spans="1:9" x14ac:dyDescent="0.25">
      <c r="A138" s="14" t="s">
        <v>12</v>
      </c>
      <c r="B138" s="4" t="s">
        <v>1</v>
      </c>
      <c r="C138" s="13" t="s">
        <v>2</v>
      </c>
    </row>
    <row r="139" spans="1:9" x14ac:dyDescent="0.25">
      <c r="A139" s="68" t="s">
        <v>14</v>
      </c>
      <c r="B139" s="6">
        <v>60</v>
      </c>
      <c r="C139" s="5">
        <f>B139/$B$142</f>
        <v>0.61855670103092786</v>
      </c>
    </row>
    <row r="140" spans="1:9" x14ac:dyDescent="0.25">
      <c r="A140" s="68" t="s">
        <v>13</v>
      </c>
      <c r="B140" s="6">
        <v>25</v>
      </c>
      <c r="C140" s="5">
        <f>B140/$B$142</f>
        <v>0.25773195876288657</v>
      </c>
    </row>
    <row r="141" spans="1:9" x14ac:dyDescent="0.25">
      <c r="A141" s="15" t="s">
        <v>20</v>
      </c>
      <c r="B141" s="16">
        <v>12</v>
      </c>
      <c r="C141" s="17">
        <f>B141/$B$142</f>
        <v>0.12371134020618557</v>
      </c>
    </row>
    <row r="142" spans="1:9" ht="15.75" thickBot="1" x14ac:dyDescent="0.3">
      <c r="A142" s="69" t="s">
        <v>5</v>
      </c>
      <c r="B142" s="3">
        <f>SUM(B139:B141)</f>
        <v>97</v>
      </c>
      <c r="C142" s="2"/>
    </row>
    <row r="143" spans="1:9" x14ac:dyDescent="0.25">
      <c r="A143" s="244" t="s">
        <v>821</v>
      </c>
      <c r="B143" s="210"/>
      <c r="C143" s="210"/>
      <c r="D143" s="210"/>
      <c r="E143" s="210"/>
      <c r="F143" s="210"/>
      <c r="G143" s="210"/>
      <c r="H143" s="210"/>
      <c r="I143" s="210"/>
    </row>
    <row r="144" spans="1:9" x14ac:dyDescent="0.25">
      <c r="A144" s="210"/>
      <c r="B144" s="210"/>
      <c r="C144" s="210"/>
      <c r="D144" s="210"/>
      <c r="E144" s="210"/>
      <c r="F144" s="210"/>
      <c r="G144" s="210"/>
      <c r="H144" s="210"/>
      <c r="I144" s="210"/>
    </row>
    <row r="145" spans="1:9" x14ac:dyDescent="0.25">
      <c r="A145" s="210" t="s">
        <v>822</v>
      </c>
      <c r="B145" s="210"/>
      <c r="C145" s="210"/>
      <c r="D145" s="210"/>
      <c r="E145" s="210"/>
      <c r="F145" s="210"/>
      <c r="G145" s="210"/>
      <c r="H145" s="210"/>
      <c r="I145" s="210"/>
    </row>
  </sheetData>
  <mergeCells count="18">
    <mergeCell ref="A1:F1"/>
    <mergeCell ref="A5:C5"/>
    <mergeCell ref="A12:C12"/>
    <mergeCell ref="A24:C24"/>
    <mergeCell ref="A127:C127"/>
    <mergeCell ref="A35:C35"/>
    <mergeCell ref="A137:C137"/>
    <mergeCell ref="A41:C41"/>
    <mergeCell ref="A56:C56"/>
    <mergeCell ref="A67:C67"/>
    <mergeCell ref="A78:C78"/>
    <mergeCell ref="A93:C93"/>
    <mergeCell ref="A100:C100"/>
    <mergeCell ref="I5:J5"/>
    <mergeCell ref="E11:G11"/>
    <mergeCell ref="E18:G18"/>
    <mergeCell ref="A111:C111"/>
    <mergeCell ref="A121:C121"/>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59"/>
  <sheetViews>
    <sheetView topLeftCell="A133" workbookViewId="0">
      <selection activeCell="A164" sqref="A164"/>
    </sheetView>
  </sheetViews>
  <sheetFormatPr defaultRowHeight="15" x14ac:dyDescent="0.25"/>
  <cols>
    <col min="1" max="1" width="24.7109375" style="70" customWidth="1"/>
    <col min="2" max="2" width="10.7109375" style="70" bestFit="1" customWidth="1"/>
    <col min="3" max="3" width="10.85546875" style="70" customWidth="1"/>
    <col min="4" max="4" width="9.140625" style="70"/>
    <col min="5" max="5" width="33.85546875" style="70" bestFit="1" customWidth="1"/>
    <col min="6" max="6" width="18.5703125" style="70" bestFit="1" customWidth="1"/>
    <col min="7" max="7" width="14.7109375" style="70" customWidth="1"/>
    <col min="8" max="8" width="9.140625" style="70"/>
    <col min="9" max="9" width="27.28515625" style="70" bestFit="1" customWidth="1"/>
    <col min="10" max="16384" width="9.140625" style="70"/>
  </cols>
  <sheetData>
    <row r="1" spans="1:13" ht="21" x14ac:dyDescent="0.35">
      <c r="A1" s="283" t="s">
        <v>274</v>
      </c>
      <c r="B1" s="283"/>
      <c r="C1" s="283"/>
      <c r="D1" s="283"/>
      <c r="E1" s="283"/>
      <c r="F1" s="283"/>
    </row>
    <row r="2" spans="1:13" x14ac:dyDescent="0.25">
      <c r="A2" s="236" t="s">
        <v>815</v>
      </c>
      <c r="B2" s="236"/>
      <c r="C2" s="210"/>
      <c r="D2" s="210"/>
      <c r="E2" s="210"/>
      <c r="F2" s="210"/>
      <c r="G2" s="210"/>
      <c r="H2" s="210"/>
      <c r="I2" s="210"/>
      <c r="J2" s="210"/>
      <c r="K2" s="210"/>
      <c r="L2" s="210"/>
      <c r="M2" s="210"/>
    </row>
    <row r="3" spans="1:13" x14ac:dyDescent="0.25">
      <c r="A3" s="210" t="s">
        <v>816</v>
      </c>
      <c r="B3" s="210"/>
      <c r="C3" s="210"/>
      <c r="D3" s="210"/>
      <c r="E3" s="210"/>
      <c r="F3" s="210"/>
      <c r="G3" s="210"/>
      <c r="H3" s="210"/>
      <c r="I3" s="210"/>
      <c r="J3" s="210"/>
      <c r="K3" s="210"/>
      <c r="L3" s="210"/>
      <c r="M3" s="210"/>
    </row>
    <row r="4" spans="1:13" ht="15.75" thickBot="1" x14ac:dyDescent="0.3"/>
    <row r="5" spans="1:13" ht="18" thickBot="1" x14ac:dyDescent="0.35">
      <c r="A5" s="284" t="s">
        <v>34</v>
      </c>
      <c r="B5" s="285"/>
      <c r="C5" s="286"/>
      <c r="I5" s="284" t="s">
        <v>63</v>
      </c>
      <c r="J5" s="286"/>
    </row>
    <row r="6" spans="1:13" x14ac:dyDescent="0.25">
      <c r="A6" s="14" t="s">
        <v>0</v>
      </c>
      <c r="B6" s="4" t="s">
        <v>1</v>
      </c>
      <c r="C6" s="13" t="s">
        <v>2</v>
      </c>
      <c r="I6" s="19" t="s">
        <v>275</v>
      </c>
      <c r="J6" s="74"/>
    </row>
    <row r="7" spans="1:13" x14ac:dyDescent="0.25">
      <c r="A7" s="72" t="s">
        <v>3</v>
      </c>
      <c r="B7" s="6">
        <v>103316</v>
      </c>
      <c r="C7" s="5">
        <f>B7/$B$9</f>
        <v>0.94168474397068747</v>
      </c>
      <c r="I7" s="72" t="s">
        <v>276</v>
      </c>
      <c r="J7" s="74"/>
    </row>
    <row r="8" spans="1:13" x14ac:dyDescent="0.25">
      <c r="A8" s="15" t="s">
        <v>4</v>
      </c>
      <c r="B8" s="16">
        <v>6398</v>
      </c>
      <c r="C8" s="17">
        <f>B8/$B$9</f>
        <v>5.8315256029312576E-2</v>
      </c>
      <c r="I8" s="72" t="s">
        <v>277</v>
      </c>
      <c r="J8" s="74"/>
    </row>
    <row r="9" spans="1:13" ht="15.75" thickBot="1" x14ac:dyDescent="0.3">
      <c r="A9" s="73" t="s">
        <v>5</v>
      </c>
      <c r="B9" s="3">
        <f>SUM(B7:B8)</f>
        <v>109714</v>
      </c>
      <c r="C9" s="2"/>
      <c r="I9" s="72" t="s">
        <v>278</v>
      </c>
      <c r="J9" s="74"/>
    </row>
    <row r="10" spans="1:13" ht="15.75" thickBot="1" x14ac:dyDescent="0.3">
      <c r="A10" s="210" t="s">
        <v>845</v>
      </c>
      <c r="I10" s="72" t="s">
        <v>279</v>
      </c>
      <c r="J10" s="74"/>
    </row>
    <row r="11" spans="1:13" ht="18" thickBot="1" x14ac:dyDescent="0.35">
      <c r="A11" s="210"/>
      <c r="B11" s="210"/>
      <c r="C11" s="210"/>
      <c r="E11" s="284" t="s">
        <v>844</v>
      </c>
      <c r="F11" s="285"/>
      <c r="G11" s="286"/>
      <c r="I11" s="72" t="s">
        <v>280</v>
      </c>
      <c r="J11" s="74"/>
    </row>
    <row r="12" spans="1:13" ht="18" thickBot="1" x14ac:dyDescent="0.35">
      <c r="A12" s="284" t="s">
        <v>35</v>
      </c>
      <c r="B12" s="285"/>
      <c r="C12" s="286"/>
      <c r="E12" s="14" t="s">
        <v>0</v>
      </c>
      <c r="F12" s="4" t="s">
        <v>1</v>
      </c>
      <c r="G12" s="13" t="s">
        <v>2</v>
      </c>
      <c r="I12" s="72" t="s">
        <v>281</v>
      </c>
      <c r="J12" s="74"/>
    </row>
    <row r="13" spans="1:13" x14ac:dyDescent="0.25">
      <c r="A13" s="14" t="s">
        <v>6</v>
      </c>
      <c r="B13" s="4" t="s">
        <v>7</v>
      </c>
      <c r="C13" s="13" t="s">
        <v>2</v>
      </c>
      <c r="E13" s="212" t="s">
        <v>3</v>
      </c>
      <c r="F13" s="6">
        <v>5158</v>
      </c>
      <c r="G13" s="5">
        <v>0.83399999999999996</v>
      </c>
      <c r="I13" s="72" t="s">
        <v>282</v>
      </c>
      <c r="J13" s="74"/>
    </row>
    <row r="14" spans="1:13" x14ac:dyDescent="0.25">
      <c r="A14" s="72" t="s">
        <v>36</v>
      </c>
      <c r="B14" s="6">
        <v>6188</v>
      </c>
      <c r="C14" s="5">
        <f>B14/$B$21</f>
        <v>5.6401188544761838E-2</v>
      </c>
      <c r="E14" s="15" t="s">
        <v>4</v>
      </c>
      <c r="F14" s="16">
        <v>1030</v>
      </c>
      <c r="G14" s="17">
        <v>0.16600000000000001</v>
      </c>
      <c r="I14" s="72" t="s">
        <v>283</v>
      </c>
      <c r="J14" s="74"/>
    </row>
    <row r="15" spans="1:13" ht="15.75" thickBot="1" x14ac:dyDescent="0.3">
      <c r="A15" s="72" t="s">
        <v>37</v>
      </c>
      <c r="B15" s="6">
        <v>9881</v>
      </c>
      <c r="C15" s="5">
        <f t="shared" ref="C15:C20" si="0">B15/$B$21</f>
        <v>9.0061432451647008E-2</v>
      </c>
      <c r="E15" s="213" t="s">
        <v>5</v>
      </c>
      <c r="F15" s="3">
        <v>6188</v>
      </c>
      <c r="G15" s="232"/>
      <c r="I15" s="72" t="s">
        <v>284</v>
      </c>
      <c r="J15" s="74"/>
    </row>
    <row r="16" spans="1:13" x14ac:dyDescent="0.25">
      <c r="A16" s="72" t="s">
        <v>38</v>
      </c>
      <c r="B16" s="6">
        <v>14003</v>
      </c>
      <c r="C16" s="5">
        <f t="shared" si="0"/>
        <v>0.12763184279125728</v>
      </c>
      <c r="E16" s="210"/>
      <c r="F16" s="210"/>
      <c r="G16" s="210"/>
      <c r="I16" s="72" t="s">
        <v>285</v>
      </c>
      <c r="J16" s="74"/>
    </row>
    <row r="17" spans="1:10" ht="15.75" thickBot="1" x14ac:dyDescent="0.3">
      <c r="A17" s="72" t="s">
        <v>39</v>
      </c>
      <c r="B17" s="6">
        <v>14776</v>
      </c>
      <c r="C17" s="5">
        <f t="shared" si="0"/>
        <v>0.13467743405581786</v>
      </c>
      <c r="E17" s="210"/>
      <c r="F17" s="210"/>
      <c r="G17" s="210"/>
      <c r="I17" s="72"/>
      <c r="J17" s="74"/>
    </row>
    <row r="18" spans="1:10" ht="18" thickBot="1" x14ac:dyDescent="0.35">
      <c r="A18" s="72" t="s">
        <v>40</v>
      </c>
      <c r="B18" s="6">
        <v>13793</v>
      </c>
      <c r="C18" s="5">
        <f t="shared" si="0"/>
        <v>0.12571777530670653</v>
      </c>
      <c r="E18" s="284" t="s">
        <v>837</v>
      </c>
      <c r="F18" s="285"/>
      <c r="G18" s="286"/>
      <c r="I18" s="72"/>
      <c r="J18" s="74"/>
    </row>
    <row r="19" spans="1:10" x14ac:dyDescent="0.25">
      <c r="A19" s="72" t="s">
        <v>8</v>
      </c>
      <c r="B19" s="6">
        <v>47572</v>
      </c>
      <c r="C19" s="5">
        <f t="shared" si="0"/>
        <v>0.43360008750022788</v>
      </c>
      <c r="E19" s="14" t="s">
        <v>0</v>
      </c>
      <c r="F19" s="4" t="s">
        <v>1</v>
      </c>
      <c r="G19" s="13" t="s">
        <v>2</v>
      </c>
      <c r="I19" s="72"/>
      <c r="J19" s="74"/>
    </row>
    <row r="20" spans="1:10" x14ac:dyDescent="0.25">
      <c r="A20" s="15" t="s">
        <v>9</v>
      </c>
      <c r="B20" s="16">
        <v>3501</v>
      </c>
      <c r="C20" s="17">
        <f t="shared" si="0"/>
        <v>3.1910239349581641E-2</v>
      </c>
      <c r="E20" s="212" t="s">
        <v>3</v>
      </c>
      <c r="F20" s="6">
        <v>9042</v>
      </c>
      <c r="G20" s="5">
        <v>0.91500000000000004</v>
      </c>
      <c r="I20" s="72"/>
      <c r="J20" s="74"/>
    </row>
    <row r="21" spans="1:10" ht="15.75" thickBot="1" x14ac:dyDescent="0.3">
      <c r="A21" s="73" t="s">
        <v>5</v>
      </c>
      <c r="B21" s="3">
        <f>SUM(B14:B20)</f>
        <v>109714</v>
      </c>
      <c r="C21" s="2"/>
      <c r="E21" s="15" t="s">
        <v>4</v>
      </c>
      <c r="F21" s="16">
        <v>839</v>
      </c>
      <c r="G21" s="17">
        <v>8.5000000000000006E-2</v>
      </c>
      <c r="I21" s="72"/>
      <c r="J21" s="74"/>
    </row>
    <row r="22" spans="1:10" ht="15.75" thickBot="1" x14ac:dyDescent="0.3">
      <c r="A22" s="210" t="s">
        <v>845</v>
      </c>
      <c r="E22" s="213" t="s">
        <v>5</v>
      </c>
      <c r="F22" s="3">
        <v>9881</v>
      </c>
      <c r="G22" s="2"/>
      <c r="I22" s="72"/>
      <c r="J22" s="74"/>
    </row>
    <row r="23" spans="1:10" ht="15.75" thickBot="1" x14ac:dyDescent="0.3">
      <c r="A23" s="210"/>
      <c r="B23" s="210"/>
      <c r="C23" s="210"/>
      <c r="I23" s="72"/>
      <c r="J23" s="74"/>
    </row>
    <row r="24" spans="1:10" ht="18" thickBot="1" x14ac:dyDescent="0.35">
      <c r="A24" s="284" t="s">
        <v>10</v>
      </c>
      <c r="B24" s="285"/>
      <c r="C24" s="286"/>
      <c r="I24" s="72"/>
      <c r="J24" s="74"/>
    </row>
    <row r="25" spans="1:10" x14ac:dyDescent="0.25">
      <c r="A25" s="14" t="s">
        <v>6</v>
      </c>
      <c r="B25" s="4" t="s">
        <v>7</v>
      </c>
      <c r="C25" s="13" t="s">
        <v>2</v>
      </c>
      <c r="I25" s="72"/>
      <c r="J25" s="74"/>
    </row>
    <row r="26" spans="1:10" x14ac:dyDescent="0.25">
      <c r="A26" s="72" t="s">
        <v>36</v>
      </c>
      <c r="B26" s="6">
        <v>1030</v>
      </c>
      <c r="C26" s="5">
        <f>B26/$B$33</f>
        <v>0.1609878086902157</v>
      </c>
      <c r="I26" s="72"/>
      <c r="J26" s="74"/>
    </row>
    <row r="27" spans="1:10" x14ac:dyDescent="0.25">
      <c r="A27" s="72" t="s">
        <v>37</v>
      </c>
      <c r="B27" s="6">
        <v>839</v>
      </c>
      <c r="C27" s="5">
        <f t="shared" ref="C27:C32" si="1">B27/$B$33</f>
        <v>0.13113472960300093</v>
      </c>
      <c r="I27" s="72"/>
      <c r="J27" s="74"/>
    </row>
    <row r="28" spans="1:10" x14ac:dyDescent="0.25">
      <c r="A28" s="72" t="s">
        <v>38</v>
      </c>
      <c r="B28" s="6">
        <v>1016</v>
      </c>
      <c r="C28" s="5">
        <f t="shared" si="1"/>
        <v>0.15879962488277588</v>
      </c>
      <c r="I28" s="72"/>
      <c r="J28" s="74"/>
    </row>
    <row r="29" spans="1:10" x14ac:dyDescent="0.25">
      <c r="A29" s="72" t="s">
        <v>39</v>
      </c>
      <c r="B29" s="6">
        <v>1365</v>
      </c>
      <c r="C29" s="5">
        <f t="shared" si="1"/>
        <v>0.21334792122538293</v>
      </c>
      <c r="I29" s="72"/>
      <c r="J29" s="74"/>
    </row>
    <row r="30" spans="1:10" x14ac:dyDescent="0.25">
      <c r="A30" s="72" t="s">
        <v>40</v>
      </c>
      <c r="B30" s="6">
        <v>438</v>
      </c>
      <c r="C30" s="5">
        <f t="shared" si="1"/>
        <v>6.8458893404188814E-2</v>
      </c>
      <c r="I30" s="72"/>
      <c r="J30" s="74"/>
    </row>
    <row r="31" spans="1:10" ht="15.75" thickBot="1" x14ac:dyDescent="0.3">
      <c r="A31" s="72" t="s">
        <v>8</v>
      </c>
      <c r="B31" s="6">
        <v>1266</v>
      </c>
      <c r="C31" s="5">
        <f t="shared" si="1"/>
        <v>0.19787433572991561</v>
      </c>
      <c r="I31" s="73"/>
      <c r="J31" s="2"/>
    </row>
    <row r="32" spans="1:10" x14ac:dyDescent="0.25">
      <c r="A32" s="15" t="s">
        <v>9</v>
      </c>
      <c r="B32" s="16">
        <v>444</v>
      </c>
      <c r="C32" s="17">
        <f t="shared" si="1"/>
        <v>6.9396686464520158E-2</v>
      </c>
    </row>
    <row r="33" spans="1:3" ht="15.75" thickBot="1" x14ac:dyDescent="0.3">
      <c r="A33" s="73" t="s">
        <v>5</v>
      </c>
      <c r="B33" s="3">
        <f>SUM(B26:B32)</f>
        <v>6398</v>
      </c>
      <c r="C33" s="2"/>
    </row>
    <row r="34" spans="1:3" ht="15.75" thickBot="1" x14ac:dyDescent="0.3"/>
    <row r="35" spans="1:3" ht="36" customHeight="1" thickBot="1" x14ac:dyDescent="0.35">
      <c r="A35" s="280" t="s">
        <v>41</v>
      </c>
      <c r="B35" s="281"/>
      <c r="C35" s="282"/>
    </row>
    <row r="36" spans="1:3" x14ac:dyDescent="0.25">
      <c r="A36" s="14" t="s">
        <v>6</v>
      </c>
      <c r="B36" s="4" t="s">
        <v>7</v>
      </c>
      <c r="C36" s="13" t="s">
        <v>2</v>
      </c>
    </row>
    <row r="37" spans="1:3" x14ac:dyDescent="0.25">
      <c r="A37" s="72" t="s">
        <v>36</v>
      </c>
      <c r="B37" s="6">
        <f>B26</f>
        <v>1030</v>
      </c>
      <c r="C37" s="5">
        <f>B37/$B$39</f>
        <v>0.55109684323167474</v>
      </c>
    </row>
    <row r="38" spans="1:3" x14ac:dyDescent="0.25">
      <c r="A38" s="15" t="s">
        <v>37</v>
      </c>
      <c r="B38" s="16">
        <f>B27</f>
        <v>839</v>
      </c>
      <c r="C38" s="17">
        <f>B38/$B$39</f>
        <v>0.44890315676832532</v>
      </c>
    </row>
    <row r="39" spans="1:3" ht="15.75" thickBot="1" x14ac:dyDescent="0.3">
      <c r="A39" s="73" t="s">
        <v>5</v>
      </c>
      <c r="B39" s="3">
        <f>SUM(B37:B38)</f>
        <v>1869</v>
      </c>
      <c r="C39" s="2"/>
    </row>
    <row r="40" spans="1:3" ht="15.75" thickBot="1" x14ac:dyDescent="0.3"/>
    <row r="41" spans="1:3" ht="18" thickBot="1" x14ac:dyDescent="0.35">
      <c r="A41" s="284" t="s">
        <v>11</v>
      </c>
      <c r="B41" s="285"/>
      <c r="C41" s="286"/>
    </row>
    <row r="42" spans="1:3" x14ac:dyDescent="0.25">
      <c r="A42" s="14" t="s">
        <v>12</v>
      </c>
      <c r="B42" s="4" t="s">
        <v>1</v>
      </c>
      <c r="C42" s="13" t="s">
        <v>2</v>
      </c>
    </row>
    <row r="43" spans="1:3" x14ac:dyDescent="0.25">
      <c r="A43" s="23" t="s">
        <v>14</v>
      </c>
      <c r="B43" s="6">
        <v>2195</v>
      </c>
      <c r="C43" s="5">
        <f t="shared" ref="C43:C53" si="2">B43/$B$54</f>
        <v>0.34307596123788686</v>
      </c>
    </row>
    <row r="44" spans="1:3" x14ac:dyDescent="0.25">
      <c r="A44" s="23" t="s">
        <v>13</v>
      </c>
      <c r="B44" s="6">
        <v>1453</v>
      </c>
      <c r="C44" s="5">
        <f t="shared" si="2"/>
        <v>0.22710221944357611</v>
      </c>
    </row>
    <row r="45" spans="1:3" x14ac:dyDescent="0.25">
      <c r="A45" s="23" t="s">
        <v>24</v>
      </c>
      <c r="B45" s="6">
        <v>423</v>
      </c>
      <c r="C45" s="5">
        <f t="shared" si="2"/>
        <v>6.6114410753360428E-2</v>
      </c>
    </row>
    <row r="46" spans="1:3" x14ac:dyDescent="0.25">
      <c r="A46" s="23" t="s">
        <v>25</v>
      </c>
      <c r="B46" s="6">
        <v>310</v>
      </c>
      <c r="C46" s="5">
        <f t="shared" si="2"/>
        <v>4.845264145045327E-2</v>
      </c>
    </row>
    <row r="47" spans="1:3" x14ac:dyDescent="0.25">
      <c r="A47" s="23" t="s">
        <v>26</v>
      </c>
      <c r="B47" s="6">
        <v>266</v>
      </c>
      <c r="C47" s="5">
        <f t="shared" si="2"/>
        <v>4.1575492341356671E-2</v>
      </c>
    </row>
    <row r="48" spans="1:3" x14ac:dyDescent="0.25">
      <c r="A48" s="23" t="s">
        <v>20</v>
      </c>
      <c r="B48" s="6">
        <v>247</v>
      </c>
      <c r="C48" s="5">
        <f t="shared" si="2"/>
        <v>3.8605814316974053E-2</v>
      </c>
    </row>
    <row r="49" spans="1:51" x14ac:dyDescent="0.25">
      <c r="A49" s="23" t="s">
        <v>19</v>
      </c>
      <c r="B49" s="6">
        <v>223</v>
      </c>
      <c r="C49" s="5">
        <f t="shared" si="2"/>
        <v>3.4854642075648638E-2</v>
      </c>
    </row>
    <row r="50" spans="1:51" x14ac:dyDescent="0.25">
      <c r="A50" s="23" t="s">
        <v>17</v>
      </c>
      <c r="B50" s="6">
        <v>206</v>
      </c>
      <c r="C50" s="5">
        <f t="shared" si="2"/>
        <v>3.219756173804314E-2</v>
      </c>
    </row>
    <row r="51" spans="1:51" x14ac:dyDescent="0.25">
      <c r="A51" s="23" t="s">
        <v>15</v>
      </c>
      <c r="B51" s="6">
        <v>141</v>
      </c>
      <c r="C51" s="5">
        <f t="shared" si="2"/>
        <v>2.2038136917786808E-2</v>
      </c>
    </row>
    <row r="52" spans="1:51" s="71" customFormat="1" x14ac:dyDescent="0.25">
      <c r="A52" s="23" t="s">
        <v>18</v>
      </c>
      <c r="B52" s="6">
        <v>121</v>
      </c>
      <c r="C52" s="5">
        <f t="shared" si="2"/>
        <v>1.8912160050015631E-2</v>
      </c>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0"/>
      <c r="AT52" s="70"/>
      <c r="AU52" s="70"/>
      <c r="AV52" s="70"/>
      <c r="AW52" s="70"/>
      <c r="AX52" s="70"/>
      <c r="AY52" s="70"/>
    </row>
    <row r="53" spans="1:51" x14ac:dyDescent="0.25">
      <c r="A53" s="24" t="s">
        <v>33</v>
      </c>
      <c r="B53" s="16">
        <v>813</v>
      </c>
      <c r="C53" s="17">
        <f t="shared" si="2"/>
        <v>0.1270709596748984</v>
      </c>
    </row>
    <row r="54" spans="1:51" ht="15.75" thickBot="1" x14ac:dyDescent="0.3">
      <c r="A54" s="73" t="s">
        <v>5</v>
      </c>
      <c r="B54" s="3">
        <f>SUM(B43:B53)</f>
        <v>6398</v>
      </c>
      <c r="C54" s="2"/>
      <c r="D54" s="71"/>
    </row>
    <row r="55" spans="1:51" ht="15.75" thickBot="1" x14ac:dyDescent="0.3"/>
    <row r="56" spans="1:51" ht="32.25" customHeight="1" thickBot="1" x14ac:dyDescent="0.35">
      <c r="A56" s="280" t="s">
        <v>42</v>
      </c>
      <c r="B56" s="281"/>
      <c r="C56" s="282"/>
    </row>
    <row r="57" spans="1:51" x14ac:dyDescent="0.25">
      <c r="A57" s="14" t="s">
        <v>12</v>
      </c>
      <c r="B57" s="4" t="s">
        <v>1</v>
      </c>
      <c r="C57" s="13" t="s">
        <v>2</v>
      </c>
    </row>
    <row r="58" spans="1:51" x14ac:dyDescent="0.25">
      <c r="A58" s="72" t="s">
        <v>13</v>
      </c>
      <c r="B58" s="6">
        <v>499</v>
      </c>
      <c r="C58" s="5">
        <f t="shared" ref="C58:C68" si="3">B58/$B$69</f>
        <v>0.26698769395398608</v>
      </c>
    </row>
    <row r="59" spans="1:51" x14ac:dyDescent="0.25">
      <c r="A59" s="72" t="s">
        <v>14</v>
      </c>
      <c r="B59" s="6">
        <v>490</v>
      </c>
      <c r="C59" s="5">
        <f t="shared" si="3"/>
        <v>0.26217228464419473</v>
      </c>
    </row>
    <row r="60" spans="1:51" x14ac:dyDescent="0.25">
      <c r="A60" s="72" t="s">
        <v>24</v>
      </c>
      <c r="B60" s="6">
        <v>248</v>
      </c>
      <c r="C60" s="5">
        <f t="shared" si="3"/>
        <v>0.13269127875869449</v>
      </c>
    </row>
    <row r="61" spans="1:51" x14ac:dyDescent="0.25">
      <c r="A61" s="72" t="s">
        <v>26</v>
      </c>
      <c r="B61" s="6">
        <v>168</v>
      </c>
      <c r="C61" s="5">
        <f t="shared" si="3"/>
        <v>8.98876404494382E-2</v>
      </c>
    </row>
    <row r="62" spans="1:51" x14ac:dyDescent="0.25">
      <c r="A62" s="72" t="s">
        <v>19</v>
      </c>
      <c r="B62" s="6">
        <v>77</v>
      </c>
      <c r="C62" s="5">
        <f t="shared" si="3"/>
        <v>4.1198501872659173E-2</v>
      </c>
    </row>
    <row r="63" spans="1:51" x14ac:dyDescent="0.25">
      <c r="A63" s="72" t="s">
        <v>18</v>
      </c>
      <c r="B63" s="6">
        <v>75</v>
      </c>
      <c r="C63" s="5">
        <f t="shared" si="3"/>
        <v>4.0128410914927769E-2</v>
      </c>
    </row>
    <row r="64" spans="1:51" x14ac:dyDescent="0.25">
      <c r="A64" s="72" t="s">
        <v>370</v>
      </c>
      <c r="B64" s="6">
        <v>65</v>
      </c>
      <c r="C64" s="5">
        <f t="shared" si="3"/>
        <v>3.4777956126270736E-2</v>
      </c>
    </row>
    <row r="65" spans="1:3" x14ac:dyDescent="0.25">
      <c r="A65" s="72" t="s">
        <v>273</v>
      </c>
      <c r="B65" s="6">
        <v>57</v>
      </c>
      <c r="C65" s="5">
        <f t="shared" si="3"/>
        <v>3.0497592295345103E-2</v>
      </c>
    </row>
    <row r="66" spans="1:3" x14ac:dyDescent="0.25">
      <c r="A66" s="72" t="s">
        <v>21</v>
      </c>
      <c r="B66" s="6">
        <v>51</v>
      </c>
      <c r="C66" s="5">
        <f t="shared" si="3"/>
        <v>2.7287319422150885E-2</v>
      </c>
    </row>
    <row r="67" spans="1:3" x14ac:dyDescent="0.25">
      <c r="A67" s="72" t="s">
        <v>92</v>
      </c>
      <c r="B67" s="6">
        <v>34</v>
      </c>
      <c r="C67" s="5">
        <f t="shared" si="3"/>
        <v>1.8191546281433921E-2</v>
      </c>
    </row>
    <row r="68" spans="1:3" x14ac:dyDescent="0.25">
      <c r="A68" s="15" t="s">
        <v>33</v>
      </c>
      <c r="B68" s="16">
        <v>105</v>
      </c>
      <c r="C68" s="17">
        <f t="shared" si="3"/>
        <v>5.6179775280898875E-2</v>
      </c>
    </row>
    <row r="69" spans="1:3" ht="15.75" thickBot="1" x14ac:dyDescent="0.3">
      <c r="A69" s="73" t="s">
        <v>5</v>
      </c>
      <c r="B69" s="3">
        <f>SUM(B58:B68)</f>
        <v>1869</v>
      </c>
      <c r="C69" s="2"/>
    </row>
    <row r="70" spans="1:3" ht="15.75" thickBot="1" x14ac:dyDescent="0.3"/>
    <row r="71" spans="1:3" ht="18" thickBot="1" x14ac:dyDescent="0.35">
      <c r="A71" s="284" t="s">
        <v>44</v>
      </c>
      <c r="B71" s="285"/>
      <c r="C71" s="286"/>
    </row>
    <row r="72" spans="1:3" x14ac:dyDescent="0.25">
      <c r="A72" s="14" t="s">
        <v>45</v>
      </c>
      <c r="B72" s="4" t="s">
        <v>7</v>
      </c>
      <c r="C72" s="13" t="s">
        <v>2</v>
      </c>
    </row>
    <row r="73" spans="1:3" x14ac:dyDescent="0.25">
      <c r="A73" s="72" t="s">
        <v>46</v>
      </c>
      <c r="B73" s="6">
        <v>416</v>
      </c>
      <c r="C73" s="5">
        <f>B73/$B$80</f>
        <v>6.5020318849640518E-2</v>
      </c>
    </row>
    <row r="74" spans="1:3" x14ac:dyDescent="0.25">
      <c r="A74" s="72" t="s">
        <v>47</v>
      </c>
      <c r="B74" s="6">
        <v>314</v>
      </c>
      <c r="C74" s="5">
        <f t="shared" ref="C74:C79" si="4">B74/$B$80</f>
        <v>4.9077836824007501E-2</v>
      </c>
    </row>
    <row r="75" spans="1:3" x14ac:dyDescent="0.25">
      <c r="A75" s="72" t="s">
        <v>48</v>
      </c>
      <c r="B75" s="6">
        <v>946</v>
      </c>
      <c r="C75" s="5">
        <f t="shared" si="4"/>
        <v>0.14785870584557675</v>
      </c>
    </row>
    <row r="76" spans="1:3" x14ac:dyDescent="0.25">
      <c r="A76" s="72" t="s">
        <v>49</v>
      </c>
      <c r="B76" s="6">
        <v>1526</v>
      </c>
      <c r="C76" s="5">
        <f t="shared" si="4"/>
        <v>0.23851203501094093</v>
      </c>
    </row>
    <row r="77" spans="1:3" x14ac:dyDescent="0.25">
      <c r="A77" s="72" t="s">
        <v>50</v>
      </c>
      <c r="B77" s="6">
        <v>785</v>
      </c>
      <c r="C77" s="5">
        <f t="shared" si="4"/>
        <v>0.12269459206001876</v>
      </c>
    </row>
    <row r="78" spans="1:3" x14ac:dyDescent="0.25">
      <c r="A78" s="72" t="s">
        <v>51</v>
      </c>
      <c r="B78" s="6">
        <v>1013</v>
      </c>
      <c r="C78" s="5">
        <f t="shared" si="4"/>
        <v>0.15833072835261019</v>
      </c>
    </row>
    <row r="79" spans="1:3" x14ac:dyDescent="0.25">
      <c r="A79" s="15" t="s">
        <v>52</v>
      </c>
      <c r="B79" s="16">
        <v>1398</v>
      </c>
      <c r="C79" s="17">
        <f t="shared" si="4"/>
        <v>0.21850578305720539</v>
      </c>
    </row>
    <row r="80" spans="1:3" ht="15.75" thickBot="1" x14ac:dyDescent="0.3">
      <c r="A80" s="73" t="s">
        <v>5</v>
      </c>
      <c r="B80" s="3">
        <f>SUM(B73:B79)</f>
        <v>6398</v>
      </c>
      <c r="C80" s="2"/>
    </row>
    <row r="81" spans="1:5" ht="15.75" thickBot="1" x14ac:dyDescent="0.3"/>
    <row r="82" spans="1:5" ht="31.5" customHeight="1" thickBot="1" x14ac:dyDescent="0.35">
      <c r="A82" s="280" t="s">
        <v>53</v>
      </c>
      <c r="B82" s="281"/>
      <c r="C82" s="282"/>
    </row>
    <row r="83" spans="1:5" x14ac:dyDescent="0.25">
      <c r="A83" s="14" t="s">
        <v>45</v>
      </c>
      <c r="B83" s="4" t="s">
        <v>7</v>
      </c>
      <c r="C83" s="13" t="s">
        <v>2</v>
      </c>
    </row>
    <row r="84" spans="1:5" x14ac:dyDescent="0.25">
      <c r="A84" s="72" t="s">
        <v>46</v>
      </c>
      <c r="B84" s="6">
        <v>33</v>
      </c>
      <c r="C84" s="5">
        <f>B84/$B$91</f>
        <v>1.7656500802568219E-2</v>
      </c>
    </row>
    <row r="85" spans="1:5" x14ac:dyDescent="0.25">
      <c r="A85" s="72" t="s">
        <v>47</v>
      </c>
      <c r="B85" s="6">
        <v>104</v>
      </c>
      <c r="C85" s="5">
        <f t="shared" ref="C85:C90" si="5">B85/$B$91</f>
        <v>5.5644729802033173E-2</v>
      </c>
    </row>
    <row r="86" spans="1:5" x14ac:dyDescent="0.25">
      <c r="A86" s="72" t="s">
        <v>48</v>
      </c>
      <c r="B86" s="6">
        <v>363</v>
      </c>
      <c r="C86" s="5">
        <f t="shared" si="5"/>
        <v>0.1942215088282504</v>
      </c>
    </row>
    <row r="87" spans="1:5" x14ac:dyDescent="0.25">
      <c r="A87" s="72" t="s">
        <v>49</v>
      </c>
      <c r="B87" s="6">
        <v>414</v>
      </c>
      <c r="C87" s="5">
        <f t="shared" si="5"/>
        <v>0.22150882825040127</v>
      </c>
    </row>
    <row r="88" spans="1:5" x14ac:dyDescent="0.25">
      <c r="A88" s="72" t="s">
        <v>50</v>
      </c>
      <c r="B88" s="6">
        <v>251</v>
      </c>
      <c r="C88" s="5">
        <f t="shared" si="5"/>
        <v>0.13429641519529159</v>
      </c>
    </row>
    <row r="89" spans="1:5" x14ac:dyDescent="0.25">
      <c r="A89" s="72" t="s">
        <v>51</v>
      </c>
      <c r="B89" s="6">
        <v>153</v>
      </c>
      <c r="C89" s="5">
        <f t="shared" si="5"/>
        <v>8.186195826645265E-2</v>
      </c>
    </row>
    <row r="90" spans="1:5" x14ac:dyDescent="0.25">
      <c r="A90" s="15" t="s">
        <v>52</v>
      </c>
      <c r="B90" s="16">
        <v>551</v>
      </c>
      <c r="C90" s="17">
        <f t="shared" si="5"/>
        <v>0.29481005885500267</v>
      </c>
    </row>
    <row r="91" spans="1:5" ht="15.75" thickBot="1" x14ac:dyDescent="0.3">
      <c r="A91" s="73" t="s">
        <v>5</v>
      </c>
      <c r="B91" s="3">
        <f>SUM(B84:B90)</f>
        <v>1869</v>
      </c>
      <c r="C91" s="2"/>
    </row>
    <row r="92" spans="1:5" x14ac:dyDescent="0.25">
      <c r="A92" s="233"/>
      <c r="B92" s="6"/>
      <c r="C92" s="233"/>
      <c r="D92" s="210"/>
      <c r="E92" s="210"/>
    </row>
    <row r="93" spans="1:5" x14ac:dyDescent="0.25">
      <c r="A93" s="237" t="s">
        <v>817</v>
      </c>
      <c r="B93" s="238"/>
      <c r="C93" s="239"/>
    </row>
    <row r="94" spans="1:5" x14ac:dyDescent="0.25">
      <c r="A94" s="240" t="s">
        <v>818</v>
      </c>
      <c r="B94" s="238"/>
      <c r="C94" s="239"/>
    </row>
    <row r="95" spans="1:5" x14ac:dyDescent="0.25">
      <c r="A95" s="240" t="s">
        <v>819</v>
      </c>
      <c r="B95" s="238"/>
      <c r="C95" s="239"/>
    </row>
    <row r="96" spans="1:5" ht="15.75" thickBot="1" x14ac:dyDescent="0.3"/>
    <row r="97" spans="1:4" ht="18" thickBot="1" x14ac:dyDescent="0.35">
      <c r="A97" s="284" t="s">
        <v>805</v>
      </c>
      <c r="B97" s="285"/>
      <c r="C97" s="286"/>
    </row>
    <row r="98" spans="1:4" x14ac:dyDescent="0.25">
      <c r="A98" s="14" t="s">
        <v>54</v>
      </c>
      <c r="B98" s="4" t="s">
        <v>1</v>
      </c>
      <c r="C98" s="13" t="s">
        <v>2</v>
      </c>
    </row>
    <row r="99" spans="1:4" x14ac:dyDescent="0.25">
      <c r="A99" s="72" t="s">
        <v>55</v>
      </c>
      <c r="B99" s="6">
        <v>42180</v>
      </c>
      <c r="C99" s="5">
        <f>B99/$B$101</f>
        <v>0.96440085053844571</v>
      </c>
    </row>
    <row r="100" spans="1:4" x14ac:dyDescent="0.25">
      <c r="A100" s="15" t="s">
        <v>58</v>
      </c>
      <c r="B100" s="16">
        <v>1557</v>
      </c>
      <c r="C100" s="17">
        <f>B100/$B$101</f>
        <v>3.5599149461554291E-2</v>
      </c>
    </row>
    <row r="101" spans="1:4" ht="15.75" thickBot="1" x14ac:dyDescent="0.3">
      <c r="A101" s="73" t="s">
        <v>5</v>
      </c>
      <c r="B101" s="3">
        <f>SUM(B99:B100)</f>
        <v>43737</v>
      </c>
      <c r="C101" s="2"/>
    </row>
    <row r="102" spans="1:4" x14ac:dyDescent="0.25">
      <c r="A102" s="210" t="s">
        <v>829</v>
      </c>
      <c r="B102" s="210"/>
      <c r="C102" s="210"/>
      <c r="D102" s="210"/>
    </row>
    <row r="103" spans="1:4" ht="15.75" thickBot="1" x14ac:dyDescent="0.3">
      <c r="A103" s="210"/>
      <c r="B103" s="210"/>
      <c r="C103" s="210"/>
    </row>
    <row r="104" spans="1:4" ht="34.5" customHeight="1" thickBot="1" x14ac:dyDescent="0.35">
      <c r="A104" s="280" t="s">
        <v>56</v>
      </c>
      <c r="B104" s="281"/>
      <c r="C104" s="282"/>
    </row>
    <row r="105" spans="1:4" x14ac:dyDescent="0.25">
      <c r="A105" s="14" t="s">
        <v>6</v>
      </c>
      <c r="B105" s="4" t="s">
        <v>7</v>
      </c>
      <c r="C105" s="13" t="s">
        <v>2</v>
      </c>
    </row>
    <row r="106" spans="1:4" x14ac:dyDescent="0.25">
      <c r="A106" s="72" t="s">
        <v>36</v>
      </c>
      <c r="B106" s="6">
        <v>1298</v>
      </c>
      <c r="C106" s="5">
        <f>B106/$B$112</f>
        <v>4.3299863228475163E-2</v>
      </c>
    </row>
    <row r="107" spans="1:4" x14ac:dyDescent="0.25">
      <c r="A107" s="72" t="s">
        <v>37</v>
      </c>
      <c r="B107" s="6">
        <v>2241</v>
      </c>
      <c r="C107" s="5">
        <f t="shared" ref="C107:C111" si="6">B107/$B$112</f>
        <v>7.4757313940687867E-2</v>
      </c>
    </row>
    <row r="108" spans="1:4" x14ac:dyDescent="0.25">
      <c r="A108" s="72" t="s">
        <v>38</v>
      </c>
      <c r="B108" s="6">
        <v>3716</v>
      </c>
      <c r="C108" s="5">
        <f t="shared" si="6"/>
        <v>0.123961703973046</v>
      </c>
    </row>
    <row r="109" spans="1:4" x14ac:dyDescent="0.25">
      <c r="A109" s="72" t="s">
        <v>39</v>
      </c>
      <c r="B109" s="6">
        <v>4042</v>
      </c>
      <c r="C109" s="5">
        <f t="shared" si="6"/>
        <v>0.13483670814290957</v>
      </c>
    </row>
    <row r="110" spans="1:4" x14ac:dyDescent="0.25">
      <c r="A110" s="72" t="s">
        <v>40</v>
      </c>
      <c r="B110" s="6">
        <v>3899</v>
      </c>
      <c r="C110" s="5">
        <f t="shared" si="6"/>
        <v>0.13006638422790806</v>
      </c>
    </row>
    <row r="111" spans="1:4" x14ac:dyDescent="0.25">
      <c r="A111" s="15" t="s">
        <v>8</v>
      </c>
      <c r="B111" s="16">
        <v>14781</v>
      </c>
      <c r="C111" s="17">
        <f t="shared" si="6"/>
        <v>0.49307802648697335</v>
      </c>
    </row>
    <row r="112" spans="1:4" ht="15.75" thickBot="1" x14ac:dyDescent="0.3">
      <c r="A112" s="73" t="s">
        <v>5</v>
      </c>
      <c r="B112" s="3">
        <f>SUM(B106:B111)</f>
        <v>29977</v>
      </c>
      <c r="C112" s="2"/>
    </row>
    <row r="113" spans="1:3" x14ac:dyDescent="0.25">
      <c r="A113" s="241" t="s">
        <v>820</v>
      </c>
    </row>
    <row r="114" spans="1:3" ht="15.75" thickBot="1" x14ac:dyDescent="0.3">
      <c r="A114" s="254"/>
      <c r="B114" s="210"/>
      <c r="C114" s="210"/>
    </row>
    <row r="115" spans="1:3" ht="33.75" customHeight="1" thickBot="1" x14ac:dyDescent="0.35">
      <c r="A115" s="280" t="s">
        <v>57</v>
      </c>
      <c r="B115" s="281"/>
      <c r="C115" s="282"/>
    </row>
    <row r="116" spans="1:3" x14ac:dyDescent="0.25">
      <c r="A116" s="14" t="s">
        <v>6</v>
      </c>
      <c r="B116" s="4" t="s">
        <v>7</v>
      </c>
      <c r="C116" s="13" t="s">
        <v>2</v>
      </c>
    </row>
    <row r="117" spans="1:3" x14ac:dyDescent="0.25">
      <c r="A117" s="72" t="s">
        <v>36</v>
      </c>
      <c r="B117" s="6">
        <v>234</v>
      </c>
      <c r="C117" s="5">
        <f>B117/$B$123</f>
        <v>0.28398058252427183</v>
      </c>
    </row>
    <row r="118" spans="1:3" x14ac:dyDescent="0.25">
      <c r="A118" s="72" t="s">
        <v>37</v>
      </c>
      <c r="B118" s="6">
        <v>211</v>
      </c>
      <c r="C118" s="5">
        <f t="shared" ref="C118:C122" si="7">B118/$B$123</f>
        <v>0.25606796116504854</v>
      </c>
    </row>
    <row r="119" spans="1:3" x14ac:dyDescent="0.25">
      <c r="A119" s="72" t="s">
        <v>38</v>
      </c>
      <c r="B119" s="6">
        <v>182</v>
      </c>
      <c r="C119" s="5">
        <f t="shared" si="7"/>
        <v>0.220873786407767</v>
      </c>
    </row>
    <row r="120" spans="1:3" x14ac:dyDescent="0.25">
      <c r="A120" s="72" t="s">
        <v>39</v>
      </c>
      <c r="B120" s="6">
        <v>98</v>
      </c>
      <c r="C120" s="5">
        <f t="shared" si="7"/>
        <v>0.11893203883495146</v>
      </c>
    </row>
    <row r="121" spans="1:3" x14ac:dyDescent="0.25">
      <c r="A121" s="72" t="s">
        <v>40</v>
      </c>
      <c r="B121" s="6">
        <v>19</v>
      </c>
      <c r="C121" s="5">
        <f t="shared" si="7"/>
        <v>2.3058252427184466E-2</v>
      </c>
    </row>
    <row r="122" spans="1:3" x14ac:dyDescent="0.25">
      <c r="A122" s="15" t="s">
        <v>8</v>
      </c>
      <c r="B122" s="16">
        <v>80</v>
      </c>
      <c r="C122" s="17">
        <f t="shared" si="7"/>
        <v>9.7087378640776698E-2</v>
      </c>
    </row>
    <row r="123" spans="1:3" ht="15.75" thickBot="1" x14ac:dyDescent="0.3">
      <c r="A123" s="73" t="s">
        <v>5</v>
      </c>
      <c r="B123" s="3">
        <f>SUM(B117:B122)</f>
        <v>824</v>
      </c>
      <c r="C123" s="2"/>
    </row>
    <row r="124" spans="1:3" ht="15.75" thickBot="1" x14ac:dyDescent="0.3"/>
    <row r="125" spans="1:3" ht="33.75" customHeight="1" thickBot="1" x14ac:dyDescent="0.35">
      <c r="A125" s="280" t="s">
        <v>59</v>
      </c>
      <c r="B125" s="281"/>
      <c r="C125" s="282"/>
    </row>
    <row r="126" spans="1:3" x14ac:dyDescent="0.25">
      <c r="A126" s="14" t="s">
        <v>6</v>
      </c>
      <c r="B126" s="4" t="s">
        <v>7</v>
      </c>
      <c r="C126" s="13" t="s">
        <v>2</v>
      </c>
    </row>
    <row r="127" spans="1:3" x14ac:dyDescent="0.25">
      <c r="A127" s="72" t="s">
        <v>36</v>
      </c>
      <c r="B127" s="6">
        <f>B117</f>
        <v>234</v>
      </c>
      <c r="C127" s="5">
        <f>B127/$B$129</f>
        <v>0.52584269662921346</v>
      </c>
    </row>
    <row r="128" spans="1:3" x14ac:dyDescent="0.25">
      <c r="A128" s="15" t="s">
        <v>37</v>
      </c>
      <c r="B128" s="16">
        <f>B118</f>
        <v>211</v>
      </c>
      <c r="C128" s="17">
        <f>B128/$B$129</f>
        <v>0.47415730337078654</v>
      </c>
    </row>
    <row r="129" spans="1:3" ht="15.75" thickBot="1" x14ac:dyDescent="0.3">
      <c r="A129" s="73" t="s">
        <v>5</v>
      </c>
      <c r="B129" s="3">
        <f>SUM(B127:B128)</f>
        <v>445</v>
      </c>
      <c r="C129" s="2"/>
    </row>
    <row r="130" spans="1:3" ht="15.75" thickBot="1" x14ac:dyDescent="0.3"/>
    <row r="131" spans="1:3" ht="36" customHeight="1" thickBot="1" x14ac:dyDescent="0.35">
      <c r="A131" s="280" t="s">
        <v>60</v>
      </c>
      <c r="B131" s="281"/>
      <c r="C131" s="282"/>
    </row>
    <row r="132" spans="1:3" x14ac:dyDescent="0.25">
      <c r="A132" s="14" t="s">
        <v>12</v>
      </c>
      <c r="B132" s="4" t="s">
        <v>1</v>
      </c>
      <c r="C132" s="13" t="s">
        <v>2</v>
      </c>
    </row>
    <row r="133" spans="1:3" x14ac:dyDescent="0.25">
      <c r="A133" s="72" t="s">
        <v>14</v>
      </c>
      <c r="B133" s="6">
        <v>308</v>
      </c>
      <c r="C133" s="5">
        <f t="shared" ref="C133:C143" si="8">B133/$B$144</f>
        <v>0.37378640776699029</v>
      </c>
    </row>
    <row r="134" spans="1:3" x14ac:dyDescent="0.25">
      <c r="A134" s="72" t="s">
        <v>13</v>
      </c>
      <c r="B134" s="6">
        <v>164</v>
      </c>
      <c r="C134" s="5">
        <f t="shared" si="8"/>
        <v>0.19902912621359223</v>
      </c>
    </row>
    <row r="135" spans="1:3" x14ac:dyDescent="0.25">
      <c r="A135" s="72" t="s">
        <v>24</v>
      </c>
      <c r="B135" s="6">
        <v>140</v>
      </c>
      <c r="C135" s="5">
        <f t="shared" si="8"/>
        <v>0.16990291262135923</v>
      </c>
    </row>
    <row r="136" spans="1:3" x14ac:dyDescent="0.25">
      <c r="A136" s="72" t="s">
        <v>26</v>
      </c>
      <c r="B136" s="6">
        <v>60</v>
      </c>
      <c r="C136" s="5">
        <f t="shared" si="8"/>
        <v>7.281553398058252E-2</v>
      </c>
    </row>
    <row r="137" spans="1:3" x14ac:dyDescent="0.25">
      <c r="A137" s="72" t="s">
        <v>18</v>
      </c>
      <c r="B137" s="6">
        <v>41</v>
      </c>
      <c r="C137" s="5">
        <f t="shared" si="8"/>
        <v>4.9757281553398057E-2</v>
      </c>
    </row>
    <row r="138" spans="1:3" x14ac:dyDescent="0.25">
      <c r="A138" s="72" t="s">
        <v>273</v>
      </c>
      <c r="B138" s="6">
        <v>26</v>
      </c>
      <c r="C138" s="5">
        <f t="shared" si="8"/>
        <v>3.1553398058252427E-2</v>
      </c>
    </row>
    <row r="139" spans="1:3" x14ac:dyDescent="0.25">
      <c r="A139" s="72" t="s">
        <v>28</v>
      </c>
      <c r="B139" s="6">
        <v>23</v>
      </c>
      <c r="C139" s="5">
        <f t="shared" si="8"/>
        <v>2.7912621359223302E-2</v>
      </c>
    </row>
    <row r="140" spans="1:3" x14ac:dyDescent="0.25">
      <c r="A140" s="72" t="s">
        <v>170</v>
      </c>
      <c r="B140" s="6">
        <v>18</v>
      </c>
      <c r="C140" s="5">
        <f t="shared" si="8"/>
        <v>2.1844660194174758E-2</v>
      </c>
    </row>
    <row r="141" spans="1:3" x14ac:dyDescent="0.25">
      <c r="A141" s="72" t="s">
        <v>518</v>
      </c>
      <c r="B141" s="6">
        <v>18</v>
      </c>
      <c r="C141" s="5">
        <f t="shared" si="8"/>
        <v>2.1844660194174758E-2</v>
      </c>
    </row>
    <row r="142" spans="1:3" x14ac:dyDescent="0.25">
      <c r="A142" s="72" t="s">
        <v>806</v>
      </c>
      <c r="B142" s="6">
        <v>17</v>
      </c>
      <c r="C142" s="5">
        <f t="shared" si="8"/>
        <v>2.063106796116505E-2</v>
      </c>
    </row>
    <row r="143" spans="1:3" x14ac:dyDescent="0.25">
      <c r="A143" s="15" t="s">
        <v>17</v>
      </c>
      <c r="B143" s="16">
        <v>9</v>
      </c>
      <c r="C143" s="17">
        <f t="shared" si="8"/>
        <v>1.0922330097087379E-2</v>
      </c>
    </row>
    <row r="144" spans="1:3" ht="15.75" thickBot="1" x14ac:dyDescent="0.3">
      <c r="A144" s="73" t="s">
        <v>5</v>
      </c>
      <c r="B144" s="3">
        <f>SUM(B133:B143)</f>
        <v>824</v>
      </c>
      <c r="C144" s="2"/>
    </row>
    <row r="145" spans="1:10" x14ac:dyDescent="0.25">
      <c r="A145" s="242" t="s">
        <v>821</v>
      </c>
    </row>
    <row r="146" spans="1:10" ht="15.75" thickBot="1" x14ac:dyDescent="0.3">
      <c r="A146" s="243"/>
      <c r="B146" s="210"/>
      <c r="C146" s="210"/>
    </row>
    <row r="147" spans="1:10" ht="35.25" customHeight="1" thickBot="1" x14ac:dyDescent="0.35">
      <c r="A147" s="280" t="s">
        <v>61</v>
      </c>
      <c r="B147" s="281"/>
      <c r="C147" s="282"/>
    </row>
    <row r="148" spans="1:10" x14ac:dyDescent="0.25">
      <c r="A148" s="14" t="s">
        <v>12</v>
      </c>
      <c r="B148" s="4" t="s">
        <v>1</v>
      </c>
      <c r="C148" s="13" t="s">
        <v>2</v>
      </c>
    </row>
    <row r="149" spans="1:10" x14ac:dyDescent="0.25">
      <c r="A149" s="72" t="s">
        <v>13</v>
      </c>
      <c r="B149" s="6">
        <v>138</v>
      </c>
      <c r="C149" s="5">
        <f t="shared" ref="C149:C155" si="9">B149/$B$156</f>
        <v>0.31011235955056182</v>
      </c>
    </row>
    <row r="150" spans="1:10" x14ac:dyDescent="0.25">
      <c r="A150" s="72" t="s">
        <v>24</v>
      </c>
      <c r="B150" s="6">
        <v>121</v>
      </c>
      <c r="C150" s="5">
        <f t="shared" si="9"/>
        <v>0.27191011235955054</v>
      </c>
    </row>
    <row r="151" spans="1:10" x14ac:dyDescent="0.25">
      <c r="A151" s="72" t="s">
        <v>14</v>
      </c>
      <c r="B151" s="6">
        <v>70</v>
      </c>
      <c r="C151" s="5">
        <f t="shared" si="9"/>
        <v>0.15730337078651685</v>
      </c>
    </row>
    <row r="152" spans="1:10" x14ac:dyDescent="0.25">
      <c r="A152" s="72" t="s">
        <v>26</v>
      </c>
      <c r="B152" s="6">
        <v>44</v>
      </c>
      <c r="C152" s="5">
        <f t="shared" si="9"/>
        <v>9.8876404494382023E-2</v>
      </c>
    </row>
    <row r="153" spans="1:10" x14ac:dyDescent="0.25">
      <c r="A153" s="72" t="s">
        <v>18</v>
      </c>
      <c r="B153" s="6">
        <v>29</v>
      </c>
      <c r="C153" s="5">
        <f t="shared" si="9"/>
        <v>6.5168539325842698E-2</v>
      </c>
    </row>
    <row r="154" spans="1:10" x14ac:dyDescent="0.25">
      <c r="A154" s="72" t="s">
        <v>273</v>
      </c>
      <c r="B154" s="6">
        <v>26</v>
      </c>
      <c r="C154" s="5">
        <f t="shared" si="9"/>
        <v>5.8426966292134834E-2</v>
      </c>
    </row>
    <row r="155" spans="1:10" x14ac:dyDescent="0.25">
      <c r="A155" s="15" t="s">
        <v>806</v>
      </c>
      <c r="B155" s="16">
        <v>17</v>
      </c>
      <c r="C155" s="17">
        <f t="shared" si="9"/>
        <v>3.8202247191011236E-2</v>
      </c>
    </row>
    <row r="156" spans="1:10" ht="15.75" thickBot="1" x14ac:dyDescent="0.3">
      <c r="A156" s="73" t="s">
        <v>5</v>
      </c>
      <c r="B156" s="3">
        <f>SUM(B149:B155)</f>
        <v>445</v>
      </c>
      <c r="C156" s="2"/>
    </row>
    <row r="157" spans="1:10" x14ac:dyDescent="0.25">
      <c r="A157" s="210" t="s">
        <v>821</v>
      </c>
      <c r="B157" s="210"/>
      <c r="C157" s="210"/>
      <c r="D157" s="210"/>
      <c r="E157" s="210"/>
      <c r="F157" s="210"/>
      <c r="G157" s="210"/>
      <c r="H157" s="210"/>
      <c r="I157" s="210"/>
      <c r="J157" s="210"/>
    </row>
    <row r="158" spans="1:10" x14ac:dyDescent="0.25">
      <c r="A158" s="210"/>
      <c r="B158" s="210"/>
      <c r="C158" s="210"/>
      <c r="D158" s="210"/>
      <c r="E158" s="210"/>
      <c r="F158" s="210"/>
      <c r="G158" s="210"/>
      <c r="H158" s="210"/>
      <c r="I158" s="210"/>
      <c r="J158" s="210"/>
    </row>
    <row r="159" spans="1:10" x14ac:dyDescent="0.25">
      <c r="A159" s="210" t="s">
        <v>822</v>
      </c>
      <c r="B159" s="210"/>
      <c r="C159" s="210"/>
      <c r="D159" s="210"/>
      <c r="E159" s="210"/>
      <c r="F159" s="210"/>
      <c r="G159" s="210"/>
      <c r="H159" s="210"/>
      <c r="I159" s="210"/>
      <c r="J159" s="210"/>
    </row>
  </sheetData>
  <mergeCells count="18">
    <mergeCell ref="A1:F1"/>
    <mergeCell ref="A5:C5"/>
    <mergeCell ref="I5:J5"/>
    <mergeCell ref="A12:C12"/>
    <mergeCell ref="A24:C24"/>
    <mergeCell ref="E11:G11"/>
    <mergeCell ref="E18:G18"/>
    <mergeCell ref="A35:C35"/>
    <mergeCell ref="A147:C147"/>
    <mergeCell ref="A41:C41"/>
    <mergeCell ref="A56:C56"/>
    <mergeCell ref="A71:C71"/>
    <mergeCell ref="A82:C82"/>
    <mergeCell ref="A97:C97"/>
    <mergeCell ref="A104:C104"/>
    <mergeCell ref="A115:C115"/>
    <mergeCell ref="A125:C125"/>
    <mergeCell ref="A131:C131"/>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58"/>
  <sheetViews>
    <sheetView topLeftCell="A49" workbookViewId="0">
      <selection activeCell="A141" sqref="A141"/>
    </sheetView>
  </sheetViews>
  <sheetFormatPr defaultRowHeight="15" x14ac:dyDescent="0.25"/>
  <cols>
    <col min="1" max="1" width="26.7109375" style="75" customWidth="1"/>
    <col min="2" max="2" width="10.7109375" style="75" bestFit="1" customWidth="1"/>
    <col min="3" max="3" width="7.85546875" style="75" customWidth="1"/>
    <col min="4" max="4" width="9.140625" style="75"/>
    <col min="5" max="5" width="25.140625" style="75" bestFit="1" customWidth="1"/>
    <col min="6" max="6" width="18.5703125" style="75" bestFit="1" customWidth="1"/>
    <col min="7" max="7" width="24.140625" style="75" customWidth="1"/>
    <col min="8" max="8" width="9.140625" style="75"/>
    <col min="9" max="9" width="27.42578125" style="75" bestFit="1" customWidth="1"/>
    <col min="10" max="16384" width="9.140625" style="75"/>
  </cols>
  <sheetData>
    <row r="1" spans="1:16" ht="21" x14ac:dyDescent="0.35">
      <c r="A1" s="283" t="s">
        <v>286</v>
      </c>
      <c r="B1" s="283"/>
      <c r="C1" s="283"/>
      <c r="D1" s="283"/>
      <c r="E1" s="283"/>
      <c r="F1" s="283"/>
    </row>
    <row r="2" spans="1:16" x14ac:dyDescent="0.25">
      <c r="A2" s="236" t="s">
        <v>815</v>
      </c>
      <c r="B2" s="236"/>
      <c r="C2" s="210"/>
      <c r="D2" s="210"/>
      <c r="E2" s="210"/>
      <c r="F2" s="210"/>
      <c r="G2" s="210"/>
      <c r="H2" s="210"/>
      <c r="I2" s="210"/>
      <c r="J2" s="210"/>
      <c r="K2" s="210"/>
      <c r="L2" s="210"/>
      <c r="M2" s="210"/>
      <c r="N2" s="210"/>
      <c r="O2" s="210"/>
      <c r="P2" s="210"/>
    </row>
    <row r="3" spans="1:16" x14ac:dyDescent="0.25">
      <c r="A3" s="210" t="s">
        <v>816</v>
      </c>
      <c r="B3" s="210"/>
      <c r="C3" s="210"/>
      <c r="D3" s="210"/>
      <c r="E3" s="210"/>
      <c r="F3" s="210"/>
      <c r="G3" s="210"/>
      <c r="H3" s="210"/>
      <c r="I3" s="210"/>
      <c r="J3" s="210"/>
      <c r="K3" s="210"/>
      <c r="L3" s="210"/>
      <c r="M3" s="210"/>
      <c r="N3" s="210"/>
      <c r="O3" s="210"/>
      <c r="P3" s="210"/>
    </row>
    <row r="4" spans="1:16" ht="15.75" thickBot="1" x14ac:dyDescent="0.3">
      <c r="I4" s="210"/>
      <c r="J4" s="210"/>
    </row>
    <row r="5" spans="1:16" ht="18" thickBot="1" x14ac:dyDescent="0.35">
      <c r="A5" s="284" t="s">
        <v>34</v>
      </c>
      <c r="B5" s="285"/>
      <c r="C5" s="286"/>
      <c r="I5" s="284" t="s">
        <v>63</v>
      </c>
      <c r="J5" s="286"/>
    </row>
    <row r="6" spans="1:16" x14ac:dyDescent="0.25">
      <c r="A6" s="14" t="s">
        <v>0</v>
      </c>
      <c r="B6" s="4" t="s">
        <v>1</v>
      </c>
      <c r="C6" s="13" t="s">
        <v>2</v>
      </c>
      <c r="I6" s="19" t="s">
        <v>287</v>
      </c>
      <c r="J6" s="214"/>
    </row>
    <row r="7" spans="1:16" x14ac:dyDescent="0.25">
      <c r="A7" s="77" t="s">
        <v>3</v>
      </c>
      <c r="B7" s="6">
        <v>105899</v>
      </c>
      <c r="C7" s="5">
        <f>B7/$B$9</f>
        <v>0.95042316218375023</v>
      </c>
      <c r="I7" s="212" t="s">
        <v>288</v>
      </c>
      <c r="J7" s="214"/>
    </row>
    <row r="8" spans="1:16" x14ac:dyDescent="0.25">
      <c r="A8" s="15" t="s">
        <v>4</v>
      </c>
      <c r="B8" s="16">
        <v>5524</v>
      </c>
      <c r="C8" s="17">
        <f>B8/$B$9</f>
        <v>4.9576837816249789E-2</v>
      </c>
      <c r="I8" s="212" t="s">
        <v>289</v>
      </c>
      <c r="J8" s="214"/>
    </row>
    <row r="9" spans="1:16" ht="15.75" thickBot="1" x14ac:dyDescent="0.3">
      <c r="A9" s="78" t="s">
        <v>5</v>
      </c>
      <c r="B9" s="3">
        <f>SUM(B7:B8)</f>
        <v>111423</v>
      </c>
      <c r="C9" s="2"/>
      <c r="I9" s="212" t="s">
        <v>290</v>
      </c>
      <c r="J9" s="214"/>
    </row>
    <row r="10" spans="1:16" x14ac:dyDescent="0.25">
      <c r="A10" s="210" t="s">
        <v>846</v>
      </c>
      <c r="I10" s="212" t="s">
        <v>291</v>
      </c>
      <c r="J10" s="214"/>
    </row>
    <row r="11" spans="1:16" ht="15.75" thickBot="1" x14ac:dyDescent="0.3">
      <c r="A11" s="210"/>
      <c r="B11" s="210"/>
      <c r="C11" s="210"/>
      <c r="I11" s="212" t="s">
        <v>292</v>
      </c>
      <c r="J11" s="214"/>
    </row>
    <row r="12" spans="1:16" ht="18" thickBot="1" x14ac:dyDescent="0.35">
      <c r="A12" s="284" t="s">
        <v>35</v>
      </c>
      <c r="B12" s="285"/>
      <c r="C12" s="286"/>
      <c r="E12" s="284" t="s">
        <v>844</v>
      </c>
      <c r="F12" s="285"/>
      <c r="G12" s="286"/>
      <c r="I12" s="212" t="s">
        <v>293</v>
      </c>
      <c r="J12" s="214"/>
    </row>
    <row r="13" spans="1:16" x14ac:dyDescent="0.25">
      <c r="A13" s="14" t="s">
        <v>6</v>
      </c>
      <c r="B13" s="4" t="s">
        <v>7</v>
      </c>
      <c r="C13" s="13" t="s">
        <v>2</v>
      </c>
      <c r="E13" s="14" t="s">
        <v>0</v>
      </c>
      <c r="F13" s="4" t="s">
        <v>1</v>
      </c>
      <c r="G13" s="13" t="s">
        <v>2</v>
      </c>
      <c r="I13" s="212"/>
      <c r="J13" s="214"/>
    </row>
    <row r="14" spans="1:16" x14ac:dyDescent="0.25">
      <c r="A14" s="77" t="s">
        <v>36</v>
      </c>
      <c r="B14" s="6">
        <v>8658</v>
      </c>
      <c r="C14" s="5">
        <f>B14/$B$21</f>
        <v>7.770388519425972E-2</v>
      </c>
      <c r="E14" s="212" t="s">
        <v>3</v>
      </c>
      <c r="F14" s="6">
        <v>7505</v>
      </c>
      <c r="G14" s="5">
        <v>0.86699999999999999</v>
      </c>
      <c r="I14" s="212"/>
      <c r="J14" s="214"/>
    </row>
    <row r="15" spans="1:16" x14ac:dyDescent="0.25">
      <c r="A15" s="77" t="s">
        <v>37</v>
      </c>
      <c r="B15" s="6">
        <v>10698</v>
      </c>
      <c r="C15" s="5">
        <f t="shared" ref="C15:C20" si="0">B15/$B$21</f>
        <v>9.6012492932338919E-2</v>
      </c>
      <c r="E15" s="15" t="s">
        <v>4</v>
      </c>
      <c r="F15" s="16">
        <v>1153</v>
      </c>
      <c r="G15" s="17">
        <v>0.13300000000000001</v>
      </c>
      <c r="I15" s="212"/>
      <c r="J15" s="214"/>
    </row>
    <row r="16" spans="1:16" ht="15.75" thickBot="1" x14ac:dyDescent="0.3">
      <c r="A16" s="77" t="s">
        <v>38</v>
      </c>
      <c r="B16" s="6">
        <v>11792</v>
      </c>
      <c r="C16" s="5">
        <f t="shared" si="0"/>
        <v>0.10583093257226964</v>
      </c>
      <c r="E16" s="213" t="s">
        <v>5</v>
      </c>
      <c r="F16" s="3">
        <v>8658</v>
      </c>
      <c r="G16" s="232"/>
      <c r="I16" s="212"/>
      <c r="J16" s="214"/>
    </row>
    <row r="17" spans="1:50" ht="15.75" thickBot="1" x14ac:dyDescent="0.3">
      <c r="A17" s="77" t="s">
        <v>39</v>
      </c>
      <c r="B17" s="6">
        <v>15686</v>
      </c>
      <c r="C17" s="5">
        <f t="shared" si="0"/>
        <v>0.14077883381348555</v>
      </c>
      <c r="E17" s="210"/>
      <c r="F17" s="210"/>
      <c r="G17" s="210"/>
      <c r="I17" s="212"/>
      <c r="J17" s="214"/>
    </row>
    <row r="18" spans="1:50" ht="18" thickBot="1" x14ac:dyDescent="0.35">
      <c r="A18" s="77" t="s">
        <v>40</v>
      </c>
      <c r="B18" s="6">
        <v>12765</v>
      </c>
      <c r="C18" s="5">
        <f t="shared" si="0"/>
        <v>0.11456342047871625</v>
      </c>
      <c r="E18" s="284" t="s">
        <v>837</v>
      </c>
      <c r="F18" s="285"/>
      <c r="G18" s="286"/>
      <c r="I18" s="212"/>
      <c r="J18" s="214"/>
    </row>
    <row r="19" spans="1:50" x14ac:dyDescent="0.25">
      <c r="A19" s="77" t="s">
        <v>8</v>
      </c>
      <c r="B19" s="6">
        <v>48303</v>
      </c>
      <c r="C19" s="5">
        <f t="shared" si="0"/>
        <v>0.43351013704531383</v>
      </c>
      <c r="E19" s="14" t="s">
        <v>0</v>
      </c>
      <c r="F19" s="4" t="s">
        <v>1</v>
      </c>
      <c r="G19" s="13" t="s">
        <v>2</v>
      </c>
      <c r="I19" s="212"/>
      <c r="J19" s="214"/>
    </row>
    <row r="20" spans="1:50" x14ac:dyDescent="0.25">
      <c r="A20" s="15" t="s">
        <v>9</v>
      </c>
      <c r="B20" s="16">
        <v>3521</v>
      </c>
      <c r="C20" s="17">
        <f t="shared" si="0"/>
        <v>3.1600297963616131E-2</v>
      </c>
      <c r="E20" s="212" t="s">
        <v>3</v>
      </c>
      <c r="F20" s="6">
        <v>9373</v>
      </c>
      <c r="G20" s="5">
        <v>0.876</v>
      </c>
      <c r="I20" s="212"/>
      <c r="J20" s="214"/>
    </row>
    <row r="21" spans="1:50" ht="15.75" thickBot="1" x14ac:dyDescent="0.3">
      <c r="A21" s="78" t="s">
        <v>5</v>
      </c>
      <c r="B21" s="3">
        <f>SUM(B14:B20)</f>
        <v>111423</v>
      </c>
      <c r="C21" s="2"/>
      <c r="E21" s="15" t="s">
        <v>4</v>
      </c>
      <c r="F21" s="16">
        <v>1325</v>
      </c>
      <c r="G21" s="17">
        <v>0.124</v>
      </c>
      <c r="I21" s="212"/>
      <c r="J21" s="214"/>
    </row>
    <row r="22" spans="1:50" ht="15.75" thickBot="1" x14ac:dyDescent="0.3">
      <c r="E22" s="213" t="s">
        <v>5</v>
      </c>
      <c r="F22" s="3">
        <v>10698</v>
      </c>
      <c r="G22" s="2"/>
      <c r="I22" s="212"/>
      <c r="J22" s="214"/>
    </row>
    <row r="23" spans="1:50" ht="18" thickBot="1" x14ac:dyDescent="0.35">
      <c r="A23" s="284" t="s">
        <v>10</v>
      </c>
      <c r="B23" s="285"/>
      <c r="C23" s="286"/>
      <c r="E23" s="210"/>
      <c r="F23" s="210"/>
      <c r="G23" s="210"/>
      <c r="I23" s="212"/>
      <c r="J23" s="214"/>
    </row>
    <row r="24" spans="1:50" x14ac:dyDescent="0.25">
      <c r="A24" s="14" t="s">
        <v>6</v>
      </c>
      <c r="B24" s="4" t="s">
        <v>7</v>
      </c>
      <c r="C24" s="13" t="s">
        <v>2</v>
      </c>
      <c r="I24" s="212"/>
      <c r="J24" s="214"/>
    </row>
    <row r="25" spans="1:50" x14ac:dyDescent="0.25">
      <c r="A25" s="77" t="s">
        <v>36</v>
      </c>
      <c r="B25" s="6">
        <v>1153</v>
      </c>
      <c r="C25" s="5">
        <f>B25/$B$32</f>
        <v>0.20872556118754526</v>
      </c>
      <c r="I25" s="212"/>
      <c r="J25" s="214"/>
    </row>
    <row r="26" spans="1:50" x14ac:dyDescent="0.25">
      <c r="A26" s="77" t="s">
        <v>37</v>
      </c>
      <c r="B26" s="6">
        <v>1325</v>
      </c>
      <c r="C26" s="5">
        <f t="shared" ref="C26:C31" si="1">B26/$B$32</f>
        <v>0.23986241853729182</v>
      </c>
      <c r="I26" s="212"/>
      <c r="J26" s="214"/>
    </row>
    <row r="27" spans="1:50" x14ac:dyDescent="0.25">
      <c r="A27" s="77" t="s">
        <v>38</v>
      </c>
      <c r="B27" s="6">
        <v>708</v>
      </c>
      <c r="C27" s="5">
        <f t="shared" si="1"/>
        <v>0.12816799420709632</v>
      </c>
      <c r="I27" s="212"/>
      <c r="J27" s="214"/>
    </row>
    <row r="28" spans="1:50" x14ac:dyDescent="0.25">
      <c r="A28" s="77" t="s">
        <v>39</v>
      </c>
      <c r="B28" s="6">
        <v>769</v>
      </c>
      <c r="C28" s="5">
        <f t="shared" si="1"/>
        <v>0.13921071687183201</v>
      </c>
      <c r="I28" s="212"/>
      <c r="J28" s="214"/>
    </row>
    <row r="29" spans="1:50" x14ac:dyDescent="0.25">
      <c r="A29" s="77" t="s">
        <v>40</v>
      </c>
      <c r="B29" s="6">
        <v>518</v>
      </c>
      <c r="C29" s="5">
        <f t="shared" si="1"/>
        <v>9.3772628530050695E-2</v>
      </c>
      <c r="I29" s="212"/>
      <c r="J29" s="214"/>
    </row>
    <row r="30" spans="1:50" x14ac:dyDescent="0.25">
      <c r="A30" s="77" t="s">
        <v>8</v>
      </c>
      <c r="B30" s="6">
        <v>958</v>
      </c>
      <c r="C30" s="5">
        <f t="shared" si="1"/>
        <v>0.17342505430847213</v>
      </c>
      <c r="I30" s="212"/>
      <c r="J30" s="214"/>
    </row>
    <row r="31" spans="1:50" ht="15.75" thickBot="1" x14ac:dyDescent="0.3">
      <c r="A31" s="15" t="s">
        <v>9</v>
      </c>
      <c r="B31" s="16">
        <v>93</v>
      </c>
      <c r="C31" s="17">
        <f t="shared" si="1"/>
        <v>1.6835626357711804E-2</v>
      </c>
      <c r="I31" s="78"/>
      <c r="J31" s="2"/>
      <c r="Q31" s="210"/>
      <c r="R31" s="210"/>
      <c r="S31" s="210"/>
      <c r="T31" s="210"/>
      <c r="U31" s="210"/>
      <c r="V31" s="210"/>
      <c r="W31" s="210"/>
      <c r="X31" s="210"/>
      <c r="Y31" s="210"/>
      <c r="Z31" s="210"/>
      <c r="AA31" s="210"/>
      <c r="AB31" s="210"/>
      <c r="AC31" s="210"/>
      <c r="AD31" s="210"/>
      <c r="AE31" s="210"/>
      <c r="AF31" s="210"/>
      <c r="AG31" s="210"/>
      <c r="AH31" s="210"/>
      <c r="AI31" s="210"/>
      <c r="AJ31" s="210"/>
      <c r="AK31" s="210"/>
      <c r="AL31" s="210"/>
      <c r="AM31" s="210"/>
      <c r="AN31" s="210"/>
      <c r="AO31" s="210"/>
      <c r="AP31" s="210"/>
      <c r="AQ31" s="210"/>
      <c r="AR31" s="210"/>
      <c r="AS31" s="210"/>
      <c r="AT31" s="210"/>
      <c r="AU31" s="210"/>
      <c r="AV31" s="210"/>
      <c r="AW31" s="210"/>
      <c r="AX31" s="210"/>
    </row>
    <row r="32" spans="1:50" ht="15.75" thickBot="1" x14ac:dyDescent="0.3">
      <c r="A32" s="78" t="s">
        <v>5</v>
      </c>
      <c r="B32" s="3">
        <f>SUM(B25:B31)</f>
        <v>5524</v>
      </c>
      <c r="C32" s="2"/>
      <c r="N32" s="210"/>
    </row>
    <row r="33" spans="1:16" x14ac:dyDescent="0.25">
      <c r="A33" s="210" t="s">
        <v>846</v>
      </c>
      <c r="H33" s="210"/>
      <c r="I33" s="210"/>
      <c r="J33" s="210"/>
      <c r="K33" s="210"/>
      <c r="L33" s="210"/>
      <c r="M33" s="210"/>
      <c r="O33" s="210"/>
      <c r="P33" s="210"/>
    </row>
    <row r="34" spans="1:16" ht="14.25" customHeight="1" thickBot="1" x14ac:dyDescent="0.3">
      <c r="A34" s="210"/>
      <c r="B34" s="210"/>
      <c r="C34" s="210"/>
    </row>
    <row r="35" spans="1:16" ht="34.5" customHeight="1" thickBot="1" x14ac:dyDescent="0.3">
      <c r="A35" s="297" t="s">
        <v>41</v>
      </c>
      <c r="B35" s="298"/>
      <c r="C35" s="299"/>
    </row>
    <row r="36" spans="1:16" x14ac:dyDescent="0.25">
      <c r="A36" s="14" t="s">
        <v>6</v>
      </c>
      <c r="B36" s="4" t="s">
        <v>7</v>
      </c>
      <c r="C36" s="13" t="s">
        <v>2</v>
      </c>
    </row>
    <row r="37" spans="1:16" x14ac:dyDescent="0.25">
      <c r="A37" s="77" t="s">
        <v>36</v>
      </c>
      <c r="B37" s="6">
        <f>B25</f>
        <v>1153</v>
      </c>
      <c r="C37" s="5">
        <f>B37/$B$39</f>
        <v>0.46529459241323651</v>
      </c>
    </row>
    <row r="38" spans="1:16" x14ac:dyDescent="0.25">
      <c r="A38" s="15" t="s">
        <v>37</v>
      </c>
      <c r="B38" s="16">
        <f>B26</f>
        <v>1325</v>
      </c>
      <c r="C38" s="17">
        <f>B38/$B$39</f>
        <v>0.53470540758676355</v>
      </c>
    </row>
    <row r="39" spans="1:16" ht="15.75" thickBot="1" x14ac:dyDescent="0.3">
      <c r="A39" s="78" t="s">
        <v>5</v>
      </c>
      <c r="B39" s="3">
        <f>SUM(B37:B38)</f>
        <v>2478</v>
      </c>
      <c r="C39" s="2"/>
    </row>
    <row r="40" spans="1:16" ht="15.75" thickBot="1" x14ac:dyDescent="0.3"/>
    <row r="41" spans="1:16" ht="18" thickBot="1" x14ac:dyDescent="0.35">
      <c r="A41" s="284" t="s">
        <v>11</v>
      </c>
      <c r="B41" s="285"/>
      <c r="C41" s="286"/>
    </row>
    <row r="42" spans="1:16" x14ac:dyDescent="0.25">
      <c r="A42" s="14" t="s">
        <v>12</v>
      </c>
      <c r="B42" s="4" t="s">
        <v>1</v>
      </c>
      <c r="C42" s="13" t="s">
        <v>2</v>
      </c>
    </row>
    <row r="43" spans="1:16" x14ac:dyDescent="0.25">
      <c r="A43" s="23" t="s">
        <v>13</v>
      </c>
      <c r="B43" s="6">
        <v>2682</v>
      </c>
      <c r="C43" s="5">
        <f t="shared" ref="C43:C53" si="2">B43/$B$54</f>
        <v>0.48551774076755971</v>
      </c>
    </row>
    <row r="44" spans="1:16" x14ac:dyDescent="0.25">
      <c r="A44" s="23" t="s">
        <v>18</v>
      </c>
      <c r="B44" s="6">
        <v>847</v>
      </c>
      <c r="C44" s="5">
        <f t="shared" si="2"/>
        <v>0.15333091962346126</v>
      </c>
    </row>
    <row r="45" spans="1:16" x14ac:dyDescent="0.25">
      <c r="A45" s="23" t="s">
        <v>14</v>
      </c>
      <c r="B45" s="6">
        <v>335</v>
      </c>
      <c r="C45" s="5">
        <f t="shared" si="2"/>
        <v>6.0644460535843589E-2</v>
      </c>
    </row>
    <row r="46" spans="1:16" x14ac:dyDescent="0.25">
      <c r="A46" s="23" t="s">
        <v>19</v>
      </c>
      <c r="B46" s="6">
        <v>284</v>
      </c>
      <c r="C46" s="5">
        <f t="shared" si="2"/>
        <v>5.1412020275162923E-2</v>
      </c>
    </row>
    <row r="47" spans="1:16" x14ac:dyDescent="0.25">
      <c r="A47" s="23" t="s">
        <v>17</v>
      </c>
      <c r="B47" s="6">
        <v>233</v>
      </c>
      <c r="C47" s="5">
        <f t="shared" si="2"/>
        <v>4.2179580014482257E-2</v>
      </c>
    </row>
    <row r="48" spans="1:16" x14ac:dyDescent="0.25">
      <c r="A48" s="23" t="s">
        <v>28</v>
      </c>
      <c r="B48" s="6">
        <v>198</v>
      </c>
      <c r="C48" s="5">
        <f t="shared" si="2"/>
        <v>3.5843591600289645E-2</v>
      </c>
    </row>
    <row r="49" spans="1:50" x14ac:dyDescent="0.25">
      <c r="A49" s="23" t="s">
        <v>15</v>
      </c>
      <c r="B49" s="6">
        <v>175</v>
      </c>
      <c r="C49" s="5">
        <f t="shared" si="2"/>
        <v>3.1679942070963071E-2</v>
      </c>
    </row>
    <row r="50" spans="1:50" x14ac:dyDescent="0.25">
      <c r="A50" s="23" t="s">
        <v>20</v>
      </c>
      <c r="B50" s="6">
        <v>152</v>
      </c>
      <c r="C50" s="5">
        <f t="shared" si="2"/>
        <v>2.7516292541636494E-2</v>
      </c>
    </row>
    <row r="51" spans="1:50" x14ac:dyDescent="0.25">
      <c r="A51" s="23" t="s">
        <v>32</v>
      </c>
      <c r="B51" s="6">
        <v>122</v>
      </c>
      <c r="C51" s="5">
        <f t="shared" si="2"/>
        <v>2.2085445329471397E-2</v>
      </c>
    </row>
    <row r="52" spans="1:50" s="76" customFormat="1" x14ac:dyDescent="0.25">
      <c r="A52" s="23" t="s">
        <v>26</v>
      </c>
      <c r="B52" s="6">
        <v>106</v>
      </c>
      <c r="C52" s="5">
        <f t="shared" si="2"/>
        <v>1.9188993482983346E-2</v>
      </c>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row>
    <row r="53" spans="1:50" x14ac:dyDescent="0.25">
      <c r="A53" s="24" t="s">
        <v>33</v>
      </c>
      <c r="B53" s="16">
        <v>390</v>
      </c>
      <c r="C53" s="17">
        <f t="shared" si="2"/>
        <v>7.0601013758146272E-2</v>
      </c>
    </row>
    <row r="54" spans="1:50" ht="15.75" thickBot="1" x14ac:dyDescent="0.3">
      <c r="A54" s="78" t="s">
        <v>5</v>
      </c>
      <c r="B54" s="3">
        <f>SUM(B43:B53)</f>
        <v>5524</v>
      </c>
      <c r="C54" s="2"/>
      <c r="D54" s="76"/>
    </row>
    <row r="55" spans="1:50" ht="15.75" thickBot="1" x14ac:dyDescent="0.3"/>
    <row r="56" spans="1:50" ht="31.5" customHeight="1" thickBot="1" x14ac:dyDescent="0.35">
      <c r="A56" s="280" t="s">
        <v>42</v>
      </c>
      <c r="B56" s="281"/>
      <c r="C56" s="282"/>
    </row>
    <row r="57" spans="1:50" x14ac:dyDescent="0.25">
      <c r="A57" s="14" t="s">
        <v>12</v>
      </c>
      <c r="B57" s="4" t="s">
        <v>1</v>
      </c>
      <c r="C57" s="13" t="s">
        <v>2</v>
      </c>
    </row>
    <row r="58" spans="1:50" x14ac:dyDescent="0.25">
      <c r="A58" s="77" t="s">
        <v>13</v>
      </c>
      <c r="B58" s="6">
        <v>1237</v>
      </c>
      <c r="C58" s="5">
        <f t="shared" ref="C58:C68" si="3">B58/$B$69</f>
        <v>0.49919289749798224</v>
      </c>
    </row>
    <row r="59" spans="1:50" x14ac:dyDescent="0.25">
      <c r="A59" s="77" t="s">
        <v>14</v>
      </c>
      <c r="B59" s="6">
        <v>222</v>
      </c>
      <c r="C59" s="5">
        <f t="shared" si="3"/>
        <v>8.9588377723970949E-2</v>
      </c>
    </row>
    <row r="60" spans="1:50" x14ac:dyDescent="0.25">
      <c r="A60" s="77" t="s">
        <v>18</v>
      </c>
      <c r="B60" s="6">
        <v>215</v>
      </c>
      <c r="C60" s="5">
        <f t="shared" si="3"/>
        <v>8.6763518966908801E-2</v>
      </c>
    </row>
    <row r="61" spans="1:50" x14ac:dyDescent="0.25">
      <c r="A61" s="77" t="s">
        <v>19</v>
      </c>
      <c r="B61" s="6">
        <v>201</v>
      </c>
      <c r="C61" s="5">
        <f t="shared" si="3"/>
        <v>8.1113801452784504E-2</v>
      </c>
    </row>
    <row r="62" spans="1:50" x14ac:dyDescent="0.25">
      <c r="A62" s="77" t="s">
        <v>28</v>
      </c>
      <c r="B62" s="6">
        <v>142</v>
      </c>
      <c r="C62" s="5">
        <f t="shared" si="3"/>
        <v>5.7304277643260695E-2</v>
      </c>
    </row>
    <row r="63" spans="1:50" x14ac:dyDescent="0.25">
      <c r="A63" s="77" t="s">
        <v>20</v>
      </c>
      <c r="B63" s="6">
        <v>99</v>
      </c>
      <c r="C63" s="5">
        <f t="shared" si="3"/>
        <v>3.9951573849878935E-2</v>
      </c>
    </row>
    <row r="64" spans="1:50" x14ac:dyDescent="0.25">
      <c r="A64" s="77" t="s">
        <v>17</v>
      </c>
      <c r="B64" s="6">
        <v>80</v>
      </c>
      <c r="C64" s="5">
        <f t="shared" si="3"/>
        <v>3.2284100080710247E-2</v>
      </c>
    </row>
    <row r="65" spans="1:3" x14ac:dyDescent="0.25">
      <c r="A65" s="77" t="s">
        <v>15</v>
      </c>
      <c r="B65" s="6">
        <v>70</v>
      </c>
      <c r="C65" s="5">
        <f t="shared" si="3"/>
        <v>2.8248587570621469E-2</v>
      </c>
    </row>
    <row r="66" spans="1:3" x14ac:dyDescent="0.25">
      <c r="A66" s="77" t="s">
        <v>796</v>
      </c>
      <c r="B66" s="6">
        <v>61</v>
      </c>
      <c r="C66" s="5">
        <f t="shared" si="3"/>
        <v>2.4616626311541566E-2</v>
      </c>
    </row>
    <row r="67" spans="1:3" x14ac:dyDescent="0.25">
      <c r="A67" s="77" t="s">
        <v>21</v>
      </c>
      <c r="B67" s="6">
        <v>57</v>
      </c>
      <c r="C67" s="5">
        <f t="shared" si="3"/>
        <v>2.3002421307506054E-2</v>
      </c>
    </row>
    <row r="68" spans="1:3" x14ac:dyDescent="0.25">
      <c r="A68" s="15" t="s">
        <v>33</v>
      </c>
      <c r="B68" s="16">
        <v>94</v>
      </c>
      <c r="C68" s="17">
        <f t="shared" si="3"/>
        <v>3.7933817594834544E-2</v>
      </c>
    </row>
    <row r="69" spans="1:3" ht="15.75" thickBot="1" x14ac:dyDescent="0.3">
      <c r="A69" s="78" t="s">
        <v>5</v>
      </c>
      <c r="B69" s="3">
        <f>SUM(B58:B68)</f>
        <v>2478</v>
      </c>
      <c r="C69" s="2"/>
    </row>
    <row r="70" spans="1:3" ht="15.75" thickBot="1" x14ac:dyDescent="0.3"/>
    <row r="71" spans="1:3" ht="18" thickBot="1" x14ac:dyDescent="0.35">
      <c r="A71" s="284" t="s">
        <v>44</v>
      </c>
      <c r="B71" s="285"/>
      <c r="C71" s="286"/>
    </row>
    <row r="72" spans="1:3" x14ac:dyDescent="0.25">
      <c r="A72" s="14" t="s">
        <v>45</v>
      </c>
      <c r="B72" s="4" t="s">
        <v>7</v>
      </c>
      <c r="C72" s="13" t="s">
        <v>2</v>
      </c>
    </row>
    <row r="73" spans="1:3" x14ac:dyDescent="0.25">
      <c r="A73" s="77" t="s">
        <v>46</v>
      </c>
      <c r="B73" s="6">
        <v>432</v>
      </c>
      <c r="C73" s="5">
        <f>B73/$B$80</f>
        <v>7.8204199855177403E-2</v>
      </c>
    </row>
    <row r="74" spans="1:3" x14ac:dyDescent="0.25">
      <c r="A74" s="77" t="s">
        <v>47</v>
      </c>
      <c r="B74" s="6">
        <v>353</v>
      </c>
      <c r="C74" s="5">
        <f t="shared" ref="C74:C79" si="4">B74/$B$80</f>
        <v>6.3902968863142645E-2</v>
      </c>
    </row>
    <row r="75" spans="1:3" x14ac:dyDescent="0.25">
      <c r="A75" s="77" t="s">
        <v>48</v>
      </c>
      <c r="B75" s="6">
        <v>915</v>
      </c>
      <c r="C75" s="5">
        <f t="shared" si="4"/>
        <v>0.16564083997103549</v>
      </c>
    </row>
    <row r="76" spans="1:3" x14ac:dyDescent="0.25">
      <c r="A76" s="77" t="s">
        <v>49</v>
      </c>
      <c r="B76" s="6">
        <v>849</v>
      </c>
      <c r="C76" s="5">
        <f t="shared" si="4"/>
        <v>0.15369297610427227</v>
      </c>
    </row>
    <row r="77" spans="1:3" x14ac:dyDescent="0.25">
      <c r="A77" s="77" t="s">
        <v>50</v>
      </c>
      <c r="B77" s="6">
        <v>1172</v>
      </c>
      <c r="C77" s="5">
        <f t="shared" si="4"/>
        <v>0.21216509775524983</v>
      </c>
    </row>
    <row r="78" spans="1:3" x14ac:dyDescent="0.25">
      <c r="A78" s="77" t="s">
        <v>51</v>
      </c>
      <c r="B78" s="6">
        <v>880</v>
      </c>
      <c r="C78" s="5">
        <f t="shared" si="4"/>
        <v>0.15930485155684287</v>
      </c>
    </row>
    <row r="79" spans="1:3" x14ac:dyDescent="0.25">
      <c r="A79" s="15" t="s">
        <v>52</v>
      </c>
      <c r="B79" s="16">
        <v>923</v>
      </c>
      <c r="C79" s="17">
        <f t="shared" si="4"/>
        <v>0.16708906589427952</v>
      </c>
    </row>
    <row r="80" spans="1:3" ht="15.75" thickBot="1" x14ac:dyDescent="0.3">
      <c r="A80" s="78" t="s">
        <v>5</v>
      </c>
      <c r="B80" s="3">
        <f>SUM(B73:B79)</f>
        <v>5524</v>
      </c>
      <c r="C80" s="2"/>
    </row>
    <row r="81" spans="1:8" ht="15.75" thickBot="1" x14ac:dyDescent="0.3"/>
    <row r="82" spans="1:8" ht="32.25" customHeight="1" thickBot="1" x14ac:dyDescent="0.35">
      <c r="A82" s="280" t="s">
        <v>53</v>
      </c>
      <c r="B82" s="281"/>
      <c r="C82" s="282"/>
    </row>
    <row r="83" spans="1:8" x14ac:dyDescent="0.25">
      <c r="A83" s="14" t="s">
        <v>45</v>
      </c>
      <c r="B83" s="4" t="s">
        <v>7</v>
      </c>
      <c r="C83" s="13" t="s">
        <v>2</v>
      </c>
    </row>
    <row r="84" spans="1:8" x14ac:dyDescent="0.25">
      <c r="A84" s="77" t="s">
        <v>46</v>
      </c>
      <c r="B84" s="6">
        <v>214</v>
      </c>
      <c r="C84" s="5">
        <f>B84/$B$91</f>
        <v>8.6359967715899918E-2</v>
      </c>
    </row>
    <row r="85" spans="1:8" x14ac:dyDescent="0.25">
      <c r="A85" s="77" t="s">
        <v>47</v>
      </c>
      <c r="B85" s="6">
        <v>166</v>
      </c>
      <c r="C85" s="5">
        <f t="shared" ref="C85:C90" si="5">B85/$B$91</f>
        <v>6.6989507667473774E-2</v>
      </c>
    </row>
    <row r="86" spans="1:8" x14ac:dyDescent="0.25">
      <c r="A86" s="77" t="s">
        <v>48</v>
      </c>
      <c r="B86" s="6">
        <v>371</v>
      </c>
      <c r="C86" s="5">
        <f t="shared" si="5"/>
        <v>0.14971751412429379</v>
      </c>
    </row>
    <row r="87" spans="1:8" x14ac:dyDescent="0.25">
      <c r="A87" s="77" t="s">
        <v>49</v>
      </c>
      <c r="B87" s="6">
        <v>460</v>
      </c>
      <c r="C87" s="5">
        <f t="shared" si="5"/>
        <v>0.18563357546408393</v>
      </c>
    </row>
    <row r="88" spans="1:8" x14ac:dyDescent="0.25">
      <c r="A88" s="77" t="s">
        <v>50</v>
      </c>
      <c r="B88" s="6">
        <v>489</v>
      </c>
      <c r="C88" s="5">
        <f t="shared" si="5"/>
        <v>0.19733656174334141</v>
      </c>
    </row>
    <row r="89" spans="1:8" x14ac:dyDescent="0.25">
      <c r="A89" s="77" t="s">
        <v>51</v>
      </c>
      <c r="B89" s="6">
        <v>439</v>
      </c>
      <c r="C89" s="5">
        <f t="shared" si="5"/>
        <v>0.17715899919289749</v>
      </c>
    </row>
    <row r="90" spans="1:8" x14ac:dyDescent="0.25">
      <c r="A90" s="15" t="s">
        <v>52</v>
      </c>
      <c r="B90" s="16">
        <v>339</v>
      </c>
      <c r="C90" s="17">
        <f t="shared" si="5"/>
        <v>0.1368038740920097</v>
      </c>
    </row>
    <row r="91" spans="1:8" ht="15.75" thickBot="1" x14ac:dyDescent="0.3">
      <c r="A91" s="78" t="s">
        <v>5</v>
      </c>
      <c r="B91" s="3">
        <f>SUM(B84:B90)</f>
        <v>2478</v>
      </c>
      <c r="C91" s="2"/>
    </row>
    <row r="92" spans="1:8" x14ac:dyDescent="0.25">
      <c r="A92" s="233"/>
      <c r="B92" s="6"/>
      <c r="C92" s="233"/>
      <c r="D92" s="210"/>
      <c r="E92" s="210"/>
      <c r="F92" s="210"/>
      <c r="G92" s="210"/>
      <c r="H92" s="210"/>
    </row>
    <row r="93" spans="1:8" x14ac:dyDescent="0.25">
      <c r="A93" s="237" t="s">
        <v>817</v>
      </c>
      <c r="B93" s="238"/>
      <c r="C93" s="237"/>
      <c r="D93" s="238"/>
      <c r="E93" s="237"/>
      <c r="F93" s="238"/>
      <c r="G93" s="237"/>
      <c r="H93" s="238"/>
    </row>
    <row r="94" spans="1:8" x14ac:dyDescent="0.25">
      <c r="A94" s="240" t="s">
        <v>818</v>
      </c>
      <c r="B94" s="238"/>
      <c r="C94" s="240"/>
      <c r="D94" s="238"/>
      <c r="E94" s="240"/>
      <c r="F94" s="238"/>
      <c r="G94" s="240"/>
      <c r="H94" s="238"/>
    </row>
    <row r="95" spans="1:8" x14ac:dyDescent="0.25">
      <c r="A95" s="240" t="s">
        <v>819</v>
      </c>
      <c r="B95" s="238"/>
      <c r="C95" s="240"/>
      <c r="D95" s="238"/>
      <c r="E95" s="240"/>
      <c r="F95" s="238"/>
      <c r="G95" s="240"/>
      <c r="H95" s="238"/>
    </row>
    <row r="96" spans="1:8" ht="15.75" thickBot="1" x14ac:dyDescent="0.3"/>
    <row r="97" spans="1:4" ht="18" thickBot="1" x14ac:dyDescent="0.35">
      <c r="A97" s="284" t="s">
        <v>805</v>
      </c>
      <c r="B97" s="285"/>
      <c r="C97" s="286"/>
    </row>
    <row r="98" spans="1:4" x14ac:dyDescent="0.25">
      <c r="A98" s="14" t="s">
        <v>54</v>
      </c>
      <c r="B98" s="4" t="s">
        <v>1</v>
      </c>
      <c r="C98" s="13" t="s">
        <v>2</v>
      </c>
    </row>
    <row r="99" spans="1:4" x14ac:dyDescent="0.25">
      <c r="A99" s="77" t="s">
        <v>55</v>
      </c>
      <c r="B99" s="6">
        <v>46993</v>
      </c>
      <c r="C99" s="5">
        <f>B99/$B$101</f>
        <v>0.96848852067103586</v>
      </c>
    </row>
    <row r="100" spans="1:4" x14ac:dyDescent="0.25">
      <c r="A100" s="15" t="s">
        <v>58</v>
      </c>
      <c r="B100" s="16">
        <v>1529</v>
      </c>
      <c r="C100" s="17">
        <f>B100/$B$101</f>
        <v>3.1511479328964184E-2</v>
      </c>
    </row>
    <row r="101" spans="1:4" ht="15.75" thickBot="1" x14ac:dyDescent="0.3">
      <c r="A101" s="78" t="s">
        <v>5</v>
      </c>
      <c r="B101" s="3">
        <f>SUM(B99:B100)</f>
        <v>48522</v>
      </c>
      <c r="C101" s="2"/>
    </row>
    <row r="102" spans="1:4" x14ac:dyDescent="0.25">
      <c r="A102" s="210" t="s">
        <v>829</v>
      </c>
      <c r="B102" s="210"/>
      <c r="C102" s="210"/>
      <c r="D102" s="210"/>
    </row>
    <row r="103" spans="1:4" ht="15.75" thickBot="1" x14ac:dyDescent="0.3">
      <c r="A103" s="210"/>
      <c r="B103" s="210"/>
      <c r="C103" s="210"/>
    </row>
    <row r="104" spans="1:4" ht="36" customHeight="1" thickBot="1" x14ac:dyDescent="0.35">
      <c r="A104" s="280" t="s">
        <v>56</v>
      </c>
      <c r="B104" s="281"/>
      <c r="C104" s="282"/>
    </row>
    <row r="105" spans="1:4" x14ac:dyDescent="0.25">
      <c r="A105" s="14" t="s">
        <v>6</v>
      </c>
      <c r="B105" s="4" t="s">
        <v>7</v>
      </c>
      <c r="C105" s="13" t="s">
        <v>2</v>
      </c>
    </row>
    <row r="106" spans="1:4" x14ac:dyDescent="0.25">
      <c r="A106" s="77" t="s">
        <v>36</v>
      </c>
      <c r="B106" s="6">
        <v>1813</v>
      </c>
      <c r="C106" s="5">
        <f>B106/$B$112</f>
        <v>6.0747193834813203E-2</v>
      </c>
    </row>
    <row r="107" spans="1:4" x14ac:dyDescent="0.25">
      <c r="A107" s="77" t="s">
        <v>37</v>
      </c>
      <c r="B107" s="6">
        <v>2381</v>
      </c>
      <c r="C107" s="5">
        <f t="shared" ref="C107:C111" si="6">B107/$B$112</f>
        <v>7.9778857430055292E-2</v>
      </c>
    </row>
    <row r="108" spans="1:4" x14ac:dyDescent="0.25">
      <c r="A108" s="77" t="s">
        <v>38</v>
      </c>
      <c r="B108" s="6">
        <v>2985</v>
      </c>
      <c r="C108" s="5">
        <f t="shared" si="6"/>
        <v>0.10001675322499581</v>
      </c>
    </row>
    <row r="109" spans="1:4" x14ac:dyDescent="0.25">
      <c r="A109" s="77" t="s">
        <v>39</v>
      </c>
      <c r="B109" s="6">
        <v>4002</v>
      </c>
      <c r="C109" s="5">
        <f t="shared" si="6"/>
        <v>0.13409281286647678</v>
      </c>
    </row>
    <row r="110" spans="1:4" x14ac:dyDescent="0.25">
      <c r="A110" s="77" t="s">
        <v>40</v>
      </c>
      <c r="B110" s="6">
        <v>3519</v>
      </c>
      <c r="C110" s="5">
        <f t="shared" si="6"/>
        <v>0.1179091975205227</v>
      </c>
    </row>
    <row r="111" spans="1:4" x14ac:dyDescent="0.25">
      <c r="A111" s="15" t="s">
        <v>8</v>
      </c>
      <c r="B111" s="16">
        <v>15145</v>
      </c>
      <c r="C111" s="17">
        <f t="shared" si="6"/>
        <v>0.50745518512313625</v>
      </c>
    </row>
    <row r="112" spans="1:4" ht="15.75" thickBot="1" x14ac:dyDescent="0.3">
      <c r="A112" s="78" t="s">
        <v>5</v>
      </c>
      <c r="B112" s="3">
        <f>SUM(B106:B111)</f>
        <v>29845</v>
      </c>
      <c r="C112" s="2"/>
    </row>
    <row r="113" spans="1:15" x14ac:dyDescent="0.25">
      <c r="A113" s="241" t="s">
        <v>820</v>
      </c>
      <c r="B113" s="210"/>
      <c r="C113" s="210"/>
      <c r="D113" s="210"/>
      <c r="E113" s="210"/>
      <c r="F113" s="210"/>
      <c r="G113" s="210"/>
      <c r="H113" s="210"/>
      <c r="I113" s="210"/>
      <c r="J113" s="210"/>
      <c r="K113" s="210"/>
      <c r="L113" s="210"/>
      <c r="M113" s="210"/>
      <c r="N113" s="210"/>
      <c r="O113" s="210"/>
    </row>
    <row r="114" spans="1:15" s="210" customFormat="1" ht="15.75" thickBot="1" x14ac:dyDescent="0.3">
      <c r="A114" s="254"/>
    </row>
    <row r="115" spans="1:15" ht="35.25" customHeight="1" thickBot="1" x14ac:dyDescent="0.35">
      <c r="A115" s="280" t="s">
        <v>57</v>
      </c>
      <c r="B115" s="281"/>
      <c r="C115" s="282"/>
    </row>
    <row r="116" spans="1:15" x14ac:dyDescent="0.25">
      <c r="A116" s="14" t="s">
        <v>6</v>
      </c>
      <c r="B116" s="4" t="s">
        <v>7</v>
      </c>
      <c r="C116" s="13" t="s">
        <v>2</v>
      </c>
    </row>
    <row r="117" spans="1:15" x14ac:dyDescent="0.25">
      <c r="A117" s="77" t="s">
        <v>36</v>
      </c>
      <c r="B117" s="6">
        <v>212</v>
      </c>
      <c r="C117" s="5">
        <f>B117/$B$123</f>
        <v>0.21435793731041455</v>
      </c>
    </row>
    <row r="118" spans="1:15" x14ac:dyDescent="0.25">
      <c r="A118" s="77" t="s">
        <v>37</v>
      </c>
      <c r="B118" s="6">
        <v>263</v>
      </c>
      <c r="C118" s="5">
        <f t="shared" ref="C118:C122" si="7">B118/$B$123</f>
        <v>0.26592517694641049</v>
      </c>
    </row>
    <row r="119" spans="1:15" x14ac:dyDescent="0.25">
      <c r="A119" s="77" t="s">
        <v>38</v>
      </c>
      <c r="B119" s="6">
        <v>159</v>
      </c>
      <c r="C119" s="5">
        <f t="shared" si="7"/>
        <v>0.16076845298281092</v>
      </c>
    </row>
    <row r="120" spans="1:15" x14ac:dyDescent="0.25">
      <c r="A120" s="77" t="s">
        <v>39</v>
      </c>
      <c r="B120" s="6">
        <v>157</v>
      </c>
      <c r="C120" s="5">
        <f t="shared" si="7"/>
        <v>0.15874620829120323</v>
      </c>
    </row>
    <row r="121" spans="1:15" x14ac:dyDescent="0.25">
      <c r="A121" s="77" t="s">
        <v>40</v>
      </c>
      <c r="B121" s="6">
        <v>53</v>
      </c>
      <c r="C121" s="5">
        <f t="shared" si="7"/>
        <v>5.3589484327603638E-2</v>
      </c>
    </row>
    <row r="122" spans="1:15" x14ac:dyDescent="0.25">
      <c r="A122" s="15" t="s">
        <v>8</v>
      </c>
      <c r="B122" s="16">
        <v>145</v>
      </c>
      <c r="C122" s="17">
        <f t="shared" si="7"/>
        <v>0.14661274014155712</v>
      </c>
    </row>
    <row r="123" spans="1:15" ht="15.75" thickBot="1" x14ac:dyDescent="0.3">
      <c r="A123" s="78" t="s">
        <v>5</v>
      </c>
      <c r="B123" s="3">
        <f>SUM(B117:B122)</f>
        <v>989</v>
      </c>
      <c r="C123" s="2"/>
    </row>
    <row r="124" spans="1:15" ht="15.75" thickBot="1" x14ac:dyDescent="0.3"/>
    <row r="125" spans="1:15" ht="35.25" customHeight="1" thickBot="1" x14ac:dyDescent="0.35">
      <c r="A125" s="280" t="s">
        <v>59</v>
      </c>
      <c r="B125" s="281"/>
      <c r="C125" s="282"/>
    </row>
    <row r="126" spans="1:15" x14ac:dyDescent="0.25">
      <c r="A126" s="14" t="s">
        <v>6</v>
      </c>
      <c r="B126" s="4" t="s">
        <v>7</v>
      </c>
      <c r="C126" s="13" t="s">
        <v>2</v>
      </c>
    </row>
    <row r="127" spans="1:15" x14ac:dyDescent="0.25">
      <c r="A127" s="77" t="s">
        <v>36</v>
      </c>
      <c r="B127" s="6">
        <f>B117</f>
        <v>212</v>
      </c>
      <c r="C127" s="5">
        <f>B127/$B$129</f>
        <v>0.44631578947368422</v>
      </c>
    </row>
    <row r="128" spans="1:15" x14ac:dyDescent="0.25">
      <c r="A128" s="15" t="s">
        <v>37</v>
      </c>
      <c r="B128" s="16">
        <f>B118</f>
        <v>263</v>
      </c>
      <c r="C128" s="17">
        <f>B128/$B$129</f>
        <v>0.55368421052631578</v>
      </c>
    </row>
    <row r="129" spans="1:3" ht="15.75" thickBot="1" x14ac:dyDescent="0.3">
      <c r="A129" s="78" t="s">
        <v>5</v>
      </c>
      <c r="B129" s="3">
        <f>SUM(B127:B128)</f>
        <v>475</v>
      </c>
      <c r="C129" s="2"/>
    </row>
    <row r="130" spans="1:3" ht="15.75" thickBot="1" x14ac:dyDescent="0.3"/>
    <row r="131" spans="1:3" ht="34.5" customHeight="1" thickBot="1" x14ac:dyDescent="0.35">
      <c r="A131" s="280" t="s">
        <v>60</v>
      </c>
      <c r="B131" s="281"/>
      <c r="C131" s="282"/>
    </row>
    <row r="132" spans="1:3" x14ac:dyDescent="0.25">
      <c r="A132" s="14" t="s">
        <v>12</v>
      </c>
      <c r="B132" s="4" t="s">
        <v>1</v>
      </c>
      <c r="C132" s="13" t="s">
        <v>2</v>
      </c>
    </row>
    <row r="133" spans="1:3" x14ac:dyDescent="0.25">
      <c r="A133" s="77" t="s">
        <v>13</v>
      </c>
      <c r="B133" s="6">
        <v>515</v>
      </c>
      <c r="C133" s="5">
        <f t="shared" ref="C133:C143" si="8">B133/$B$144</f>
        <v>0.52072800808897879</v>
      </c>
    </row>
    <row r="134" spans="1:3" x14ac:dyDescent="0.25">
      <c r="A134" s="77" t="s">
        <v>18</v>
      </c>
      <c r="B134" s="6">
        <v>156</v>
      </c>
      <c r="C134" s="5">
        <f t="shared" si="8"/>
        <v>0.15773508594539939</v>
      </c>
    </row>
    <row r="135" spans="1:3" x14ac:dyDescent="0.25">
      <c r="A135" s="77" t="s">
        <v>15</v>
      </c>
      <c r="B135" s="6">
        <v>79</v>
      </c>
      <c r="C135" s="5">
        <f t="shared" si="8"/>
        <v>7.9878665318503544E-2</v>
      </c>
    </row>
    <row r="136" spans="1:3" x14ac:dyDescent="0.25">
      <c r="A136" s="77" t="s">
        <v>14</v>
      </c>
      <c r="B136" s="6">
        <v>68</v>
      </c>
      <c r="C136" s="5">
        <f t="shared" si="8"/>
        <v>6.8756319514661268E-2</v>
      </c>
    </row>
    <row r="137" spans="1:3" x14ac:dyDescent="0.25">
      <c r="A137" s="77" t="s">
        <v>19</v>
      </c>
      <c r="B137" s="6">
        <v>53</v>
      </c>
      <c r="C137" s="5">
        <f t="shared" si="8"/>
        <v>5.3589484327603638E-2</v>
      </c>
    </row>
    <row r="138" spans="1:3" x14ac:dyDescent="0.25">
      <c r="A138" s="77" t="s">
        <v>17</v>
      </c>
      <c r="B138" s="6">
        <v>38</v>
      </c>
      <c r="C138" s="5">
        <f t="shared" si="8"/>
        <v>3.8422649140546009E-2</v>
      </c>
    </row>
    <row r="139" spans="1:3" x14ac:dyDescent="0.25">
      <c r="A139" s="77" t="s">
        <v>32</v>
      </c>
      <c r="B139" s="6">
        <v>26</v>
      </c>
      <c r="C139" s="5">
        <f t="shared" si="8"/>
        <v>2.6289180990899899E-2</v>
      </c>
    </row>
    <row r="140" spans="1:3" x14ac:dyDescent="0.25">
      <c r="A140" s="77" t="s">
        <v>30</v>
      </c>
      <c r="B140" s="6">
        <v>20</v>
      </c>
      <c r="C140" s="5">
        <f t="shared" si="8"/>
        <v>2.0222446916076844E-2</v>
      </c>
    </row>
    <row r="141" spans="1:3" x14ac:dyDescent="0.25">
      <c r="A141" s="77" t="s">
        <v>887</v>
      </c>
      <c r="B141" s="6">
        <v>12</v>
      </c>
      <c r="C141" s="5">
        <f t="shared" si="8"/>
        <v>1.2133468149646108E-2</v>
      </c>
    </row>
    <row r="142" spans="1:3" x14ac:dyDescent="0.25">
      <c r="A142" s="77" t="s">
        <v>26</v>
      </c>
      <c r="B142" s="6">
        <v>11</v>
      </c>
      <c r="C142" s="5">
        <f t="shared" si="8"/>
        <v>1.1122345803842264E-2</v>
      </c>
    </row>
    <row r="143" spans="1:3" x14ac:dyDescent="0.25">
      <c r="A143" s="15" t="s">
        <v>806</v>
      </c>
      <c r="B143" s="16">
        <v>11</v>
      </c>
      <c r="C143" s="17">
        <f t="shared" si="8"/>
        <v>1.1122345803842264E-2</v>
      </c>
    </row>
    <row r="144" spans="1:3" ht="15.75" thickBot="1" x14ac:dyDescent="0.3">
      <c r="A144" s="78" t="s">
        <v>5</v>
      </c>
      <c r="B144" s="3">
        <f>SUM(B133:B143)</f>
        <v>989</v>
      </c>
      <c r="C144" s="2"/>
    </row>
    <row r="145" spans="1:11" x14ac:dyDescent="0.25">
      <c r="A145" s="242" t="s">
        <v>821</v>
      </c>
      <c r="B145" s="210"/>
      <c r="C145" s="210"/>
      <c r="D145" s="210"/>
      <c r="E145" s="210"/>
      <c r="F145" s="210"/>
      <c r="G145" s="210"/>
    </row>
    <row r="146" spans="1:11" s="210" customFormat="1" ht="15.75" thickBot="1" x14ac:dyDescent="0.3">
      <c r="A146" s="243"/>
    </row>
    <row r="147" spans="1:11" ht="35.25" customHeight="1" thickBot="1" x14ac:dyDescent="0.35">
      <c r="A147" s="280" t="s">
        <v>61</v>
      </c>
      <c r="B147" s="281"/>
      <c r="C147" s="282"/>
    </row>
    <row r="148" spans="1:11" x14ac:dyDescent="0.25">
      <c r="A148" s="14" t="s">
        <v>12</v>
      </c>
      <c r="B148" s="4" t="s">
        <v>1</v>
      </c>
      <c r="C148" s="13" t="s">
        <v>2</v>
      </c>
    </row>
    <row r="149" spans="1:11" x14ac:dyDescent="0.25">
      <c r="A149" s="77" t="s">
        <v>13</v>
      </c>
      <c r="B149" s="6">
        <v>266</v>
      </c>
      <c r="C149" s="5">
        <f t="shared" ref="C149:C154" si="9">B149/$B$155</f>
        <v>0.56000000000000005</v>
      </c>
    </row>
    <row r="150" spans="1:11" x14ac:dyDescent="0.25">
      <c r="A150" s="77" t="s">
        <v>14</v>
      </c>
      <c r="B150" s="6">
        <v>68</v>
      </c>
      <c r="C150" s="5">
        <f t="shared" si="9"/>
        <v>0.1431578947368421</v>
      </c>
    </row>
    <row r="151" spans="1:11" x14ac:dyDescent="0.25">
      <c r="A151" s="77" t="s">
        <v>19</v>
      </c>
      <c r="B151" s="6">
        <v>53</v>
      </c>
      <c r="C151" s="5">
        <f t="shared" si="9"/>
        <v>0.11157894736842106</v>
      </c>
    </row>
    <row r="152" spans="1:11" x14ac:dyDescent="0.25">
      <c r="A152" s="77" t="s">
        <v>18</v>
      </c>
      <c r="B152" s="6">
        <v>46</v>
      </c>
      <c r="C152" s="5">
        <f t="shared" si="9"/>
        <v>9.6842105263157896E-2</v>
      </c>
    </row>
    <row r="153" spans="1:11" x14ac:dyDescent="0.25">
      <c r="A153" s="77" t="s">
        <v>15</v>
      </c>
      <c r="B153" s="6">
        <v>31</v>
      </c>
      <c r="C153" s="5">
        <f t="shared" si="9"/>
        <v>6.5263157894736842E-2</v>
      </c>
    </row>
    <row r="154" spans="1:11" x14ac:dyDescent="0.25">
      <c r="A154" s="15" t="s">
        <v>806</v>
      </c>
      <c r="B154" s="16">
        <v>11</v>
      </c>
      <c r="C154" s="17">
        <f t="shared" si="9"/>
        <v>2.3157894736842106E-2</v>
      </c>
    </row>
    <row r="155" spans="1:11" ht="15.75" thickBot="1" x14ac:dyDescent="0.3">
      <c r="A155" s="78" t="s">
        <v>5</v>
      </c>
      <c r="B155" s="3">
        <f>SUM(B149:B154)</f>
        <v>475</v>
      </c>
      <c r="C155" s="2"/>
    </row>
    <row r="156" spans="1:11" x14ac:dyDescent="0.25">
      <c r="A156" s="210" t="s">
        <v>821</v>
      </c>
      <c r="B156" s="210"/>
      <c r="C156" s="210"/>
      <c r="D156" s="210"/>
      <c r="E156" s="210"/>
      <c r="F156" s="210"/>
      <c r="G156" s="210"/>
      <c r="H156" s="210"/>
      <c r="I156" s="210"/>
      <c r="J156" s="210"/>
      <c r="K156" s="210"/>
    </row>
    <row r="157" spans="1:11" x14ac:dyDescent="0.25">
      <c r="A157" s="210"/>
      <c r="B157" s="210"/>
      <c r="C157" s="210"/>
      <c r="D157" s="210"/>
      <c r="E157" s="210"/>
      <c r="F157" s="210"/>
      <c r="G157" s="210"/>
      <c r="H157" s="210"/>
      <c r="I157" s="210"/>
      <c r="J157" s="210"/>
      <c r="K157" s="210"/>
    </row>
    <row r="158" spans="1:11" x14ac:dyDescent="0.25">
      <c r="A158" s="210" t="s">
        <v>822</v>
      </c>
      <c r="B158" s="210"/>
      <c r="C158" s="210"/>
      <c r="D158" s="210"/>
      <c r="E158" s="210"/>
      <c r="F158" s="210"/>
      <c r="G158" s="210"/>
      <c r="H158" s="210"/>
      <c r="I158" s="210"/>
      <c r="J158" s="210"/>
      <c r="K158" s="210"/>
    </row>
  </sheetData>
  <mergeCells count="18">
    <mergeCell ref="A1:F1"/>
    <mergeCell ref="A5:C5"/>
    <mergeCell ref="A12:C12"/>
    <mergeCell ref="A23:C23"/>
    <mergeCell ref="A131:C131"/>
    <mergeCell ref="A35:C35"/>
    <mergeCell ref="A147:C147"/>
    <mergeCell ref="A41:C41"/>
    <mergeCell ref="A56:C56"/>
    <mergeCell ref="A71:C71"/>
    <mergeCell ref="A82:C82"/>
    <mergeCell ref="A97:C97"/>
    <mergeCell ref="A104:C104"/>
    <mergeCell ref="I5:J5"/>
    <mergeCell ref="E12:G12"/>
    <mergeCell ref="E18:G18"/>
    <mergeCell ref="A115:C115"/>
    <mergeCell ref="A125:C125"/>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64"/>
  <sheetViews>
    <sheetView topLeftCell="A112" workbookViewId="0">
      <selection activeCell="E153" sqref="E153"/>
    </sheetView>
  </sheetViews>
  <sheetFormatPr defaultRowHeight="15" x14ac:dyDescent="0.25"/>
  <cols>
    <col min="1" max="1" width="26.7109375" style="79" customWidth="1"/>
    <col min="2" max="2" width="10.7109375" style="79" bestFit="1" customWidth="1"/>
    <col min="3" max="3" width="7.85546875" style="79" customWidth="1"/>
    <col min="4" max="4" width="9.140625" style="79"/>
    <col min="5" max="5" width="33.85546875" style="79" bestFit="1" customWidth="1"/>
    <col min="6" max="6" width="18.5703125" style="79" bestFit="1" customWidth="1"/>
    <col min="7" max="7" width="15" style="79" customWidth="1"/>
    <col min="8" max="8" width="9.140625" style="79"/>
    <col min="9" max="9" width="25" style="79" bestFit="1" customWidth="1"/>
    <col min="10" max="16384" width="9.140625" style="79"/>
  </cols>
  <sheetData>
    <row r="1" spans="1:10" ht="21" x14ac:dyDescent="0.35">
      <c r="A1" s="283" t="s">
        <v>300</v>
      </c>
      <c r="B1" s="283"/>
      <c r="C1" s="283"/>
      <c r="D1" s="283"/>
      <c r="E1" s="283"/>
      <c r="F1" s="283"/>
    </row>
    <row r="2" spans="1:10" x14ac:dyDescent="0.25">
      <c r="A2" s="236" t="s">
        <v>815</v>
      </c>
      <c r="B2" s="236"/>
      <c r="C2" s="210"/>
      <c r="D2" s="210"/>
      <c r="E2" s="210"/>
      <c r="F2" s="210"/>
      <c r="G2" s="210"/>
    </row>
    <row r="3" spans="1:10" x14ac:dyDescent="0.25">
      <c r="A3" s="210" t="s">
        <v>816</v>
      </c>
      <c r="B3" s="210"/>
      <c r="C3" s="210"/>
      <c r="D3" s="210"/>
      <c r="E3" s="210"/>
      <c r="F3" s="210"/>
      <c r="G3" s="210"/>
    </row>
    <row r="4" spans="1:10" ht="15.75" thickBot="1" x14ac:dyDescent="0.3"/>
    <row r="5" spans="1:10" ht="18" thickBot="1" x14ac:dyDescent="0.35">
      <c r="A5" s="284" t="s">
        <v>34</v>
      </c>
      <c r="B5" s="285"/>
      <c r="C5" s="286"/>
      <c r="I5" s="284" t="s">
        <v>63</v>
      </c>
      <c r="J5" s="286"/>
    </row>
    <row r="6" spans="1:10" x14ac:dyDescent="0.25">
      <c r="A6" s="14" t="s">
        <v>0</v>
      </c>
      <c r="B6" s="4" t="s">
        <v>1</v>
      </c>
      <c r="C6" s="13" t="s">
        <v>2</v>
      </c>
      <c r="I6" s="19" t="s">
        <v>294</v>
      </c>
      <c r="J6" s="83"/>
    </row>
    <row r="7" spans="1:10" x14ac:dyDescent="0.25">
      <c r="A7" s="81" t="s">
        <v>3</v>
      </c>
      <c r="B7" s="6">
        <v>92741</v>
      </c>
      <c r="C7" s="5">
        <f>B7/$B$9</f>
        <v>0.82312061773320311</v>
      </c>
      <c r="I7" s="81" t="s">
        <v>295</v>
      </c>
      <c r="J7" s="83"/>
    </row>
    <row r="8" spans="1:10" x14ac:dyDescent="0.25">
      <c r="A8" s="15" t="s">
        <v>4</v>
      </c>
      <c r="B8" s="16">
        <v>19929</v>
      </c>
      <c r="C8" s="17">
        <f>B8/$B$9</f>
        <v>0.17687938226679684</v>
      </c>
      <c r="I8" s="81" t="s">
        <v>296</v>
      </c>
      <c r="J8" s="83"/>
    </row>
    <row r="9" spans="1:10" ht="15.75" thickBot="1" x14ac:dyDescent="0.3">
      <c r="A9" s="82" t="s">
        <v>5</v>
      </c>
      <c r="B9" s="3">
        <f>SUM(B7:B8)</f>
        <v>112670</v>
      </c>
      <c r="C9" s="2"/>
      <c r="I9" s="81" t="s">
        <v>297</v>
      </c>
      <c r="J9" s="83"/>
    </row>
    <row r="10" spans="1:10" x14ac:dyDescent="0.25">
      <c r="A10" s="210" t="s">
        <v>847</v>
      </c>
      <c r="I10" s="81" t="s">
        <v>298</v>
      </c>
      <c r="J10" s="83"/>
    </row>
    <row r="11" spans="1:10" ht="15.75" thickBot="1" x14ac:dyDescent="0.3">
      <c r="A11" s="210"/>
      <c r="B11" s="210"/>
      <c r="C11" s="210"/>
      <c r="I11" s="81" t="s">
        <v>299</v>
      </c>
      <c r="J11" s="83"/>
    </row>
    <row r="12" spans="1:10" ht="18" thickBot="1" x14ac:dyDescent="0.35">
      <c r="A12" s="284" t="s">
        <v>35</v>
      </c>
      <c r="B12" s="285"/>
      <c r="C12" s="286"/>
      <c r="E12" s="294" t="s">
        <v>844</v>
      </c>
      <c r="F12" s="295"/>
      <c r="G12" s="296"/>
      <c r="I12" s="81"/>
      <c r="J12" s="83"/>
    </row>
    <row r="13" spans="1:10" x14ac:dyDescent="0.25">
      <c r="A13" s="14" t="s">
        <v>6</v>
      </c>
      <c r="B13" s="4" t="s">
        <v>7</v>
      </c>
      <c r="C13" s="13" t="s">
        <v>2</v>
      </c>
      <c r="E13" s="14" t="s">
        <v>0</v>
      </c>
      <c r="F13" s="4" t="s">
        <v>1</v>
      </c>
      <c r="G13" s="13" t="s">
        <v>2</v>
      </c>
      <c r="I13" s="81"/>
      <c r="J13" s="83"/>
    </row>
    <row r="14" spans="1:10" x14ac:dyDescent="0.25">
      <c r="A14" s="81" t="s">
        <v>36</v>
      </c>
      <c r="B14" s="6">
        <v>18728</v>
      </c>
      <c r="C14" s="5">
        <f>B14/$B$21</f>
        <v>0.16621993432146978</v>
      </c>
      <c r="E14" s="212" t="s">
        <v>3</v>
      </c>
      <c r="F14" s="6">
        <v>13663</v>
      </c>
      <c r="G14" s="5">
        <v>0.73</v>
      </c>
      <c r="I14" s="81"/>
      <c r="J14" s="83"/>
    </row>
    <row r="15" spans="1:10" x14ac:dyDescent="0.25">
      <c r="A15" s="81" t="s">
        <v>37</v>
      </c>
      <c r="B15" s="6">
        <v>21867</v>
      </c>
      <c r="C15" s="5">
        <f t="shared" ref="C15:C20" si="0">B15/$B$21</f>
        <v>0.19408005680305315</v>
      </c>
      <c r="E15" s="15" t="s">
        <v>4</v>
      </c>
      <c r="F15" s="16">
        <v>5065</v>
      </c>
      <c r="G15" s="17">
        <v>0.27</v>
      </c>
      <c r="I15" s="81"/>
      <c r="J15" s="83"/>
    </row>
    <row r="16" spans="1:10" ht="15.75" thickBot="1" x14ac:dyDescent="0.3">
      <c r="A16" s="81" t="s">
        <v>38</v>
      </c>
      <c r="B16" s="6">
        <v>16522</v>
      </c>
      <c r="C16" s="5">
        <f t="shared" si="0"/>
        <v>0.14664063193396645</v>
      </c>
      <c r="E16" s="213" t="s">
        <v>5</v>
      </c>
      <c r="F16" s="3">
        <v>18728</v>
      </c>
      <c r="G16" s="232"/>
      <c r="I16" s="81"/>
      <c r="J16" s="83"/>
    </row>
    <row r="17" spans="1:49" ht="15.75" thickBot="1" x14ac:dyDescent="0.3">
      <c r="A17" s="81" t="s">
        <v>39</v>
      </c>
      <c r="B17" s="6">
        <v>13370</v>
      </c>
      <c r="C17" s="5">
        <f t="shared" si="0"/>
        <v>0.11866512825064347</v>
      </c>
      <c r="E17" s="210"/>
      <c r="F17" s="210"/>
      <c r="G17" s="210"/>
      <c r="I17" s="81"/>
      <c r="J17" s="83"/>
    </row>
    <row r="18" spans="1:49" ht="18" thickBot="1" x14ac:dyDescent="0.35">
      <c r="A18" s="81" t="s">
        <v>40</v>
      </c>
      <c r="B18" s="6">
        <v>13815</v>
      </c>
      <c r="C18" s="5">
        <f t="shared" si="0"/>
        <v>0.12261471554096033</v>
      </c>
      <c r="E18" s="284" t="s">
        <v>837</v>
      </c>
      <c r="F18" s="285"/>
      <c r="G18" s="286"/>
      <c r="I18" s="81"/>
      <c r="J18" s="83"/>
    </row>
    <row r="19" spans="1:49" x14ac:dyDescent="0.25">
      <c r="A19" s="81" t="s">
        <v>8</v>
      </c>
      <c r="B19" s="6">
        <v>27478</v>
      </c>
      <c r="C19" s="5">
        <f t="shared" si="0"/>
        <v>0.24388035856927309</v>
      </c>
      <c r="E19" s="14" t="s">
        <v>0</v>
      </c>
      <c r="F19" s="4" t="s">
        <v>1</v>
      </c>
      <c r="G19" s="13" t="s">
        <v>2</v>
      </c>
      <c r="I19" s="81"/>
      <c r="J19" s="83"/>
    </row>
    <row r="20" spans="1:49" x14ac:dyDescent="0.25">
      <c r="A20" s="15" t="s">
        <v>9</v>
      </c>
      <c r="B20" s="16">
        <v>890</v>
      </c>
      <c r="C20" s="17">
        <f t="shared" si="0"/>
        <v>7.8991745806337096E-3</v>
      </c>
      <c r="E20" s="212" t="s">
        <v>3</v>
      </c>
      <c r="F20" s="6">
        <v>15396</v>
      </c>
      <c r="G20" s="5">
        <v>0.70399999999999996</v>
      </c>
      <c r="I20" s="81"/>
      <c r="J20" s="83"/>
    </row>
    <row r="21" spans="1:49" ht="15.75" thickBot="1" x14ac:dyDescent="0.3">
      <c r="A21" s="82" t="s">
        <v>5</v>
      </c>
      <c r="B21" s="3">
        <f>SUM(B14:B20)</f>
        <v>112670</v>
      </c>
      <c r="C21" s="2"/>
      <c r="E21" s="15" t="s">
        <v>4</v>
      </c>
      <c r="F21" s="16">
        <v>6471</v>
      </c>
      <c r="G21" s="17">
        <v>0.29599999999999999</v>
      </c>
      <c r="I21" s="81"/>
      <c r="J21" s="83"/>
    </row>
    <row r="22" spans="1:49" ht="15.75" thickBot="1" x14ac:dyDescent="0.3">
      <c r="A22" s="210" t="s">
        <v>847</v>
      </c>
      <c r="E22" s="213" t="s">
        <v>5</v>
      </c>
      <c r="F22" s="3">
        <v>21867</v>
      </c>
      <c r="G22" s="2"/>
      <c r="I22" s="81"/>
      <c r="J22" s="83"/>
    </row>
    <row r="23" spans="1:49" ht="15.75" thickBot="1" x14ac:dyDescent="0.3">
      <c r="A23" s="210"/>
      <c r="B23" s="210"/>
      <c r="C23" s="210"/>
      <c r="I23" s="81"/>
      <c r="J23" s="83"/>
    </row>
    <row r="24" spans="1:49" ht="18" thickBot="1" x14ac:dyDescent="0.35">
      <c r="A24" s="284" t="s">
        <v>10</v>
      </c>
      <c r="B24" s="285"/>
      <c r="C24" s="286"/>
      <c r="I24" s="81"/>
      <c r="J24" s="83"/>
    </row>
    <row r="25" spans="1:49" x14ac:dyDescent="0.25">
      <c r="A25" s="14" t="s">
        <v>6</v>
      </c>
      <c r="B25" s="4" t="s">
        <v>7</v>
      </c>
      <c r="C25" s="13" t="s">
        <v>2</v>
      </c>
      <c r="I25" s="81"/>
      <c r="J25" s="83"/>
    </row>
    <row r="26" spans="1:49" x14ac:dyDescent="0.25">
      <c r="A26" s="81" t="s">
        <v>36</v>
      </c>
      <c r="B26" s="6">
        <v>5065</v>
      </c>
      <c r="C26" s="5">
        <f>B26/$B$33</f>
        <v>0.25415224045361029</v>
      </c>
      <c r="I26" s="81"/>
      <c r="J26" s="83"/>
    </row>
    <row r="27" spans="1:49" x14ac:dyDescent="0.25">
      <c r="A27" s="81" t="s">
        <v>37</v>
      </c>
      <c r="B27" s="6">
        <v>6471</v>
      </c>
      <c r="C27" s="5">
        <f t="shared" ref="C27:C32" si="1">B27/$B$33</f>
        <v>0.32470269456570827</v>
      </c>
      <c r="I27" s="81"/>
      <c r="J27" s="83"/>
    </row>
    <row r="28" spans="1:49" x14ac:dyDescent="0.25">
      <c r="A28" s="81" t="s">
        <v>38</v>
      </c>
      <c r="B28" s="6">
        <v>3377</v>
      </c>
      <c r="C28" s="5">
        <f t="shared" si="1"/>
        <v>0.16945155301319684</v>
      </c>
      <c r="I28" s="81"/>
      <c r="J28" s="83"/>
    </row>
    <row r="29" spans="1:49" x14ac:dyDescent="0.25">
      <c r="A29" s="81" t="s">
        <v>39</v>
      </c>
      <c r="B29" s="6">
        <v>2029</v>
      </c>
      <c r="C29" s="5">
        <f t="shared" si="1"/>
        <v>0.10181143057855387</v>
      </c>
      <c r="I29" s="81"/>
      <c r="J29" s="83"/>
    </row>
    <row r="30" spans="1:49" x14ac:dyDescent="0.25">
      <c r="A30" s="81" t="s">
        <v>40</v>
      </c>
      <c r="B30" s="6">
        <v>1378</v>
      </c>
      <c r="C30" s="5">
        <f t="shared" si="1"/>
        <v>6.9145466405740375E-2</v>
      </c>
      <c r="I30" s="81"/>
      <c r="J30" s="83"/>
    </row>
    <row r="31" spans="1:49" ht="15.75" thickBot="1" x14ac:dyDescent="0.3">
      <c r="A31" s="81" t="s">
        <v>8</v>
      </c>
      <c r="B31" s="6">
        <v>1500</v>
      </c>
      <c r="C31" s="5">
        <f t="shared" si="1"/>
        <v>7.5267198554869783E-2</v>
      </c>
      <c r="H31" s="210"/>
      <c r="I31" s="82"/>
      <c r="J31" s="2"/>
      <c r="K31" s="210"/>
      <c r="L31" s="210"/>
      <c r="M31" s="210"/>
      <c r="N31" s="210"/>
      <c r="O31" s="210"/>
      <c r="P31" s="210"/>
      <c r="Q31" s="210"/>
      <c r="R31" s="210"/>
      <c r="S31" s="210"/>
      <c r="T31" s="210"/>
      <c r="U31" s="210"/>
      <c r="V31" s="210"/>
      <c r="W31" s="210"/>
      <c r="X31" s="210"/>
      <c r="Y31" s="210"/>
      <c r="Z31" s="210"/>
      <c r="AA31" s="210"/>
      <c r="AB31" s="210"/>
      <c r="AC31" s="210"/>
      <c r="AD31" s="210"/>
      <c r="AE31" s="210"/>
      <c r="AF31" s="210"/>
      <c r="AG31" s="210"/>
      <c r="AH31" s="210"/>
      <c r="AI31" s="210"/>
      <c r="AJ31" s="210"/>
      <c r="AK31" s="210"/>
      <c r="AL31" s="210"/>
      <c r="AM31" s="210"/>
      <c r="AN31" s="210"/>
      <c r="AO31" s="210"/>
      <c r="AP31" s="210"/>
      <c r="AQ31" s="210"/>
      <c r="AR31" s="210"/>
      <c r="AS31" s="210"/>
      <c r="AT31" s="210"/>
      <c r="AU31" s="210"/>
      <c r="AV31" s="210"/>
      <c r="AW31" s="210"/>
    </row>
    <row r="32" spans="1:49" x14ac:dyDescent="0.25">
      <c r="A32" s="15" t="s">
        <v>9</v>
      </c>
      <c r="B32" s="16">
        <v>109</v>
      </c>
      <c r="C32" s="17">
        <f t="shared" si="1"/>
        <v>5.4694164283205383E-3</v>
      </c>
      <c r="H32" s="210"/>
      <c r="I32" s="210"/>
      <c r="J32" s="210"/>
      <c r="K32" s="210"/>
      <c r="L32" s="210"/>
      <c r="M32" s="210"/>
      <c r="N32" s="210"/>
      <c r="O32" s="210"/>
      <c r="P32" s="210"/>
      <c r="Q32" s="210"/>
      <c r="R32" s="210"/>
      <c r="S32" s="210"/>
      <c r="T32" s="210"/>
      <c r="U32" s="210"/>
      <c r="V32" s="210"/>
      <c r="W32" s="210"/>
      <c r="X32" s="210"/>
      <c r="Y32" s="210"/>
      <c r="Z32" s="210"/>
      <c r="AA32" s="210"/>
      <c r="AB32" s="210"/>
      <c r="AC32" s="210"/>
      <c r="AD32" s="210"/>
      <c r="AE32" s="210"/>
      <c r="AF32" s="210"/>
      <c r="AG32" s="210"/>
      <c r="AH32" s="210"/>
      <c r="AI32" s="210"/>
      <c r="AJ32" s="210"/>
      <c r="AK32" s="210"/>
      <c r="AL32" s="210"/>
      <c r="AM32" s="210"/>
      <c r="AN32" s="210"/>
      <c r="AO32" s="210"/>
      <c r="AP32" s="210"/>
      <c r="AQ32" s="210"/>
      <c r="AR32" s="210"/>
      <c r="AS32" s="210"/>
      <c r="AT32" s="210"/>
      <c r="AU32" s="210"/>
      <c r="AV32" s="210"/>
      <c r="AW32" s="210"/>
    </row>
    <row r="33" spans="1:49" ht="15.75" thickBot="1" x14ac:dyDescent="0.3">
      <c r="A33" s="82" t="s">
        <v>5</v>
      </c>
      <c r="B33" s="3">
        <f>SUM(B26:B32)</f>
        <v>19929</v>
      </c>
      <c r="C33" s="2"/>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row>
    <row r="34" spans="1:49" ht="15.75" thickBot="1" x14ac:dyDescent="0.3">
      <c r="H34" s="210"/>
      <c r="I34" s="210"/>
      <c r="J34" s="210"/>
      <c r="K34" s="210"/>
      <c r="L34" s="210"/>
      <c r="M34" s="210"/>
      <c r="N34" s="210"/>
      <c r="O34" s="210"/>
      <c r="P34" s="210"/>
      <c r="Q34" s="210"/>
      <c r="R34" s="210"/>
      <c r="S34" s="210"/>
      <c r="T34" s="210"/>
      <c r="U34" s="210"/>
      <c r="V34" s="210"/>
      <c r="W34" s="210"/>
      <c r="X34" s="210"/>
      <c r="Y34" s="210"/>
      <c r="Z34" s="210"/>
      <c r="AA34" s="210"/>
      <c r="AB34" s="210"/>
      <c r="AC34" s="210"/>
      <c r="AD34" s="210"/>
      <c r="AE34" s="210"/>
      <c r="AF34" s="210"/>
      <c r="AG34" s="210"/>
      <c r="AH34" s="210"/>
      <c r="AI34" s="210"/>
      <c r="AJ34" s="210"/>
      <c r="AK34" s="210"/>
      <c r="AL34" s="210"/>
      <c r="AM34" s="210"/>
      <c r="AN34" s="210"/>
      <c r="AO34" s="210"/>
      <c r="AP34" s="210"/>
      <c r="AQ34" s="210"/>
      <c r="AR34" s="210"/>
      <c r="AS34" s="210"/>
      <c r="AT34" s="210"/>
      <c r="AU34" s="210"/>
      <c r="AV34" s="210"/>
      <c r="AW34" s="210"/>
    </row>
    <row r="35" spans="1:49" ht="32.25" customHeight="1" thickBot="1" x14ac:dyDescent="0.35">
      <c r="A35" s="280" t="s">
        <v>41</v>
      </c>
      <c r="B35" s="281"/>
      <c r="C35" s="282"/>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row>
    <row r="36" spans="1:49" x14ac:dyDescent="0.25">
      <c r="A36" s="14" t="s">
        <v>6</v>
      </c>
      <c r="B36" s="4" t="s">
        <v>7</v>
      </c>
      <c r="C36" s="13" t="s">
        <v>2</v>
      </c>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210"/>
      <c r="AJ36" s="210"/>
      <c r="AK36" s="210"/>
      <c r="AL36" s="210"/>
      <c r="AM36" s="210"/>
      <c r="AN36" s="210"/>
      <c r="AO36" s="210"/>
      <c r="AP36" s="210"/>
      <c r="AQ36" s="210"/>
      <c r="AR36" s="210"/>
      <c r="AS36" s="210"/>
      <c r="AT36" s="210"/>
      <c r="AU36" s="210"/>
      <c r="AV36" s="210"/>
      <c r="AW36" s="210"/>
    </row>
    <row r="37" spans="1:49" x14ac:dyDescent="0.25">
      <c r="A37" s="81" t="s">
        <v>36</v>
      </c>
      <c r="B37" s="6">
        <f>B26</f>
        <v>5065</v>
      </c>
      <c r="C37" s="5">
        <f>B37/$B$39</f>
        <v>0.43906033287101248</v>
      </c>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210"/>
      <c r="AH37" s="210"/>
      <c r="AI37" s="210"/>
      <c r="AJ37" s="210"/>
      <c r="AK37" s="210"/>
      <c r="AL37" s="210"/>
      <c r="AM37" s="210"/>
      <c r="AN37" s="210"/>
      <c r="AO37" s="210"/>
      <c r="AP37" s="210"/>
      <c r="AQ37" s="210"/>
      <c r="AR37" s="210"/>
      <c r="AS37" s="210"/>
      <c r="AT37" s="210"/>
      <c r="AU37" s="210"/>
      <c r="AV37" s="210"/>
      <c r="AW37" s="210"/>
    </row>
    <row r="38" spans="1:49" x14ac:dyDescent="0.25">
      <c r="A38" s="15" t="s">
        <v>37</v>
      </c>
      <c r="B38" s="16">
        <f>B27</f>
        <v>6471</v>
      </c>
      <c r="C38" s="17">
        <f>B38/$B$39</f>
        <v>0.56093966712898746</v>
      </c>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0"/>
      <c r="AF38" s="210"/>
      <c r="AG38" s="210"/>
      <c r="AH38" s="210"/>
      <c r="AI38" s="210"/>
      <c r="AJ38" s="210"/>
      <c r="AK38" s="210"/>
      <c r="AL38" s="210"/>
      <c r="AM38" s="210"/>
      <c r="AN38" s="210"/>
      <c r="AO38" s="210"/>
      <c r="AP38" s="210"/>
      <c r="AQ38" s="210"/>
      <c r="AR38" s="210"/>
      <c r="AS38" s="210"/>
      <c r="AT38" s="210"/>
      <c r="AU38" s="210"/>
      <c r="AV38" s="210"/>
      <c r="AW38" s="210"/>
    </row>
    <row r="39" spans="1:49" ht="15.75" thickBot="1" x14ac:dyDescent="0.3">
      <c r="A39" s="82" t="s">
        <v>5</v>
      </c>
      <c r="B39" s="3">
        <f>SUM(B37:B38)</f>
        <v>11536</v>
      </c>
      <c r="C39" s="2"/>
      <c r="H39" s="210"/>
      <c r="I39" s="210"/>
      <c r="J39" s="210"/>
      <c r="K39" s="210"/>
      <c r="L39" s="210"/>
      <c r="M39" s="210"/>
      <c r="N39" s="210"/>
      <c r="O39" s="210"/>
      <c r="P39" s="210"/>
      <c r="Q39" s="210"/>
      <c r="R39" s="210"/>
      <c r="S39" s="210"/>
      <c r="T39" s="210"/>
      <c r="U39" s="210"/>
      <c r="V39" s="210"/>
      <c r="W39" s="210"/>
      <c r="X39" s="210"/>
      <c r="Y39" s="210"/>
      <c r="Z39" s="210"/>
      <c r="AA39" s="210"/>
      <c r="AB39" s="210"/>
      <c r="AC39" s="210"/>
      <c r="AD39" s="210"/>
      <c r="AE39" s="210"/>
      <c r="AF39" s="210"/>
      <c r="AG39" s="210"/>
      <c r="AH39" s="210"/>
      <c r="AI39" s="210"/>
      <c r="AJ39" s="210"/>
      <c r="AK39" s="210"/>
      <c r="AL39" s="210"/>
      <c r="AM39" s="210"/>
      <c r="AN39" s="210"/>
      <c r="AO39" s="210"/>
      <c r="AP39" s="210"/>
      <c r="AQ39" s="210"/>
      <c r="AR39" s="210"/>
      <c r="AS39" s="210"/>
      <c r="AT39" s="210"/>
      <c r="AU39" s="210"/>
      <c r="AV39" s="210"/>
      <c r="AW39" s="210"/>
    </row>
    <row r="40" spans="1:49" ht="15.75" thickBot="1" x14ac:dyDescent="0.3">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0"/>
      <c r="AK40" s="210"/>
      <c r="AL40" s="210"/>
      <c r="AM40" s="210"/>
      <c r="AN40" s="210"/>
      <c r="AO40" s="210"/>
      <c r="AP40" s="210"/>
      <c r="AQ40" s="210"/>
      <c r="AR40" s="210"/>
      <c r="AS40" s="210"/>
      <c r="AT40" s="210"/>
      <c r="AU40" s="210"/>
      <c r="AV40" s="210"/>
      <c r="AW40" s="210"/>
    </row>
    <row r="41" spans="1:49" ht="18" thickBot="1" x14ac:dyDescent="0.35">
      <c r="A41" s="284" t="s">
        <v>11</v>
      </c>
      <c r="B41" s="285"/>
      <c r="C41" s="286"/>
      <c r="H41" s="210"/>
      <c r="I41" s="210"/>
      <c r="J41" s="210"/>
      <c r="K41" s="210"/>
      <c r="L41" s="210"/>
      <c r="M41" s="210"/>
      <c r="N41" s="210"/>
      <c r="O41" s="210"/>
      <c r="P41" s="210"/>
      <c r="Q41" s="210"/>
      <c r="R41" s="210"/>
      <c r="S41" s="210"/>
      <c r="T41" s="210"/>
      <c r="U41" s="210"/>
      <c r="V41" s="210"/>
      <c r="W41" s="210"/>
      <c r="X41" s="210"/>
      <c r="Y41" s="210"/>
      <c r="Z41" s="210"/>
      <c r="AA41" s="210"/>
      <c r="AB41" s="210"/>
      <c r="AC41" s="210"/>
      <c r="AD41" s="210"/>
      <c r="AE41" s="210"/>
      <c r="AF41" s="210"/>
      <c r="AG41" s="210"/>
      <c r="AH41" s="210"/>
      <c r="AI41" s="210"/>
      <c r="AJ41" s="210"/>
      <c r="AK41" s="210"/>
      <c r="AL41" s="210"/>
      <c r="AM41" s="210"/>
      <c r="AN41" s="210"/>
      <c r="AO41" s="210"/>
      <c r="AP41" s="210"/>
      <c r="AQ41" s="210"/>
      <c r="AR41" s="210"/>
      <c r="AS41" s="210"/>
      <c r="AT41" s="210"/>
      <c r="AU41" s="210"/>
      <c r="AV41" s="210"/>
      <c r="AW41" s="210"/>
    </row>
    <row r="42" spans="1:49" x14ac:dyDescent="0.25">
      <c r="A42" s="14" t="s">
        <v>12</v>
      </c>
      <c r="B42" s="4" t="s">
        <v>1</v>
      </c>
      <c r="C42" s="13" t="s">
        <v>2</v>
      </c>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0"/>
      <c r="AL42" s="210"/>
      <c r="AM42" s="210"/>
      <c r="AN42" s="210"/>
      <c r="AO42" s="210"/>
      <c r="AP42" s="210"/>
      <c r="AQ42" s="210"/>
      <c r="AR42" s="210"/>
      <c r="AS42" s="210"/>
      <c r="AT42" s="210"/>
      <c r="AU42" s="210"/>
      <c r="AV42" s="210"/>
      <c r="AW42" s="210"/>
    </row>
    <row r="43" spans="1:49" x14ac:dyDescent="0.25">
      <c r="A43" s="23" t="s">
        <v>13</v>
      </c>
      <c r="B43" s="6">
        <v>12170</v>
      </c>
      <c r="C43" s="5">
        <f t="shared" ref="C43:C53" si="2">B43/$B$54</f>
        <v>0.61066787094184349</v>
      </c>
      <c r="H43" s="210"/>
      <c r="I43" s="210"/>
      <c r="J43" s="210"/>
      <c r="K43" s="210"/>
      <c r="L43" s="210"/>
      <c r="M43" s="210"/>
      <c r="N43" s="210"/>
      <c r="O43" s="210"/>
      <c r="P43" s="210"/>
      <c r="Q43" s="210"/>
      <c r="R43" s="210"/>
      <c r="S43" s="210"/>
      <c r="T43" s="210"/>
      <c r="U43" s="210"/>
      <c r="V43" s="210"/>
      <c r="W43" s="210"/>
      <c r="X43" s="210"/>
      <c r="Y43" s="210"/>
      <c r="Z43" s="210"/>
      <c r="AA43" s="210"/>
      <c r="AB43" s="210"/>
      <c r="AC43" s="210"/>
      <c r="AD43" s="210"/>
      <c r="AE43" s="210"/>
      <c r="AF43" s="210"/>
      <c r="AG43" s="210"/>
      <c r="AH43" s="210"/>
      <c r="AI43" s="210"/>
      <c r="AJ43" s="210"/>
      <c r="AK43" s="210"/>
      <c r="AL43" s="210"/>
      <c r="AM43" s="210"/>
      <c r="AN43" s="210"/>
      <c r="AO43" s="210"/>
      <c r="AP43" s="210"/>
      <c r="AQ43" s="210"/>
      <c r="AR43" s="210"/>
      <c r="AS43" s="210"/>
      <c r="AT43" s="210"/>
      <c r="AU43" s="210"/>
      <c r="AV43" s="210"/>
      <c r="AW43" s="210"/>
    </row>
    <row r="44" spans="1:49" x14ac:dyDescent="0.25">
      <c r="A44" s="23" t="s">
        <v>21</v>
      </c>
      <c r="B44" s="6">
        <v>1845</v>
      </c>
      <c r="C44" s="5">
        <f t="shared" si="2"/>
        <v>9.2578654222489842E-2</v>
      </c>
      <c r="H44" s="210"/>
      <c r="I44" s="210"/>
      <c r="J44" s="210"/>
      <c r="K44" s="210"/>
      <c r="L44" s="210"/>
      <c r="M44" s="210"/>
      <c r="N44" s="210"/>
      <c r="O44" s="210"/>
      <c r="P44" s="210"/>
      <c r="Q44" s="210"/>
      <c r="R44" s="210"/>
      <c r="S44" s="210"/>
      <c r="T44" s="210"/>
      <c r="U44" s="210"/>
      <c r="V44" s="210"/>
      <c r="W44" s="210"/>
      <c r="X44" s="210"/>
      <c r="Y44" s="210"/>
      <c r="Z44" s="210"/>
      <c r="AA44" s="210"/>
      <c r="AB44" s="210"/>
      <c r="AC44" s="210"/>
      <c r="AD44" s="210"/>
      <c r="AE44" s="210"/>
      <c r="AF44" s="210"/>
      <c r="AG44" s="210"/>
      <c r="AH44" s="210"/>
      <c r="AI44" s="210"/>
      <c r="AJ44" s="210"/>
      <c r="AK44" s="210"/>
      <c r="AL44" s="210"/>
      <c r="AM44" s="210"/>
      <c r="AN44" s="210"/>
      <c r="AO44" s="210"/>
      <c r="AP44" s="210"/>
      <c r="AQ44" s="210"/>
      <c r="AR44" s="210"/>
      <c r="AS44" s="210"/>
      <c r="AT44" s="210"/>
      <c r="AU44" s="210"/>
      <c r="AV44" s="210"/>
      <c r="AW44" s="210"/>
    </row>
    <row r="45" spans="1:49" x14ac:dyDescent="0.25">
      <c r="A45" s="23" t="s">
        <v>18</v>
      </c>
      <c r="B45" s="6">
        <v>1217</v>
      </c>
      <c r="C45" s="5">
        <f t="shared" si="2"/>
        <v>6.1066787094184352E-2</v>
      </c>
      <c r="E45" s="210"/>
      <c r="F45" s="210"/>
      <c r="G45" s="210"/>
      <c r="H45" s="210"/>
      <c r="I45" s="210"/>
      <c r="J45" s="210"/>
      <c r="K45" s="210"/>
      <c r="L45" s="210"/>
      <c r="M45" s="210"/>
      <c r="N45" s="210"/>
      <c r="O45" s="210"/>
      <c r="P45" s="210"/>
      <c r="Q45" s="210"/>
      <c r="R45" s="210"/>
      <c r="S45" s="210"/>
      <c r="T45" s="210"/>
      <c r="U45" s="210"/>
      <c r="V45" s="210"/>
      <c r="W45" s="210"/>
      <c r="X45" s="210"/>
      <c r="Y45" s="210"/>
      <c r="Z45" s="210"/>
      <c r="AA45" s="210"/>
      <c r="AB45" s="210"/>
      <c r="AC45" s="210"/>
      <c r="AD45" s="210"/>
      <c r="AE45" s="210"/>
      <c r="AF45" s="210"/>
      <c r="AG45" s="210"/>
      <c r="AH45" s="210"/>
      <c r="AI45" s="210"/>
      <c r="AJ45" s="210"/>
      <c r="AK45" s="210"/>
      <c r="AL45" s="210"/>
      <c r="AM45" s="210"/>
      <c r="AN45" s="210"/>
      <c r="AO45" s="210"/>
      <c r="AP45" s="210"/>
      <c r="AQ45" s="210"/>
      <c r="AR45" s="210"/>
      <c r="AS45" s="210"/>
      <c r="AT45" s="210"/>
      <c r="AU45" s="210"/>
      <c r="AV45" s="210"/>
      <c r="AW45" s="210"/>
    </row>
    <row r="46" spans="1:49" x14ac:dyDescent="0.25">
      <c r="A46" s="23" t="s">
        <v>14</v>
      </c>
      <c r="B46" s="6">
        <v>706</v>
      </c>
      <c r="C46" s="5">
        <f t="shared" si="2"/>
        <v>3.5425761453158712E-2</v>
      </c>
      <c r="E46" s="210"/>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0"/>
      <c r="AF46" s="210"/>
      <c r="AG46" s="210"/>
      <c r="AH46" s="210"/>
      <c r="AI46" s="210"/>
      <c r="AJ46" s="210"/>
      <c r="AK46" s="210"/>
      <c r="AL46" s="210"/>
      <c r="AM46" s="210"/>
      <c r="AN46" s="210"/>
      <c r="AO46" s="210"/>
      <c r="AP46" s="210"/>
      <c r="AQ46" s="210"/>
      <c r="AR46" s="210"/>
      <c r="AS46" s="210"/>
      <c r="AT46" s="210"/>
      <c r="AU46" s="210"/>
      <c r="AV46" s="210"/>
      <c r="AW46" s="210"/>
    </row>
    <row r="47" spans="1:49" x14ac:dyDescent="0.25">
      <c r="A47" s="23" t="s">
        <v>20</v>
      </c>
      <c r="B47" s="6">
        <v>640</v>
      </c>
      <c r="C47" s="5">
        <f t="shared" si="2"/>
        <v>3.2114004716744443E-2</v>
      </c>
      <c r="E47" s="210"/>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0"/>
      <c r="AF47" s="210"/>
      <c r="AG47" s="210"/>
      <c r="AH47" s="210"/>
      <c r="AI47" s="210"/>
      <c r="AJ47" s="210"/>
      <c r="AK47" s="210"/>
      <c r="AL47" s="210"/>
      <c r="AM47" s="210"/>
      <c r="AN47" s="210"/>
      <c r="AO47" s="210"/>
      <c r="AP47" s="210"/>
      <c r="AQ47" s="210"/>
      <c r="AR47" s="210"/>
      <c r="AS47" s="210"/>
      <c r="AT47" s="210"/>
      <c r="AU47" s="210"/>
      <c r="AV47" s="210"/>
      <c r="AW47" s="210"/>
    </row>
    <row r="48" spans="1:49" x14ac:dyDescent="0.25">
      <c r="A48" s="23" t="s">
        <v>17</v>
      </c>
      <c r="B48" s="6">
        <v>528</v>
      </c>
      <c r="C48" s="5">
        <f t="shared" si="2"/>
        <v>2.6494053891314165E-2</v>
      </c>
      <c r="E48" s="210"/>
      <c r="F48" s="210"/>
      <c r="G48" s="210"/>
      <c r="H48" s="210"/>
      <c r="I48" s="210"/>
      <c r="J48" s="210"/>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0"/>
      <c r="AI48" s="210"/>
      <c r="AJ48" s="210"/>
      <c r="AK48" s="210"/>
      <c r="AL48" s="210"/>
      <c r="AM48" s="210"/>
      <c r="AN48" s="210"/>
      <c r="AO48" s="210"/>
      <c r="AP48" s="210"/>
      <c r="AQ48" s="210"/>
      <c r="AR48" s="210"/>
      <c r="AS48" s="210"/>
      <c r="AT48" s="210"/>
      <c r="AU48" s="210"/>
      <c r="AV48" s="210"/>
      <c r="AW48" s="210"/>
    </row>
    <row r="49" spans="1:49" x14ac:dyDescent="0.25">
      <c r="A49" s="23" t="s">
        <v>16</v>
      </c>
      <c r="B49" s="6">
        <v>481</v>
      </c>
      <c r="C49" s="5">
        <f t="shared" si="2"/>
        <v>2.4135681669928244E-2</v>
      </c>
      <c r="E49" s="210"/>
      <c r="F49" s="210"/>
      <c r="G49" s="210"/>
      <c r="H49" s="210"/>
      <c r="I49" s="210"/>
      <c r="J49" s="210"/>
      <c r="K49" s="210"/>
      <c r="L49" s="210"/>
      <c r="M49" s="210"/>
      <c r="N49" s="210"/>
      <c r="O49" s="210"/>
      <c r="P49" s="210"/>
      <c r="Q49" s="210"/>
      <c r="R49" s="210"/>
      <c r="S49" s="210"/>
      <c r="T49" s="210"/>
      <c r="U49" s="210"/>
      <c r="V49" s="210"/>
      <c r="W49" s="210"/>
      <c r="X49" s="210"/>
      <c r="Y49" s="210"/>
      <c r="Z49" s="210"/>
      <c r="AA49" s="210"/>
      <c r="AB49" s="210"/>
      <c r="AC49" s="210"/>
      <c r="AD49" s="210"/>
      <c r="AE49" s="210"/>
      <c r="AF49" s="210"/>
      <c r="AG49" s="210"/>
      <c r="AH49" s="210"/>
      <c r="AI49" s="210"/>
      <c r="AJ49" s="210"/>
      <c r="AK49" s="210"/>
      <c r="AL49" s="210"/>
      <c r="AM49" s="210"/>
      <c r="AN49" s="210"/>
      <c r="AO49" s="210"/>
      <c r="AP49" s="210"/>
      <c r="AQ49" s="210"/>
      <c r="AR49" s="210"/>
      <c r="AS49" s="210"/>
      <c r="AT49" s="210"/>
      <c r="AU49" s="210"/>
      <c r="AV49" s="210"/>
      <c r="AW49" s="210"/>
    </row>
    <row r="50" spans="1:49" x14ac:dyDescent="0.25">
      <c r="A50" s="23" t="s">
        <v>26</v>
      </c>
      <c r="B50" s="6">
        <v>462</v>
      </c>
      <c r="C50" s="5">
        <f t="shared" si="2"/>
        <v>2.3182297154899896E-2</v>
      </c>
      <c r="E50" s="210"/>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10"/>
      <c r="AD50" s="210"/>
      <c r="AE50" s="210"/>
      <c r="AF50" s="210"/>
      <c r="AG50" s="210"/>
      <c r="AH50" s="210"/>
      <c r="AI50" s="210"/>
      <c r="AJ50" s="210"/>
      <c r="AK50" s="210"/>
      <c r="AL50" s="210"/>
      <c r="AM50" s="210"/>
      <c r="AN50" s="210"/>
      <c r="AO50" s="210"/>
      <c r="AP50" s="210"/>
      <c r="AQ50" s="210"/>
      <c r="AR50" s="210"/>
      <c r="AS50" s="210"/>
      <c r="AT50" s="210"/>
      <c r="AU50" s="210"/>
      <c r="AV50" s="210"/>
      <c r="AW50" s="210"/>
    </row>
    <row r="51" spans="1:49" x14ac:dyDescent="0.25">
      <c r="A51" s="23" t="s">
        <v>19</v>
      </c>
      <c r="B51" s="6">
        <v>323</v>
      </c>
      <c r="C51" s="5">
        <f t="shared" si="2"/>
        <v>1.620753675548196E-2</v>
      </c>
      <c r="E51" s="210"/>
      <c r="F51" s="210"/>
      <c r="G51" s="210"/>
      <c r="H51" s="210"/>
      <c r="I51" s="210"/>
      <c r="J51" s="210"/>
      <c r="K51" s="210"/>
      <c r="L51" s="210"/>
      <c r="M51" s="210"/>
      <c r="N51" s="210"/>
      <c r="O51" s="210"/>
      <c r="P51" s="210"/>
      <c r="Q51" s="210"/>
      <c r="R51" s="210"/>
      <c r="S51" s="210"/>
      <c r="T51" s="210"/>
      <c r="U51" s="210"/>
      <c r="V51" s="210"/>
      <c r="W51" s="210"/>
      <c r="X51" s="210"/>
      <c r="Y51" s="210"/>
      <c r="Z51" s="210"/>
      <c r="AA51" s="210"/>
      <c r="AB51" s="210"/>
      <c r="AC51" s="210"/>
      <c r="AD51" s="210"/>
      <c r="AE51" s="210"/>
      <c r="AF51" s="210"/>
      <c r="AG51" s="210"/>
      <c r="AH51" s="210"/>
      <c r="AI51" s="210"/>
      <c r="AJ51" s="210"/>
      <c r="AK51" s="210"/>
      <c r="AL51" s="210"/>
      <c r="AM51" s="210"/>
      <c r="AN51" s="210"/>
      <c r="AO51" s="210"/>
      <c r="AP51" s="210"/>
      <c r="AQ51" s="210"/>
      <c r="AR51" s="210"/>
      <c r="AS51" s="210"/>
      <c r="AT51" s="210"/>
      <c r="AU51" s="210"/>
      <c r="AV51" s="210"/>
      <c r="AW51" s="210"/>
    </row>
    <row r="52" spans="1:49" s="80" customFormat="1" x14ac:dyDescent="0.25">
      <c r="A52" s="23" t="s">
        <v>15</v>
      </c>
      <c r="B52" s="6">
        <v>237</v>
      </c>
      <c r="C52" s="5">
        <f t="shared" si="2"/>
        <v>1.1892217371669426E-2</v>
      </c>
      <c r="D52" s="79"/>
      <c r="E52" s="210"/>
      <c r="F52" s="210"/>
      <c r="G52" s="210"/>
      <c r="H52" s="210"/>
      <c r="I52" s="210"/>
      <c r="J52" s="210"/>
      <c r="K52" s="210"/>
      <c r="L52" s="210"/>
      <c r="M52" s="210"/>
      <c r="N52" s="210"/>
      <c r="O52" s="210"/>
      <c r="P52" s="210"/>
      <c r="Q52" s="210"/>
      <c r="R52" s="210"/>
      <c r="S52" s="210"/>
      <c r="T52" s="210"/>
      <c r="U52" s="210"/>
      <c r="V52" s="210"/>
      <c r="W52" s="210"/>
      <c r="X52" s="210"/>
      <c r="Y52" s="210"/>
      <c r="Z52" s="210"/>
      <c r="AA52" s="210"/>
      <c r="AB52" s="210"/>
      <c r="AC52" s="210"/>
      <c r="AD52" s="210"/>
      <c r="AE52" s="210"/>
      <c r="AF52" s="210"/>
      <c r="AG52" s="210"/>
      <c r="AH52" s="210"/>
      <c r="AI52" s="210"/>
      <c r="AJ52" s="210"/>
      <c r="AK52" s="210"/>
      <c r="AL52" s="210"/>
      <c r="AM52" s="210"/>
      <c r="AN52" s="210"/>
      <c r="AO52" s="210"/>
      <c r="AP52" s="210"/>
      <c r="AQ52" s="210"/>
      <c r="AR52" s="210"/>
      <c r="AS52" s="210"/>
      <c r="AT52" s="210"/>
      <c r="AU52" s="210"/>
      <c r="AV52" s="210"/>
      <c r="AW52" s="210"/>
    </row>
    <row r="53" spans="1:49" x14ac:dyDescent="0.25">
      <c r="A53" s="24" t="s">
        <v>33</v>
      </c>
      <c r="B53" s="16">
        <v>1320</v>
      </c>
      <c r="C53" s="17">
        <f t="shared" si="2"/>
        <v>6.6235134728285419E-2</v>
      </c>
      <c r="E53" s="210"/>
      <c r="F53" s="210"/>
      <c r="G53" s="210"/>
    </row>
    <row r="54" spans="1:49" ht="15.75" thickBot="1" x14ac:dyDescent="0.3">
      <c r="A54" s="82" t="s">
        <v>5</v>
      </c>
      <c r="B54" s="3">
        <f>SUM(B43:B53)</f>
        <v>19929</v>
      </c>
      <c r="C54" s="2"/>
      <c r="D54" s="80"/>
      <c r="E54" s="210"/>
      <c r="F54" s="210"/>
      <c r="G54" s="210"/>
    </row>
    <row r="55" spans="1:49" ht="15.75" thickBot="1" x14ac:dyDescent="0.3"/>
    <row r="56" spans="1:49" ht="32.25" customHeight="1" thickBot="1" x14ac:dyDescent="0.35">
      <c r="A56" s="280" t="s">
        <v>42</v>
      </c>
      <c r="B56" s="281"/>
      <c r="C56" s="282"/>
    </row>
    <row r="57" spans="1:49" x14ac:dyDescent="0.25">
      <c r="A57" s="14" t="s">
        <v>12</v>
      </c>
      <c r="B57" s="4" t="s">
        <v>1</v>
      </c>
      <c r="C57" s="13" t="s">
        <v>2</v>
      </c>
    </row>
    <row r="58" spans="1:49" x14ac:dyDescent="0.25">
      <c r="A58" s="81" t="s">
        <v>13</v>
      </c>
      <c r="B58" s="6">
        <v>7909</v>
      </c>
      <c r="C58" s="5">
        <f t="shared" ref="C58:C68" si="3">B58/$B$69</f>
        <v>0.68559292649098469</v>
      </c>
    </row>
    <row r="59" spans="1:49" x14ac:dyDescent="0.25">
      <c r="A59" s="81" t="s">
        <v>21</v>
      </c>
      <c r="B59" s="6">
        <v>921</v>
      </c>
      <c r="C59" s="5">
        <f t="shared" si="3"/>
        <v>7.9837031900138702E-2</v>
      </c>
    </row>
    <row r="60" spans="1:49" x14ac:dyDescent="0.25">
      <c r="A60" s="81" t="s">
        <v>18</v>
      </c>
      <c r="B60" s="6">
        <v>873</v>
      </c>
      <c r="C60" s="5">
        <f t="shared" si="3"/>
        <v>7.5676144244105403E-2</v>
      </c>
    </row>
    <row r="61" spans="1:49" x14ac:dyDescent="0.25">
      <c r="A61" s="81" t="s">
        <v>20</v>
      </c>
      <c r="B61" s="6">
        <v>240</v>
      </c>
      <c r="C61" s="5">
        <f t="shared" si="3"/>
        <v>2.0804438280166437E-2</v>
      </c>
    </row>
    <row r="62" spans="1:49" x14ac:dyDescent="0.25">
      <c r="A62" s="81" t="s">
        <v>14</v>
      </c>
      <c r="B62" s="6">
        <v>214</v>
      </c>
      <c r="C62" s="5">
        <f t="shared" si="3"/>
        <v>1.8550624133148404E-2</v>
      </c>
    </row>
    <row r="63" spans="1:49" x14ac:dyDescent="0.25">
      <c r="A63" s="81" t="s">
        <v>16</v>
      </c>
      <c r="B63" s="6">
        <v>198</v>
      </c>
      <c r="C63" s="5">
        <f t="shared" si="3"/>
        <v>1.7163661581137309E-2</v>
      </c>
    </row>
    <row r="64" spans="1:49" x14ac:dyDescent="0.25">
      <c r="A64" s="81" t="s">
        <v>407</v>
      </c>
      <c r="B64" s="6">
        <v>174</v>
      </c>
      <c r="C64" s="5">
        <f t="shared" si="3"/>
        <v>1.5083217753120666E-2</v>
      </c>
    </row>
    <row r="65" spans="1:3" x14ac:dyDescent="0.25">
      <c r="A65" s="81" t="s">
        <v>17</v>
      </c>
      <c r="B65" s="6">
        <v>145</v>
      </c>
      <c r="C65" s="5">
        <f t="shared" si="3"/>
        <v>1.2569348127600554E-2</v>
      </c>
    </row>
    <row r="66" spans="1:3" x14ac:dyDescent="0.25">
      <c r="A66" s="81" t="s">
        <v>19</v>
      </c>
      <c r="B66" s="6">
        <v>107</v>
      </c>
      <c r="C66" s="5">
        <f t="shared" si="3"/>
        <v>9.2753120665742018E-3</v>
      </c>
    </row>
    <row r="67" spans="1:3" x14ac:dyDescent="0.25">
      <c r="A67" s="81" t="s">
        <v>26</v>
      </c>
      <c r="B67" s="6">
        <v>91</v>
      </c>
      <c r="C67" s="5">
        <f t="shared" si="3"/>
        <v>7.8883495145631068E-3</v>
      </c>
    </row>
    <row r="68" spans="1:3" x14ac:dyDescent="0.25">
      <c r="A68" s="15" t="s">
        <v>33</v>
      </c>
      <c r="B68" s="16">
        <v>664</v>
      </c>
      <c r="C68" s="17">
        <f t="shared" si="3"/>
        <v>5.7558945908460474E-2</v>
      </c>
    </row>
    <row r="69" spans="1:3" ht="15.75" thickBot="1" x14ac:dyDescent="0.3">
      <c r="A69" s="82" t="s">
        <v>5</v>
      </c>
      <c r="B69" s="3">
        <f>SUM(B58:B68)</f>
        <v>11536</v>
      </c>
      <c r="C69" s="2"/>
    </row>
    <row r="70" spans="1:3" ht="15.75" thickBot="1" x14ac:dyDescent="0.3"/>
    <row r="71" spans="1:3" ht="18" thickBot="1" x14ac:dyDescent="0.35">
      <c r="A71" s="284" t="s">
        <v>44</v>
      </c>
      <c r="B71" s="285"/>
      <c r="C71" s="286"/>
    </row>
    <row r="72" spans="1:3" x14ac:dyDescent="0.25">
      <c r="A72" s="14" t="s">
        <v>45</v>
      </c>
      <c r="B72" s="4" t="s">
        <v>7</v>
      </c>
      <c r="C72" s="13" t="s">
        <v>2</v>
      </c>
    </row>
    <row r="73" spans="1:3" x14ac:dyDescent="0.25">
      <c r="A73" s="81" t="s">
        <v>46</v>
      </c>
      <c r="B73" s="6">
        <v>1341</v>
      </c>
      <c r="C73" s="5">
        <f>B73/$B$80</f>
        <v>6.7288875508053597E-2</v>
      </c>
    </row>
    <row r="74" spans="1:3" x14ac:dyDescent="0.25">
      <c r="A74" s="81" t="s">
        <v>47</v>
      </c>
      <c r="B74" s="6">
        <v>2439</v>
      </c>
      <c r="C74" s="5">
        <f t="shared" ref="C74:C79" si="4">B74/$B$80</f>
        <v>0.12238446485021827</v>
      </c>
    </row>
    <row r="75" spans="1:3" x14ac:dyDescent="0.25">
      <c r="A75" s="81" t="s">
        <v>48</v>
      </c>
      <c r="B75" s="6">
        <v>4308</v>
      </c>
      <c r="C75" s="5">
        <f t="shared" si="4"/>
        <v>0.21616739424958603</v>
      </c>
    </row>
    <row r="76" spans="1:3" x14ac:dyDescent="0.25">
      <c r="A76" s="81" t="s">
        <v>49</v>
      </c>
      <c r="B76" s="6">
        <v>3442</v>
      </c>
      <c r="C76" s="5">
        <f t="shared" si="4"/>
        <v>0.17271313161724119</v>
      </c>
    </row>
    <row r="77" spans="1:3" x14ac:dyDescent="0.25">
      <c r="A77" s="81" t="s">
        <v>50</v>
      </c>
      <c r="B77" s="6">
        <v>3355</v>
      </c>
      <c r="C77" s="5">
        <f t="shared" si="4"/>
        <v>0.16834763410105877</v>
      </c>
    </row>
    <row r="78" spans="1:3" x14ac:dyDescent="0.25">
      <c r="A78" s="81" t="s">
        <v>51</v>
      </c>
      <c r="B78" s="6">
        <v>2213</v>
      </c>
      <c r="C78" s="5">
        <f t="shared" si="4"/>
        <v>0.11104420693461789</v>
      </c>
    </row>
    <row r="79" spans="1:3" x14ac:dyDescent="0.25">
      <c r="A79" s="15" t="s">
        <v>52</v>
      </c>
      <c r="B79" s="16">
        <v>2831</v>
      </c>
      <c r="C79" s="17">
        <f t="shared" si="4"/>
        <v>0.14205429273922424</v>
      </c>
    </row>
    <row r="80" spans="1:3" ht="15.75" thickBot="1" x14ac:dyDescent="0.3">
      <c r="A80" s="82" t="s">
        <v>5</v>
      </c>
      <c r="B80" s="3">
        <f>SUM(B73:B79)</f>
        <v>19929</v>
      </c>
      <c r="C80" s="2"/>
    </row>
    <row r="81" spans="1:6" ht="15.75" thickBot="1" x14ac:dyDescent="0.3"/>
    <row r="82" spans="1:6" ht="32.25" customHeight="1" thickBot="1" x14ac:dyDescent="0.35">
      <c r="A82" s="280" t="s">
        <v>53</v>
      </c>
      <c r="B82" s="281"/>
      <c r="C82" s="282"/>
    </row>
    <row r="83" spans="1:6" x14ac:dyDescent="0.25">
      <c r="A83" s="14" t="s">
        <v>45</v>
      </c>
      <c r="B83" s="4" t="s">
        <v>7</v>
      </c>
      <c r="C83" s="13" t="s">
        <v>2</v>
      </c>
    </row>
    <row r="84" spans="1:6" x14ac:dyDescent="0.25">
      <c r="A84" s="81" t="s">
        <v>46</v>
      </c>
      <c r="B84" s="6">
        <v>885</v>
      </c>
      <c r="C84" s="5">
        <f>B84/$B$91</f>
        <v>7.6716366158113725E-2</v>
      </c>
    </row>
    <row r="85" spans="1:6" x14ac:dyDescent="0.25">
      <c r="A85" s="81" t="s">
        <v>47</v>
      </c>
      <c r="B85" s="6">
        <v>1757</v>
      </c>
      <c r="C85" s="5">
        <f t="shared" ref="C85:C90" si="5">B85/$B$91</f>
        <v>0.15230582524271843</v>
      </c>
    </row>
    <row r="86" spans="1:6" x14ac:dyDescent="0.25">
      <c r="A86" s="81" t="s">
        <v>48</v>
      </c>
      <c r="B86" s="6">
        <v>2743</v>
      </c>
      <c r="C86" s="5">
        <f t="shared" si="5"/>
        <v>0.23777739251040222</v>
      </c>
    </row>
    <row r="87" spans="1:6" x14ac:dyDescent="0.25">
      <c r="A87" s="81" t="s">
        <v>49</v>
      </c>
      <c r="B87" s="6">
        <v>1771</v>
      </c>
      <c r="C87" s="5">
        <f t="shared" si="5"/>
        <v>0.15351941747572814</v>
      </c>
    </row>
    <row r="88" spans="1:6" x14ac:dyDescent="0.25">
      <c r="A88" s="81" t="s">
        <v>50</v>
      </c>
      <c r="B88" s="6">
        <v>1620</v>
      </c>
      <c r="C88" s="5">
        <f t="shared" si="5"/>
        <v>0.14042995839112343</v>
      </c>
    </row>
    <row r="89" spans="1:6" x14ac:dyDescent="0.25">
      <c r="A89" s="81" t="s">
        <v>51</v>
      </c>
      <c r="B89" s="6">
        <v>985</v>
      </c>
      <c r="C89" s="5">
        <f t="shared" si="5"/>
        <v>8.5384882108183083E-2</v>
      </c>
    </row>
    <row r="90" spans="1:6" x14ac:dyDescent="0.25">
      <c r="A90" s="15" t="s">
        <v>52</v>
      </c>
      <c r="B90" s="16">
        <v>1775</v>
      </c>
      <c r="C90" s="17">
        <f t="shared" si="5"/>
        <v>0.15386615811373092</v>
      </c>
    </row>
    <row r="91" spans="1:6" ht="15.75" thickBot="1" x14ac:dyDescent="0.3">
      <c r="A91" s="82" t="s">
        <v>5</v>
      </c>
      <c r="B91" s="3">
        <f>SUM(B84:B90)</f>
        <v>11536</v>
      </c>
      <c r="C91" s="2"/>
    </row>
    <row r="92" spans="1:6" x14ac:dyDescent="0.25">
      <c r="A92" s="233"/>
      <c r="B92" s="6"/>
      <c r="C92" s="233"/>
      <c r="D92" s="210"/>
      <c r="E92" s="210"/>
      <c r="F92" s="238"/>
    </row>
    <row r="93" spans="1:6" x14ac:dyDescent="0.25">
      <c r="A93" s="237" t="s">
        <v>817</v>
      </c>
      <c r="B93" s="238"/>
      <c r="C93" s="237"/>
      <c r="D93" s="238"/>
      <c r="E93" s="237"/>
      <c r="F93" s="238"/>
    </row>
    <row r="94" spans="1:6" x14ac:dyDescent="0.25">
      <c r="A94" s="240" t="s">
        <v>818</v>
      </c>
      <c r="B94" s="238"/>
      <c r="C94" s="240"/>
      <c r="D94" s="238"/>
      <c r="E94" s="240"/>
      <c r="F94" s="238"/>
    </row>
    <row r="95" spans="1:6" x14ac:dyDescent="0.25">
      <c r="A95" s="240" t="s">
        <v>819</v>
      </c>
      <c r="B95" s="238"/>
      <c r="C95" s="240"/>
      <c r="D95" s="238"/>
      <c r="E95" s="240"/>
    </row>
    <row r="96" spans="1:6" ht="15.75" thickBot="1" x14ac:dyDescent="0.3"/>
    <row r="97" spans="1:5" ht="18" thickBot="1" x14ac:dyDescent="0.35">
      <c r="A97" s="284" t="s">
        <v>805</v>
      </c>
      <c r="B97" s="285"/>
      <c r="C97" s="286"/>
    </row>
    <row r="98" spans="1:5" x14ac:dyDescent="0.25">
      <c r="A98" s="14" t="s">
        <v>54</v>
      </c>
      <c r="B98" s="4" t="s">
        <v>1</v>
      </c>
      <c r="C98" s="13" t="s">
        <v>2</v>
      </c>
    </row>
    <row r="99" spans="1:5" x14ac:dyDescent="0.25">
      <c r="A99" s="81" t="s">
        <v>55</v>
      </c>
      <c r="B99" s="6">
        <v>40419</v>
      </c>
      <c r="C99" s="5">
        <f>B99/$B$101</f>
        <v>0.88948306595365423</v>
      </c>
    </row>
    <row r="100" spans="1:5" x14ac:dyDescent="0.25">
      <c r="A100" s="15" t="s">
        <v>58</v>
      </c>
      <c r="B100" s="16">
        <v>5022</v>
      </c>
      <c r="C100" s="17">
        <f>B100/$B$101</f>
        <v>0.11051693404634581</v>
      </c>
    </row>
    <row r="101" spans="1:5" ht="15.75" thickBot="1" x14ac:dyDescent="0.3">
      <c r="A101" s="82" t="s">
        <v>5</v>
      </c>
      <c r="B101" s="3">
        <f>SUM(B99:B100)</f>
        <v>45441</v>
      </c>
      <c r="C101" s="2"/>
    </row>
    <row r="102" spans="1:5" x14ac:dyDescent="0.25">
      <c r="A102" s="210" t="s">
        <v>829</v>
      </c>
    </row>
    <row r="103" spans="1:5" ht="15.75" thickBot="1" x14ac:dyDescent="0.3">
      <c r="A103" s="210"/>
      <c r="B103" s="210"/>
      <c r="C103" s="210"/>
    </row>
    <row r="104" spans="1:5" ht="30.75" customHeight="1" thickBot="1" x14ac:dyDescent="0.35">
      <c r="A104" s="280" t="s">
        <v>56</v>
      </c>
      <c r="B104" s="281"/>
      <c r="C104" s="282"/>
    </row>
    <row r="105" spans="1:5" x14ac:dyDescent="0.25">
      <c r="A105" s="14" t="s">
        <v>6</v>
      </c>
      <c r="B105" s="4" t="s">
        <v>7</v>
      </c>
      <c r="C105" s="13" t="s">
        <v>2</v>
      </c>
    </row>
    <row r="106" spans="1:5" x14ac:dyDescent="0.25">
      <c r="A106" s="81" t="s">
        <v>36</v>
      </c>
      <c r="B106" s="6">
        <v>3854</v>
      </c>
      <c r="C106" s="5">
        <f>B106/$B$112</f>
        <v>0.13115535136974646</v>
      </c>
    </row>
    <row r="107" spans="1:5" x14ac:dyDescent="0.25">
      <c r="A107" s="81" t="s">
        <v>37</v>
      </c>
      <c r="B107" s="6">
        <v>5625</v>
      </c>
      <c r="C107" s="5">
        <f t="shared" ref="C107:C111" si="6">B107/$B$112</f>
        <v>0.19142419601837674</v>
      </c>
    </row>
    <row r="108" spans="1:5" x14ac:dyDescent="0.25">
      <c r="A108" s="81" t="s">
        <v>38</v>
      </c>
      <c r="B108" s="6">
        <v>4318</v>
      </c>
      <c r="C108" s="5">
        <f t="shared" si="6"/>
        <v>0.14694572060575123</v>
      </c>
    </row>
    <row r="109" spans="1:5" x14ac:dyDescent="0.25">
      <c r="A109" s="81" t="s">
        <v>39</v>
      </c>
      <c r="B109" s="6">
        <v>3432</v>
      </c>
      <c r="C109" s="5">
        <f t="shared" si="6"/>
        <v>0.11679428279734558</v>
      </c>
    </row>
    <row r="110" spans="1:5" x14ac:dyDescent="0.25">
      <c r="A110" s="81" t="s">
        <v>40</v>
      </c>
      <c r="B110" s="6">
        <v>3771</v>
      </c>
      <c r="C110" s="5">
        <f t="shared" si="6"/>
        <v>0.12833078101071976</v>
      </c>
    </row>
    <row r="111" spans="1:5" x14ac:dyDescent="0.25">
      <c r="A111" s="15" t="s">
        <v>8</v>
      </c>
      <c r="B111" s="16">
        <v>8385</v>
      </c>
      <c r="C111" s="17">
        <f t="shared" si="6"/>
        <v>0.28534966819806024</v>
      </c>
    </row>
    <row r="112" spans="1:5" ht="15.75" thickBot="1" x14ac:dyDescent="0.3">
      <c r="A112" s="82" t="s">
        <v>5</v>
      </c>
      <c r="B112" s="3">
        <f>SUM(B106:B111)</f>
        <v>29385</v>
      </c>
      <c r="C112" s="2"/>
      <c r="D112" s="210"/>
      <c r="E112" s="210"/>
    </row>
    <row r="113" spans="1:15" x14ac:dyDescent="0.25">
      <c r="A113" s="241" t="s">
        <v>820</v>
      </c>
      <c r="B113" s="210"/>
      <c r="C113" s="210"/>
      <c r="D113" s="210"/>
      <c r="E113" s="210"/>
      <c r="F113" s="210"/>
      <c r="G113" s="210"/>
      <c r="H113" s="210"/>
      <c r="I113" s="210"/>
      <c r="J113" s="210"/>
      <c r="K113" s="210"/>
      <c r="L113" s="210"/>
      <c r="M113" s="210"/>
      <c r="N113" s="210"/>
      <c r="O113" s="210"/>
    </row>
    <row r="114" spans="1:15" ht="18" customHeight="1" thickBot="1" x14ac:dyDescent="0.3">
      <c r="A114" s="210"/>
      <c r="B114" s="210"/>
      <c r="C114" s="210"/>
      <c r="D114" s="210"/>
      <c r="E114" s="210"/>
      <c r="F114" s="210"/>
      <c r="G114" s="210"/>
      <c r="H114" s="210"/>
      <c r="I114" s="210"/>
      <c r="J114" s="210"/>
      <c r="K114" s="210"/>
      <c r="L114" s="210"/>
      <c r="M114" s="210"/>
      <c r="N114" s="210"/>
      <c r="O114" s="210"/>
    </row>
    <row r="115" spans="1:15" ht="33.75" customHeight="1" thickBot="1" x14ac:dyDescent="0.35">
      <c r="A115" s="280" t="s">
        <v>57</v>
      </c>
      <c r="B115" s="281"/>
      <c r="C115" s="282"/>
    </row>
    <row r="116" spans="1:15" x14ac:dyDescent="0.25">
      <c r="A116" s="14" t="s">
        <v>6</v>
      </c>
      <c r="B116" s="4" t="s">
        <v>7</v>
      </c>
      <c r="C116" s="13" t="s">
        <v>2</v>
      </c>
    </row>
    <row r="117" spans="1:15" x14ac:dyDescent="0.25">
      <c r="A117" s="81" t="s">
        <v>36</v>
      </c>
      <c r="B117" s="6">
        <v>804</v>
      </c>
      <c r="C117" s="5">
        <f t="shared" ref="C117:C122" si="7">B117/$B$123</f>
        <v>0.27936066712995133</v>
      </c>
    </row>
    <row r="118" spans="1:15" x14ac:dyDescent="0.25">
      <c r="A118" s="81" t="s">
        <v>37</v>
      </c>
      <c r="B118" s="6">
        <v>1178</v>
      </c>
      <c r="C118" s="5">
        <f t="shared" si="7"/>
        <v>0.40931202223766505</v>
      </c>
    </row>
    <row r="119" spans="1:15" x14ac:dyDescent="0.25">
      <c r="A119" s="81" t="s">
        <v>38</v>
      </c>
      <c r="B119" s="6">
        <v>502</v>
      </c>
      <c r="C119" s="5">
        <f t="shared" si="7"/>
        <v>0.17442668519805421</v>
      </c>
    </row>
    <row r="120" spans="1:15" x14ac:dyDescent="0.25">
      <c r="A120" s="81" t="s">
        <v>39</v>
      </c>
      <c r="B120" s="6">
        <v>149</v>
      </c>
      <c r="C120" s="5">
        <f t="shared" si="7"/>
        <v>5.1772063933287003E-2</v>
      </c>
    </row>
    <row r="121" spans="1:15" x14ac:dyDescent="0.25">
      <c r="A121" s="81" t="s">
        <v>40</v>
      </c>
      <c r="B121" s="6">
        <v>116</v>
      </c>
      <c r="C121" s="5">
        <f t="shared" si="7"/>
        <v>4.030576789437109E-2</v>
      </c>
    </row>
    <row r="122" spans="1:15" x14ac:dyDescent="0.25">
      <c r="A122" s="15" t="s">
        <v>8</v>
      </c>
      <c r="B122" s="16">
        <v>129</v>
      </c>
      <c r="C122" s="17">
        <f t="shared" si="7"/>
        <v>4.4822793606671296E-2</v>
      </c>
    </row>
    <row r="123" spans="1:15" ht="15.75" thickBot="1" x14ac:dyDescent="0.3">
      <c r="A123" s="82" t="s">
        <v>5</v>
      </c>
      <c r="B123" s="3">
        <f>SUM(B117:B122)</f>
        <v>2878</v>
      </c>
      <c r="C123" s="2"/>
    </row>
    <row r="124" spans="1:15" ht="15.75" thickBot="1" x14ac:dyDescent="0.3"/>
    <row r="125" spans="1:15" ht="34.5" customHeight="1" thickBot="1" x14ac:dyDescent="0.35">
      <c r="A125" s="280" t="s">
        <v>59</v>
      </c>
      <c r="B125" s="281"/>
      <c r="C125" s="282"/>
    </row>
    <row r="126" spans="1:15" x14ac:dyDescent="0.25">
      <c r="A126" s="14" t="s">
        <v>6</v>
      </c>
      <c r="B126" s="4" t="s">
        <v>7</v>
      </c>
      <c r="C126" s="13" t="s">
        <v>2</v>
      </c>
    </row>
    <row r="127" spans="1:15" x14ac:dyDescent="0.25">
      <c r="A127" s="81" t="s">
        <v>36</v>
      </c>
      <c r="B127" s="6">
        <f>B117</f>
        <v>804</v>
      </c>
      <c r="C127" s="5">
        <f>B127/$B$129</f>
        <v>0.40565085771947529</v>
      </c>
    </row>
    <row r="128" spans="1:15" x14ac:dyDescent="0.25">
      <c r="A128" s="15" t="s">
        <v>37</v>
      </c>
      <c r="B128" s="16">
        <f>B118</f>
        <v>1178</v>
      </c>
      <c r="C128" s="17">
        <f>B128/$B$129</f>
        <v>0.59434914228052471</v>
      </c>
    </row>
    <row r="129" spans="1:8" ht="15.75" thickBot="1" x14ac:dyDescent="0.3">
      <c r="A129" s="82" t="s">
        <v>5</v>
      </c>
      <c r="B129" s="3">
        <f>SUM(B127:B128)</f>
        <v>1982</v>
      </c>
      <c r="C129" s="2"/>
    </row>
    <row r="130" spans="1:8" ht="15.75" thickBot="1" x14ac:dyDescent="0.3"/>
    <row r="131" spans="1:8" ht="34.5" customHeight="1" thickBot="1" x14ac:dyDescent="0.35">
      <c r="A131" s="280" t="s">
        <v>60</v>
      </c>
      <c r="B131" s="281"/>
      <c r="C131" s="282"/>
    </row>
    <row r="132" spans="1:8" x14ac:dyDescent="0.25">
      <c r="A132" s="14" t="s">
        <v>12</v>
      </c>
      <c r="B132" s="4" t="s">
        <v>1</v>
      </c>
      <c r="C132" s="13" t="s">
        <v>2</v>
      </c>
    </row>
    <row r="133" spans="1:8" x14ac:dyDescent="0.25">
      <c r="A133" s="81" t="s">
        <v>13</v>
      </c>
      <c r="B133" s="6">
        <v>1713</v>
      </c>
      <c r="C133" s="5">
        <f t="shared" ref="C133:C143" si="8">B133/$B$144</f>
        <v>0.59520500347463512</v>
      </c>
    </row>
    <row r="134" spans="1:8" x14ac:dyDescent="0.25">
      <c r="A134" s="81" t="s">
        <v>18</v>
      </c>
      <c r="B134" s="6">
        <v>299</v>
      </c>
      <c r="C134" s="5">
        <f t="shared" si="8"/>
        <v>0.1038915913829048</v>
      </c>
    </row>
    <row r="135" spans="1:8" x14ac:dyDescent="0.25">
      <c r="A135" s="81" t="s">
        <v>806</v>
      </c>
      <c r="B135" s="6">
        <v>264</v>
      </c>
      <c r="C135" s="5">
        <f t="shared" si="8"/>
        <v>9.1730368311327304E-2</v>
      </c>
    </row>
    <row r="136" spans="1:8" x14ac:dyDescent="0.25">
      <c r="A136" s="81" t="s">
        <v>17</v>
      </c>
      <c r="B136" s="6">
        <v>98</v>
      </c>
      <c r="C136" s="5">
        <f t="shared" si="8"/>
        <v>3.4051424600416956E-2</v>
      </c>
    </row>
    <row r="137" spans="1:8" x14ac:dyDescent="0.25">
      <c r="A137" s="81" t="s">
        <v>14</v>
      </c>
      <c r="B137" s="6">
        <v>90</v>
      </c>
      <c r="C137" s="5">
        <f t="shared" si="8"/>
        <v>3.1271716469770672E-2</v>
      </c>
    </row>
    <row r="138" spans="1:8" x14ac:dyDescent="0.25">
      <c r="A138" s="81" t="s">
        <v>20</v>
      </c>
      <c r="B138" s="6">
        <v>90</v>
      </c>
      <c r="C138" s="5">
        <f t="shared" si="8"/>
        <v>3.1271716469770672E-2</v>
      </c>
    </row>
    <row r="139" spans="1:8" x14ac:dyDescent="0.25">
      <c r="A139" s="81" t="s">
        <v>28</v>
      </c>
      <c r="B139" s="6">
        <v>54</v>
      </c>
      <c r="C139" s="5">
        <f t="shared" si="8"/>
        <v>1.8763029881862403E-2</v>
      </c>
    </row>
    <row r="140" spans="1:8" x14ac:dyDescent="0.25">
      <c r="A140" s="81" t="s">
        <v>19</v>
      </c>
      <c r="B140" s="6">
        <v>49</v>
      </c>
      <c r="C140" s="5">
        <f t="shared" si="8"/>
        <v>1.7025712300208478E-2</v>
      </c>
    </row>
    <row r="141" spans="1:8" x14ac:dyDescent="0.25">
      <c r="A141" s="81" t="s">
        <v>15</v>
      </c>
      <c r="B141" s="6">
        <v>36</v>
      </c>
      <c r="C141" s="5">
        <f t="shared" si="8"/>
        <v>1.250868658790827E-2</v>
      </c>
    </row>
    <row r="142" spans="1:8" x14ac:dyDescent="0.25">
      <c r="A142" s="81" t="s">
        <v>407</v>
      </c>
      <c r="B142" s="6">
        <v>34</v>
      </c>
      <c r="C142" s="5">
        <f t="shared" si="8"/>
        <v>1.1813759555246699E-2</v>
      </c>
    </row>
    <row r="143" spans="1:8" x14ac:dyDescent="0.25">
      <c r="A143" s="15" t="s">
        <v>33</v>
      </c>
      <c r="B143" s="16">
        <v>151</v>
      </c>
      <c r="C143" s="17">
        <f t="shared" si="8"/>
        <v>5.2466990965948576E-2</v>
      </c>
    </row>
    <row r="144" spans="1:8" ht="15.75" thickBot="1" x14ac:dyDescent="0.3">
      <c r="A144" s="82" t="s">
        <v>5</v>
      </c>
      <c r="B144" s="3">
        <f>SUM(B133:B143)</f>
        <v>2878</v>
      </c>
      <c r="C144" s="2"/>
      <c r="D144" s="210"/>
      <c r="E144" s="210"/>
      <c r="F144" s="210"/>
      <c r="G144" s="210"/>
      <c r="H144" s="210"/>
    </row>
    <row r="145" spans="1:9" ht="18" customHeight="1" x14ac:dyDescent="0.25">
      <c r="A145" s="242" t="s">
        <v>821</v>
      </c>
      <c r="B145" s="210"/>
      <c r="C145" s="210"/>
      <c r="D145" s="210"/>
      <c r="E145" s="210"/>
      <c r="F145" s="210"/>
      <c r="G145" s="210"/>
      <c r="H145" s="210"/>
    </row>
    <row r="146" spans="1:9" ht="15.75" thickBot="1" x14ac:dyDescent="0.3">
      <c r="A146" s="243"/>
      <c r="B146" s="210"/>
      <c r="C146" s="210"/>
    </row>
    <row r="147" spans="1:9" ht="37.5" customHeight="1" thickBot="1" x14ac:dyDescent="0.35">
      <c r="A147" s="280" t="s">
        <v>61</v>
      </c>
      <c r="B147" s="281"/>
      <c r="C147" s="282"/>
    </row>
    <row r="148" spans="1:9" x14ac:dyDescent="0.25">
      <c r="A148" s="14" t="s">
        <v>12</v>
      </c>
      <c r="B148" s="4" t="s">
        <v>1</v>
      </c>
      <c r="C148" s="13" t="s">
        <v>2</v>
      </c>
    </row>
    <row r="149" spans="1:9" x14ac:dyDescent="0.25">
      <c r="A149" s="81" t="s">
        <v>13</v>
      </c>
      <c r="B149" s="6">
        <v>1261</v>
      </c>
      <c r="C149" s="5">
        <f t="shared" ref="C149:C159" si="9">B149/$B$160</f>
        <v>0.636226034308779</v>
      </c>
    </row>
    <row r="150" spans="1:9" x14ac:dyDescent="0.25">
      <c r="A150" s="81" t="s">
        <v>18</v>
      </c>
      <c r="B150" s="6">
        <v>227</v>
      </c>
      <c r="C150" s="5">
        <f t="shared" si="9"/>
        <v>0.11453077699293643</v>
      </c>
    </row>
    <row r="151" spans="1:9" x14ac:dyDescent="0.25">
      <c r="A151" s="81" t="s">
        <v>806</v>
      </c>
      <c r="B151" s="6">
        <v>178</v>
      </c>
      <c r="C151" s="5">
        <f t="shared" si="9"/>
        <v>8.9808274470232083E-2</v>
      </c>
    </row>
    <row r="152" spans="1:9" x14ac:dyDescent="0.25">
      <c r="A152" s="81" t="s">
        <v>20</v>
      </c>
      <c r="B152" s="6">
        <v>78</v>
      </c>
      <c r="C152" s="5">
        <f t="shared" si="9"/>
        <v>3.9354187689202826E-2</v>
      </c>
    </row>
    <row r="153" spans="1:9" x14ac:dyDescent="0.25">
      <c r="A153" s="81" t="s">
        <v>17</v>
      </c>
      <c r="B153" s="6">
        <v>36</v>
      </c>
      <c r="C153" s="5">
        <f t="shared" si="9"/>
        <v>1.8163471241170535E-2</v>
      </c>
    </row>
    <row r="154" spans="1:9" x14ac:dyDescent="0.25">
      <c r="A154" s="81" t="s">
        <v>407</v>
      </c>
      <c r="B154" s="6">
        <v>34</v>
      </c>
      <c r="C154" s="5">
        <f t="shared" si="9"/>
        <v>1.7154389505549948E-2</v>
      </c>
    </row>
    <row r="155" spans="1:9" x14ac:dyDescent="0.25">
      <c r="A155" s="81" t="s">
        <v>14</v>
      </c>
      <c r="B155" s="6">
        <v>30</v>
      </c>
      <c r="C155" s="5">
        <f t="shared" si="9"/>
        <v>1.5136226034308779E-2</v>
      </c>
    </row>
    <row r="156" spans="1:9" x14ac:dyDescent="0.25">
      <c r="A156" s="81" t="s">
        <v>801</v>
      </c>
      <c r="B156" s="6">
        <v>22</v>
      </c>
      <c r="C156" s="5">
        <f t="shared" si="9"/>
        <v>1.1099899091826439E-2</v>
      </c>
    </row>
    <row r="157" spans="1:9" x14ac:dyDescent="0.25">
      <c r="A157" s="81" t="s">
        <v>23</v>
      </c>
      <c r="B157" s="6">
        <v>19</v>
      </c>
      <c r="C157" s="5">
        <f t="shared" si="9"/>
        <v>9.5862764883955596E-3</v>
      </c>
    </row>
    <row r="158" spans="1:9" x14ac:dyDescent="0.25">
      <c r="A158" s="81" t="s">
        <v>22</v>
      </c>
      <c r="B158" s="6">
        <v>19</v>
      </c>
      <c r="C158" s="5">
        <f t="shared" si="9"/>
        <v>9.5862764883955596E-3</v>
      </c>
    </row>
    <row r="159" spans="1:9" x14ac:dyDescent="0.25">
      <c r="A159" s="15" t="s">
        <v>33</v>
      </c>
      <c r="B159" s="16">
        <v>78</v>
      </c>
      <c r="C159" s="17">
        <f t="shared" si="9"/>
        <v>3.9354187689202826E-2</v>
      </c>
      <c r="D159" s="210"/>
      <c r="E159" s="210"/>
      <c r="F159" s="210"/>
      <c r="G159" s="210"/>
      <c r="H159" s="210"/>
      <c r="I159" s="210"/>
    </row>
    <row r="160" spans="1:9" ht="15.75" thickBot="1" x14ac:dyDescent="0.3">
      <c r="A160" s="82" t="s">
        <v>5</v>
      </c>
      <c r="B160" s="3">
        <f>SUM(B149:B159)</f>
        <v>1982</v>
      </c>
      <c r="C160" s="2"/>
      <c r="D160" s="210"/>
      <c r="E160" s="210"/>
      <c r="F160" s="210"/>
      <c r="G160" s="210"/>
      <c r="H160" s="210"/>
      <c r="I160" s="210"/>
    </row>
    <row r="161" spans="1:9" x14ac:dyDescent="0.25">
      <c r="A161" s="210" t="s">
        <v>821</v>
      </c>
      <c r="B161" s="210"/>
      <c r="C161" s="210"/>
      <c r="D161" s="210"/>
      <c r="E161" s="210"/>
      <c r="F161" s="210"/>
      <c r="G161" s="210"/>
      <c r="H161" s="210"/>
      <c r="I161" s="210"/>
    </row>
    <row r="162" spans="1:9" x14ac:dyDescent="0.25">
      <c r="A162" s="210"/>
      <c r="B162" s="210"/>
      <c r="C162" s="210"/>
      <c r="D162" s="210"/>
      <c r="E162" s="210"/>
      <c r="F162" s="210"/>
      <c r="G162" s="210"/>
      <c r="H162" s="210"/>
      <c r="I162" s="210"/>
    </row>
    <row r="163" spans="1:9" x14ac:dyDescent="0.25">
      <c r="A163" s="210" t="s">
        <v>822</v>
      </c>
      <c r="B163" s="210"/>
      <c r="C163" s="210"/>
    </row>
    <row r="164" spans="1:9" x14ac:dyDescent="0.25">
      <c r="A164" s="210"/>
      <c r="B164" s="210"/>
      <c r="C164" s="210"/>
    </row>
  </sheetData>
  <mergeCells count="18">
    <mergeCell ref="A1:F1"/>
    <mergeCell ref="A5:C5"/>
    <mergeCell ref="I5:J5"/>
    <mergeCell ref="A12:C12"/>
    <mergeCell ref="A24:C24"/>
    <mergeCell ref="A147:C147"/>
    <mergeCell ref="E12:G12"/>
    <mergeCell ref="E18:G18"/>
    <mergeCell ref="A125:C125"/>
    <mergeCell ref="A131:C131"/>
    <mergeCell ref="A35:C35"/>
    <mergeCell ref="A115:C115"/>
    <mergeCell ref="A41:C41"/>
    <mergeCell ref="A56:C56"/>
    <mergeCell ref="A71:C71"/>
    <mergeCell ref="A82:C82"/>
    <mergeCell ref="A97:C97"/>
    <mergeCell ref="A104:C104"/>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57"/>
  <sheetViews>
    <sheetView workbookViewId="0">
      <selection activeCell="D129" sqref="D129"/>
    </sheetView>
  </sheetViews>
  <sheetFormatPr defaultRowHeight="15" x14ac:dyDescent="0.25"/>
  <cols>
    <col min="1" max="1" width="30" style="84" bestFit="1" customWidth="1"/>
    <col min="2" max="2" width="10.7109375" style="84" bestFit="1" customWidth="1"/>
    <col min="3" max="3" width="7.85546875" style="84" customWidth="1"/>
    <col min="4" max="4" width="9.140625" style="84"/>
    <col min="5" max="5" width="33.85546875" style="84" bestFit="1" customWidth="1"/>
    <col min="6" max="6" width="18.5703125" style="84" bestFit="1" customWidth="1"/>
    <col min="7" max="7" width="14.42578125" style="84" customWidth="1"/>
    <col min="8" max="8" width="9.140625" style="84"/>
    <col min="9" max="9" width="19" style="84" bestFit="1" customWidth="1"/>
    <col min="10" max="16384" width="9.140625" style="84"/>
  </cols>
  <sheetData>
    <row r="1" spans="1:14" ht="21" x14ac:dyDescent="0.35">
      <c r="A1" s="283" t="s">
        <v>301</v>
      </c>
      <c r="B1" s="283"/>
      <c r="C1" s="283"/>
      <c r="D1" s="283"/>
      <c r="E1" s="283"/>
      <c r="F1" s="283"/>
    </row>
    <row r="2" spans="1:14" ht="21" x14ac:dyDescent="0.35">
      <c r="A2" s="236" t="s">
        <v>815</v>
      </c>
      <c r="B2" s="210"/>
      <c r="C2" s="210"/>
      <c r="D2" s="210"/>
      <c r="E2" s="210"/>
      <c r="F2" s="252"/>
      <c r="G2" s="210"/>
      <c r="H2" s="210"/>
      <c r="I2" s="210"/>
      <c r="J2" s="210"/>
      <c r="K2" s="210"/>
      <c r="L2" s="210"/>
      <c r="M2" s="210"/>
      <c r="N2" s="210"/>
    </row>
    <row r="3" spans="1:14" ht="21" x14ac:dyDescent="0.35">
      <c r="A3" s="210" t="s">
        <v>816</v>
      </c>
      <c r="B3" s="210"/>
      <c r="C3" s="210"/>
      <c r="D3" s="210"/>
      <c r="E3" s="210"/>
      <c r="F3" s="252"/>
      <c r="G3" s="210"/>
      <c r="H3" s="210"/>
      <c r="I3" s="210"/>
      <c r="J3" s="210"/>
      <c r="K3" s="210"/>
      <c r="L3" s="210"/>
      <c r="M3" s="210"/>
      <c r="N3" s="210"/>
    </row>
    <row r="4" spans="1:14" ht="15.75" thickBot="1" x14ac:dyDescent="0.3"/>
    <row r="5" spans="1:14" ht="18" thickBot="1" x14ac:dyDescent="0.35">
      <c r="A5" s="284" t="s">
        <v>34</v>
      </c>
      <c r="B5" s="285"/>
      <c r="C5" s="286"/>
      <c r="I5" s="284" t="s">
        <v>63</v>
      </c>
      <c r="J5" s="286"/>
    </row>
    <row r="6" spans="1:14" x14ac:dyDescent="0.25">
      <c r="A6" s="14" t="s">
        <v>0</v>
      </c>
      <c r="B6" s="4" t="s">
        <v>1</v>
      </c>
      <c r="C6" s="13" t="s">
        <v>2</v>
      </c>
      <c r="I6" s="19" t="s">
        <v>302</v>
      </c>
      <c r="J6" s="88"/>
    </row>
    <row r="7" spans="1:14" x14ac:dyDescent="0.25">
      <c r="A7" s="86" t="s">
        <v>3</v>
      </c>
      <c r="B7" s="6">
        <v>100773</v>
      </c>
      <c r="C7" s="5">
        <f>B7/$B$9</f>
        <v>0.97093168898737836</v>
      </c>
      <c r="I7" s="86" t="s">
        <v>303</v>
      </c>
      <c r="J7" s="88"/>
    </row>
    <row r="8" spans="1:14" x14ac:dyDescent="0.25">
      <c r="A8" s="15" t="s">
        <v>4</v>
      </c>
      <c r="B8" s="16">
        <v>3017</v>
      </c>
      <c r="C8" s="17">
        <f>B8/$B$9</f>
        <v>2.9068311012621639E-2</v>
      </c>
      <c r="I8" s="86" t="s">
        <v>304</v>
      </c>
      <c r="J8" s="88"/>
    </row>
    <row r="9" spans="1:14" ht="15.75" thickBot="1" x14ac:dyDescent="0.3">
      <c r="A9" s="87" t="s">
        <v>5</v>
      </c>
      <c r="B9" s="3">
        <f>SUM(B7:B8)</f>
        <v>103790</v>
      </c>
      <c r="C9" s="2"/>
      <c r="I9" s="86" t="s">
        <v>305</v>
      </c>
      <c r="J9" s="88"/>
    </row>
    <row r="10" spans="1:14" s="210" customFormat="1" x14ac:dyDescent="0.25">
      <c r="A10" s="210" t="s">
        <v>848</v>
      </c>
      <c r="B10" s="256"/>
      <c r="C10" s="256"/>
      <c r="I10" s="212"/>
      <c r="J10" s="214"/>
    </row>
    <row r="11" spans="1:14" ht="15.75" thickBot="1" x14ac:dyDescent="0.3">
      <c r="A11" s="210"/>
      <c r="B11" s="256"/>
      <c r="C11" s="256"/>
      <c r="D11" s="210"/>
      <c r="E11" s="210"/>
      <c r="I11" s="86" t="s">
        <v>306</v>
      </c>
      <c r="J11" s="88"/>
    </row>
    <row r="12" spans="1:14" ht="18" thickBot="1" x14ac:dyDescent="0.35">
      <c r="A12" s="284" t="s">
        <v>35</v>
      </c>
      <c r="B12" s="285"/>
      <c r="C12" s="286"/>
      <c r="E12" s="294" t="s">
        <v>844</v>
      </c>
      <c r="F12" s="295"/>
      <c r="G12" s="296"/>
      <c r="I12" s="86" t="s">
        <v>307</v>
      </c>
      <c r="J12" s="88"/>
    </row>
    <row r="13" spans="1:14" x14ac:dyDescent="0.25">
      <c r="A13" s="14" t="s">
        <v>6</v>
      </c>
      <c r="B13" s="4" t="s">
        <v>7</v>
      </c>
      <c r="C13" s="13" t="s">
        <v>2</v>
      </c>
      <c r="E13" s="14" t="s">
        <v>0</v>
      </c>
      <c r="F13" s="4" t="s">
        <v>1</v>
      </c>
      <c r="G13" s="13" t="s">
        <v>2</v>
      </c>
      <c r="I13" s="86" t="s">
        <v>308</v>
      </c>
      <c r="J13" s="88"/>
    </row>
    <row r="14" spans="1:14" x14ac:dyDescent="0.25">
      <c r="A14" s="86" t="s">
        <v>36</v>
      </c>
      <c r="B14" s="6">
        <v>2807</v>
      </c>
      <c r="C14" s="5">
        <f>B14/$B$21</f>
        <v>2.704499470083823E-2</v>
      </c>
      <c r="E14" s="212" t="s">
        <v>3</v>
      </c>
      <c r="F14" s="6">
        <v>2541</v>
      </c>
      <c r="G14" s="5">
        <v>0.90500000000000003</v>
      </c>
      <c r="I14" s="86" t="s">
        <v>309</v>
      </c>
      <c r="J14" s="88"/>
    </row>
    <row r="15" spans="1:14" x14ac:dyDescent="0.25">
      <c r="A15" s="86" t="s">
        <v>37</v>
      </c>
      <c r="B15" s="6">
        <v>6241</v>
      </c>
      <c r="C15" s="5">
        <f t="shared" ref="C15:C20" si="0">B15/$B$21</f>
        <v>6.0131033818286925E-2</v>
      </c>
      <c r="E15" s="15" t="s">
        <v>4</v>
      </c>
      <c r="F15" s="16">
        <v>266</v>
      </c>
      <c r="G15" s="17">
        <v>9.5000000000000001E-2</v>
      </c>
      <c r="I15" s="86" t="s">
        <v>310</v>
      </c>
      <c r="J15" s="88"/>
    </row>
    <row r="16" spans="1:14" ht="15.75" thickBot="1" x14ac:dyDescent="0.3">
      <c r="A16" s="86" t="s">
        <v>38</v>
      </c>
      <c r="B16" s="6">
        <v>10884</v>
      </c>
      <c r="C16" s="5">
        <f t="shared" si="0"/>
        <v>0.10486559398786011</v>
      </c>
      <c r="E16" s="213" t="s">
        <v>5</v>
      </c>
      <c r="F16" s="3">
        <v>2807</v>
      </c>
      <c r="G16" s="232"/>
      <c r="I16" s="86"/>
      <c r="J16" s="88"/>
    </row>
    <row r="17" spans="1:48" ht="15.75" thickBot="1" x14ac:dyDescent="0.3">
      <c r="A17" s="86" t="s">
        <v>39</v>
      </c>
      <c r="B17" s="6">
        <v>13866</v>
      </c>
      <c r="C17" s="5">
        <f t="shared" si="0"/>
        <v>0.13359668561518451</v>
      </c>
      <c r="E17" s="210"/>
      <c r="F17" s="210"/>
      <c r="G17" s="210"/>
      <c r="I17" s="86"/>
      <c r="J17" s="88"/>
    </row>
    <row r="18" spans="1:48" ht="18" thickBot="1" x14ac:dyDescent="0.35">
      <c r="A18" s="86" t="s">
        <v>40</v>
      </c>
      <c r="B18" s="6">
        <v>14553</v>
      </c>
      <c r="C18" s="5">
        <f t="shared" si="0"/>
        <v>0.14021582040659022</v>
      </c>
      <c r="E18" s="284" t="s">
        <v>837</v>
      </c>
      <c r="F18" s="285"/>
      <c r="G18" s="286"/>
      <c r="I18" s="86"/>
      <c r="J18" s="88"/>
    </row>
    <row r="19" spans="1:48" x14ac:dyDescent="0.25">
      <c r="A19" s="86" t="s">
        <v>8</v>
      </c>
      <c r="B19" s="6">
        <v>54628</v>
      </c>
      <c r="C19" s="5">
        <f t="shared" si="0"/>
        <v>0.52633201657192408</v>
      </c>
      <c r="E19" s="14" t="s">
        <v>0</v>
      </c>
      <c r="F19" s="4" t="s">
        <v>1</v>
      </c>
      <c r="G19" s="13" t="s">
        <v>2</v>
      </c>
      <c r="I19" s="86"/>
      <c r="J19" s="88"/>
    </row>
    <row r="20" spans="1:48" x14ac:dyDescent="0.25">
      <c r="A20" s="15" t="s">
        <v>9</v>
      </c>
      <c r="B20" s="16">
        <v>811</v>
      </c>
      <c r="C20" s="17">
        <f t="shared" si="0"/>
        <v>7.8138548993159258E-3</v>
      </c>
      <c r="E20" s="212" t="s">
        <v>3</v>
      </c>
      <c r="F20" s="6">
        <v>6122</v>
      </c>
      <c r="G20" s="5">
        <v>0.98099999999999998</v>
      </c>
      <c r="I20" s="86"/>
      <c r="J20" s="88"/>
    </row>
    <row r="21" spans="1:48" ht="15.75" thickBot="1" x14ac:dyDescent="0.3">
      <c r="A21" s="87" t="s">
        <v>5</v>
      </c>
      <c r="B21" s="3">
        <f>SUM(B14:B20)</f>
        <v>103790</v>
      </c>
      <c r="C21" s="2"/>
      <c r="E21" s="15" t="s">
        <v>4</v>
      </c>
      <c r="F21" s="16">
        <v>119</v>
      </c>
      <c r="G21" s="17">
        <v>1.9E-2</v>
      </c>
      <c r="I21" s="86"/>
      <c r="J21" s="88"/>
    </row>
    <row r="22" spans="1:48" ht="15.75" thickBot="1" x14ac:dyDescent="0.3">
      <c r="A22" s="210" t="s">
        <v>848</v>
      </c>
      <c r="B22" s="210"/>
      <c r="C22" s="210"/>
      <c r="D22" s="210"/>
      <c r="E22" s="213" t="s">
        <v>5</v>
      </c>
      <c r="F22" s="3">
        <v>6241</v>
      </c>
      <c r="G22" s="2"/>
      <c r="I22" s="86"/>
      <c r="J22" s="88"/>
    </row>
    <row r="23" spans="1:48" ht="15.75" thickBot="1" x14ac:dyDescent="0.3">
      <c r="A23" s="210"/>
      <c r="B23" s="210"/>
      <c r="C23" s="210"/>
      <c r="D23" s="210"/>
      <c r="I23" s="86"/>
      <c r="J23" s="88"/>
    </row>
    <row r="24" spans="1:48" ht="18" thickBot="1" x14ac:dyDescent="0.35">
      <c r="A24" s="284" t="s">
        <v>10</v>
      </c>
      <c r="B24" s="285"/>
      <c r="C24" s="286"/>
      <c r="I24" s="86"/>
      <c r="J24" s="88"/>
    </row>
    <row r="25" spans="1:48" x14ac:dyDescent="0.25">
      <c r="A25" s="14" t="s">
        <v>6</v>
      </c>
      <c r="B25" s="4" t="s">
        <v>7</v>
      </c>
      <c r="C25" s="13" t="s">
        <v>2</v>
      </c>
      <c r="I25" s="86"/>
      <c r="J25" s="88"/>
    </row>
    <row r="26" spans="1:48" x14ac:dyDescent="0.25">
      <c r="A26" s="86" t="s">
        <v>36</v>
      </c>
      <c r="B26" s="6">
        <v>266</v>
      </c>
      <c r="C26" s="5">
        <f>B26/$B$33</f>
        <v>8.8167053364269138E-2</v>
      </c>
      <c r="I26" s="86"/>
      <c r="J26" s="88"/>
    </row>
    <row r="27" spans="1:48" x14ac:dyDescent="0.25">
      <c r="A27" s="86" t="s">
        <v>37</v>
      </c>
      <c r="B27" s="6">
        <v>119</v>
      </c>
      <c r="C27" s="5">
        <f t="shared" ref="C27:C32" si="1">B27/$B$33</f>
        <v>3.9443155452436193E-2</v>
      </c>
      <c r="I27" s="86"/>
      <c r="J27" s="88"/>
    </row>
    <row r="28" spans="1:48" x14ac:dyDescent="0.25">
      <c r="A28" s="86" t="s">
        <v>38</v>
      </c>
      <c r="B28" s="6">
        <v>390</v>
      </c>
      <c r="C28" s="5">
        <f t="shared" si="1"/>
        <v>0.12926748425588333</v>
      </c>
      <c r="I28" s="86"/>
      <c r="J28" s="88"/>
    </row>
    <row r="29" spans="1:48" x14ac:dyDescent="0.25">
      <c r="A29" s="86" t="s">
        <v>39</v>
      </c>
      <c r="B29" s="6">
        <v>709</v>
      </c>
      <c r="C29" s="5">
        <f t="shared" si="1"/>
        <v>0.23500165727543917</v>
      </c>
      <c r="I29" s="86"/>
      <c r="J29" s="88"/>
    </row>
    <row r="30" spans="1:48" x14ac:dyDescent="0.25">
      <c r="A30" s="86" t="s">
        <v>40</v>
      </c>
      <c r="B30" s="6">
        <v>309</v>
      </c>
      <c r="C30" s="5">
        <f t="shared" si="1"/>
        <v>0.10241962214119987</v>
      </c>
      <c r="I30" s="86"/>
      <c r="J30" s="88"/>
    </row>
    <row r="31" spans="1:48" x14ac:dyDescent="0.25">
      <c r="A31" s="86" t="s">
        <v>8</v>
      </c>
      <c r="B31" s="6">
        <v>1224</v>
      </c>
      <c r="C31" s="5">
        <f t="shared" si="1"/>
        <v>0.40570102751077231</v>
      </c>
      <c r="I31" s="86"/>
      <c r="J31" s="88"/>
      <c r="O31" s="210"/>
      <c r="P31" s="210"/>
      <c r="Q31" s="210"/>
      <c r="R31" s="210"/>
      <c r="S31" s="210"/>
      <c r="T31" s="210"/>
      <c r="U31" s="210"/>
      <c r="V31" s="210"/>
      <c r="W31" s="210"/>
      <c r="X31" s="210"/>
      <c r="Y31" s="210"/>
      <c r="Z31" s="210"/>
      <c r="AA31" s="210"/>
      <c r="AB31" s="210"/>
      <c r="AC31" s="210"/>
      <c r="AD31" s="210"/>
      <c r="AE31" s="210"/>
      <c r="AF31" s="210"/>
      <c r="AG31" s="210"/>
      <c r="AH31" s="210"/>
      <c r="AI31" s="210"/>
      <c r="AJ31" s="210"/>
      <c r="AK31" s="210"/>
      <c r="AL31" s="210"/>
      <c r="AM31" s="210"/>
      <c r="AN31" s="210"/>
      <c r="AO31" s="210"/>
      <c r="AP31" s="210"/>
      <c r="AQ31" s="210"/>
      <c r="AR31" s="210"/>
      <c r="AS31" s="210"/>
      <c r="AT31" s="210"/>
      <c r="AU31" s="210"/>
      <c r="AV31" s="210"/>
    </row>
    <row r="32" spans="1:48" ht="15.75" thickBot="1" x14ac:dyDescent="0.3">
      <c r="A32" s="15" t="s">
        <v>9</v>
      </c>
      <c r="B32" s="16">
        <v>0</v>
      </c>
      <c r="C32" s="17">
        <f t="shared" si="1"/>
        <v>0</v>
      </c>
      <c r="I32" s="87"/>
      <c r="J32" s="2"/>
    </row>
    <row r="33" spans="1:14" ht="15.75" thickBot="1" x14ac:dyDescent="0.3">
      <c r="A33" s="87" t="s">
        <v>5</v>
      </c>
      <c r="B33" s="3">
        <f>SUM(B26:B32)</f>
        <v>3017</v>
      </c>
      <c r="C33" s="2"/>
      <c r="L33" s="210"/>
      <c r="M33" s="210"/>
      <c r="N33" s="210"/>
    </row>
    <row r="34" spans="1:14" ht="15.75" thickBot="1" x14ac:dyDescent="0.3">
      <c r="H34" s="210"/>
      <c r="I34" s="210"/>
      <c r="J34" s="210"/>
      <c r="K34" s="210"/>
    </row>
    <row r="35" spans="1:14" ht="33" customHeight="1" thickBot="1" x14ac:dyDescent="0.35">
      <c r="A35" s="280" t="s">
        <v>41</v>
      </c>
      <c r="B35" s="281"/>
      <c r="C35" s="282"/>
    </row>
    <row r="36" spans="1:14" x14ac:dyDescent="0.25">
      <c r="A36" s="14" t="s">
        <v>6</v>
      </c>
      <c r="B36" s="4" t="s">
        <v>7</v>
      </c>
      <c r="C36" s="13" t="s">
        <v>2</v>
      </c>
    </row>
    <row r="37" spans="1:14" x14ac:dyDescent="0.25">
      <c r="A37" s="86" t="s">
        <v>36</v>
      </c>
      <c r="B37" s="6">
        <f>B26</f>
        <v>266</v>
      </c>
      <c r="C37" s="5">
        <f>B37/$B$39</f>
        <v>0.69090909090909092</v>
      </c>
    </row>
    <row r="38" spans="1:14" x14ac:dyDescent="0.25">
      <c r="A38" s="15" t="s">
        <v>37</v>
      </c>
      <c r="B38" s="16">
        <f>B27</f>
        <v>119</v>
      </c>
      <c r="C38" s="17">
        <f>B38/$B$39</f>
        <v>0.30909090909090908</v>
      </c>
    </row>
    <row r="39" spans="1:14" ht="15.75" thickBot="1" x14ac:dyDescent="0.3">
      <c r="A39" s="87" t="s">
        <v>5</v>
      </c>
      <c r="B39" s="3">
        <f>SUM(B37:B38)</f>
        <v>385</v>
      </c>
      <c r="C39" s="2"/>
    </row>
    <row r="40" spans="1:14" ht="15.75" thickBot="1" x14ac:dyDescent="0.3"/>
    <row r="41" spans="1:14" ht="18" thickBot="1" x14ac:dyDescent="0.35">
      <c r="A41" s="284" t="s">
        <v>11</v>
      </c>
      <c r="B41" s="285"/>
      <c r="C41" s="286"/>
    </row>
    <row r="42" spans="1:14" x14ac:dyDescent="0.25">
      <c r="A42" s="14" t="s">
        <v>12</v>
      </c>
      <c r="B42" s="4" t="s">
        <v>1</v>
      </c>
      <c r="C42" s="13" t="s">
        <v>2</v>
      </c>
    </row>
    <row r="43" spans="1:14" x14ac:dyDescent="0.25">
      <c r="A43" s="23" t="s">
        <v>15</v>
      </c>
      <c r="B43" s="6">
        <v>437</v>
      </c>
      <c r="C43" s="5">
        <f t="shared" ref="C43:C53" si="2">B43/$B$54</f>
        <v>0.14484587338415644</v>
      </c>
    </row>
    <row r="44" spans="1:14" x14ac:dyDescent="0.25">
      <c r="A44" s="23" t="s">
        <v>13</v>
      </c>
      <c r="B44" s="6">
        <v>310</v>
      </c>
      <c r="C44" s="5">
        <f t="shared" si="2"/>
        <v>0.10275107722903547</v>
      </c>
    </row>
    <row r="45" spans="1:14" x14ac:dyDescent="0.25">
      <c r="A45" s="23" t="s">
        <v>14</v>
      </c>
      <c r="B45" s="6">
        <v>307</v>
      </c>
      <c r="C45" s="5">
        <f t="shared" si="2"/>
        <v>0.10175671196552867</v>
      </c>
    </row>
    <row r="46" spans="1:14" x14ac:dyDescent="0.25">
      <c r="A46" s="23" t="s">
        <v>20</v>
      </c>
      <c r="B46" s="6">
        <v>255</v>
      </c>
      <c r="C46" s="5">
        <f t="shared" si="2"/>
        <v>8.4521047398077559E-2</v>
      </c>
    </row>
    <row r="47" spans="1:14" x14ac:dyDescent="0.25">
      <c r="A47" s="23" t="s">
        <v>17</v>
      </c>
      <c r="B47" s="6">
        <v>225</v>
      </c>
      <c r="C47" s="5">
        <f t="shared" si="2"/>
        <v>7.4577394763009619E-2</v>
      </c>
    </row>
    <row r="48" spans="1:14" x14ac:dyDescent="0.25">
      <c r="A48" s="23" t="s">
        <v>228</v>
      </c>
      <c r="B48" s="6">
        <v>207</v>
      </c>
      <c r="C48" s="5">
        <f t="shared" si="2"/>
        <v>6.8611203181968838E-2</v>
      </c>
    </row>
    <row r="49" spans="1:48" x14ac:dyDescent="0.25">
      <c r="A49" s="23" t="s">
        <v>311</v>
      </c>
      <c r="B49" s="6">
        <v>162</v>
      </c>
      <c r="C49" s="5">
        <f t="shared" si="2"/>
        <v>5.3695724229366922E-2</v>
      </c>
    </row>
    <row r="50" spans="1:48" x14ac:dyDescent="0.25">
      <c r="A50" s="23" t="s">
        <v>29</v>
      </c>
      <c r="B50" s="6">
        <v>161</v>
      </c>
      <c r="C50" s="5">
        <f t="shared" si="2"/>
        <v>5.336426914153132E-2</v>
      </c>
    </row>
    <row r="51" spans="1:48" x14ac:dyDescent="0.25">
      <c r="A51" s="23" t="s">
        <v>312</v>
      </c>
      <c r="B51" s="6">
        <v>125</v>
      </c>
      <c r="C51" s="5">
        <f t="shared" si="2"/>
        <v>4.1431885979449787E-2</v>
      </c>
    </row>
    <row r="52" spans="1:48" s="85" customFormat="1" x14ac:dyDescent="0.25">
      <c r="A52" s="23" t="s">
        <v>23</v>
      </c>
      <c r="B52" s="6">
        <v>113</v>
      </c>
      <c r="C52" s="5">
        <f t="shared" si="2"/>
        <v>3.7454424925422607E-2</v>
      </c>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row>
    <row r="53" spans="1:48" x14ac:dyDescent="0.25">
      <c r="A53" s="24" t="s">
        <v>33</v>
      </c>
      <c r="B53" s="16">
        <v>715</v>
      </c>
      <c r="C53" s="17">
        <f t="shared" si="2"/>
        <v>0.23699038780245277</v>
      </c>
    </row>
    <row r="54" spans="1:48" ht="15.75" thickBot="1" x14ac:dyDescent="0.3">
      <c r="A54" s="87" t="s">
        <v>5</v>
      </c>
      <c r="B54" s="3">
        <f>SUM(B43:B53)</f>
        <v>3017</v>
      </c>
      <c r="C54" s="2"/>
    </row>
    <row r="55" spans="1:48" ht="15.75" thickBot="1" x14ac:dyDescent="0.3"/>
    <row r="56" spans="1:48" ht="33" customHeight="1" thickBot="1" x14ac:dyDescent="0.35">
      <c r="A56" s="280" t="s">
        <v>42</v>
      </c>
      <c r="B56" s="281"/>
      <c r="C56" s="282"/>
      <c r="D56" s="85"/>
    </row>
    <row r="57" spans="1:48" x14ac:dyDescent="0.25">
      <c r="A57" s="14" t="s">
        <v>12</v>
      </c>
      <c r="B57" s="4" t="s">
        <v>1</v>
      </c>
      <c r="C57" s="13" t="s">
        <v>2</v>
      </c>
    </row>
    <row r="58" spans="1:48" x14ac:dyDescent="0.25">
      <c r="A58" s="86" t="s">
        <v>20</v>
      </c>
      <c r="B58" s="6">
        <v>88</v>
      </c>
      <c r="C58" s="5">
        <f t="shared" ref="C58:C68" si="3">B58/$B$69</f>
        <v>0.22857142857142856</v>
      </c>
    </row>
    <row r="59" spans="1:48" x14ac:dyDescent="0.25">
      <c r="A59" s="86" t="s">
        <v>13</v>
      </c>
      <c r="B59" s="6">
        <v>53</v>
      </c>
      <c r="C59" s="5">
        <f t="shared" si="3"/>
        <v>0.13766233766233765</v>
      </c>
    </row>
    <row r="60" spans="1:48" x14ac:dyDescent="0.25">
      <c r="A60" s="86" t="s">
        <v>15</v>
      </c>
      <c r="B60" s="6">
        <v>52</v>
      </c>
      <c r="C60" s="5">
        <f t="shared" si="3"/>
        <v>0.13506493506493505</v>
      </c>
    </row>
    <row r="61" spans="1:48" x14ac:dyDescent="0.25">
      <c r="A61" s="86" t="s">
        <v>228</v>
      </c>
      <c r="B61" s="6">
        <v>41</v>
      </c>
      <c r="C61" s="5">
        <f t="shared" si="3"/>
        <v>0.10649350649350649</v>
      </c>
    </row>
    <row r="62" spans="1:48" x14ac:dyDescent="0.25">
      <c r="A62" s="86" t="s">
        <v>23</v>
      </c>
      <c r="B62" s="6">
        <v>37</v>
      </c>
      <c r="C62" s="5">
        <f t="shared" si="3"/>
        <v>9.6103896103896108E-2</v>
      </c>
    </row>
    <row r="63" spans="1:48" x14ac:dyDescent="0.25">
      <c r="A63" s="86" t="s">
        <v>14</v>
      </c>
      <c r="B63" s="6">
        <v>36</v>
      </c>
      <c r="C63" s="5">
        <f t="shared" si="3"/>
        <v>9.350649350649351E-2</v>
      </c>
    </row>
    <row r="64" spans="1:48" x14ac:dyDescent="0.25">
      <c r="A64" s="86" t="s">
        <v>19</v>
      </c>
      <c r="B64" s="6">
        <v>21</v>
      </c>
      <c r="C64" s="5">
        <f t="shared" si="3"/>
        <v>5.4545454545454543E-2</v>
      </c>
    </row>
    <row r="65" spans="1:3" x14ac:dyDescent="0.25">
      <c r="A65" s="86" t="s">
        <v>18</v>
      </c>
      <c r="B65" s="6">
        <v>18</v>
      </c>
      <c r="C65" s="5">
        <f t="shared" si="3"/>
        <v>4.6753246753246755E-2</v>
      </c>
    </row>
    <row r="66" spans="1:3" x14ac:dyDescent="0.25">
      <c r="A66" s="86" t="s">
        <v>615</v>
      </c>
      <c r="B66" s="6">
        <v>18</v>
      </c>
      <c r="C66" s="5">
        <f t="shared" si="3"/>
        <v>4.6753246753246755E-2</v>
      </c>
    </row>
    <row r="67" spans="1:3" x14ac:dyDescent="0.25">
      <c r="A67" s="86" t="s">
        <v>370</v>
      </c>
      <c r="B67" s="6">
        <v>16</v>
      </c>
      <c r="C67" s="5">
        <f t="shared" si="3"/>
        <v>4.1558441558441558E-2</v>
      </c>
    </row>
    <row r="68" spans="1:3" x14ac:dyDescent="0.25">
      <c r="A68" s="15" t="s">
        <v>17</v>
      </c>
      <c r="B68" s="16">
        <v>5</v>
      </c>
      <c r="C68" s="17">
        <f t="shared" si="3"/>
        <v>1.2987012987012988E-2</v>
      </c>
    </row>
    <row r="69" spans="1:3" ht="15.75" thickBot="1" x14ac:dyDescent="0.3">
      <c r="A69" s="87" t="s">
        <v>5</v>
      </c>
      <c r="B69" s="3">
        <f>SUM(B58:B68)</f>
        <v>385</v>
      </c>
      <c r="C69" s="2"/>
    </row>
    <row r="70" spans="1:3" ht="15.75" thickBot="1" x14ac:dyDescent="0.3"/>
    <row r="71" spans="1:3" ht="18" thickBot="1" x14ac:dyDescent="0.35">
      <c r="A71" s="284" t="s">
        <v>44</v>
      </c>
      <c r="B71" s="285"/>
      <c r="C71" s="286"/>
    </row>
    <row r="72" spans="1:3" x14ac:dyDescent="0.25">
      <c r="A72" s="14" t="s">
        <v>45</v>
      </c>
      <c r="B72" s="4" t="s">
        <v>7</v>
      </c>
      <c r="C72" s="13" t="s">
        <v>2</v>
      </c>
    </row>
    <row r="73" spans="1:3" x14ac:dyDescent="0.25">
      <c r="A73" s="86" t="s">
        <v>46</v>
      </c>
      <c r="B73" s="6">
        <v>275</v>
      </c>
      <c r="C73" s="5">
        <f>B73/$B$80</f>
        <v>9.1150149154789528E-2</v>
      </c>
    </row>
    <row r="74" spans="1:3" x14ac:dyDescent="0.25">
      <c r="A74" s="86" t="s">
        <v>47</v>
      </c>
      <c r="B74" s="6">
        <v>53</v>
      </c>
      <c r="C74" s="5">
        <f t="shared" ref="C74:C79" si="4">B74/$B$80</f>
        <v>1.7567119655286709E-2</v>
      </c>
    </row>
    <row r="75" spans="1:3" x14ac:dyDescent="0.25">
      <c r="A75" s="86" t="s">
        <v>48</v>
      </c>
      <c r="B75" s="6">
        <v>454</v>
      </c>
      <c r="C75" s="5">
        <f t="shared" si="4"/>
        <v>0.15048060987736162</v>
      </c>
    </row>
    <row r="76" spans="1:3" x14ac:dyDescent="0.25">
      <c r="A76" s="86" t="s">
        <v>49</v>
      </c>
      <c r="B76" s="6">
        <v>685</v>
      </c>
      <c r="C76" s="5">
        <f t="shared" si="4"/>
        <v>0.22704673516738483</v>
      </c>
    </row>
    <row r="77" spans="1:3" x14ac:dyDescent="0.25">
      <c r="A77" s="86" t="s">
        <v>50</v>
      </c>
      <c r="B77" s="6">
        <v>606</v>
      </c>
      <c r="C77" s="5">
        <f t="shared" si="4"/>
        <v>0.20086178322837256</v>
      </c>
    </row>
    <row r="78" spans="1:3" x14ac:dyDescent="0.25">
      <c r="A78" s="86" t="s">
        <v>51</v>
      </c>
      <c r="B78" s="6">
        <v>402</v>
      </c>
      <c r="C78" s="5">
        <f t="shared" si="4"/>
        <v>0.13324494530991052</v>
      </c>
    </row>
    <row r="79" spans="1:3" x14ac:dyDescent="0.25">
      <c r="A79" s="15" t="s">
        <v>52</v>
      </c>
      <c r="B79" s="16">
        <v>542</v>
      </c>
      <c r="C79" s="17">
        <f t="shared" si="4"/>
        <v>0.17964865760689427</v>
      </c>
    </row>
    <row r="80" spans="1:3" ht="15.75" thickBot="1" x14ac:dyDescent="0.3">
      <c r="A80" s="87" t="s">
        <v>5</v>
      </c>
      <c r="B80" s="3">
        <f>SUM(B73:B79)</f>
        <v>3017</v>
      </c>
      <c r="C80" s="2"/>
    </row>
    <row r="81" spans="1:8" ht="15.75" thickBot="1" x14ac:dyDescent="0.3"/>
    <row r="82" spans="1:8" ht="34.5" customHeight="1" thickBot="1" x14ac:dyDescent="0.35">
      <c r="A82" s="280" t="s">
        <v>53</v>
      </c>
      <c r="B82" s="281"/>
      <c r="C82" s="282"/>
    </row>
    <row r="83" spans="1:8" x14ac:dyDescent="0.25">
      <c r="A83" s="14" t="s">
        <v>45</v>
      </c>
      <c r="B83" s="4" t="s">
        <v>7</v>
      </c>
      <c r="C83" s="13" t="s">
        <v>2</v>
      </c>
    </row>
    <row r="84" spans="1:8" x14ac:dyDescent="0.25">
      <c r="A84" s="86" t="s">
        <v>46</v>
      </c>
      <c r="B84" s="6">
        <v>14</v>
      </c>
      <c r="C84" s="5">
        <f>B84/$B$91</f>
        <v>3.6363636363636362E-2</v>
      </c>
    </row>
    <row r="85" spans="1:8" x14ac:dyDescent="0.25">
      <c r="A85" s="86" t="s">
        <v>47</v>
      </c>
      <c r="B85" s="6">
        <v>20</v>
      </c>
      <c r="C85" s="5">
        <f t="shared" ref="C85:C90" si="5">B85/$B$91</f>
        <v>5.1948051948051951E-2</v>
      </c>
    </row>
    <row r="86" spans="1:8" x14ac:dyDescent="0.25">
      <c r="A86" s="86" t="s">
        <v>48</v>
      </c>
      <c r="B86" s="6">
        <v>28</v>
      </c>
      <c r="C86" s="5">
        <f t="shared" si="5"/>
        <v>7.2727272727272724E-2</v>
      </c>
    </row>
    <row r="87" spans="1:8" x14ac:dyDescent="0.25">
      <c r="A87" s="86" t="s">
        <v>49</v>
      </c>
      <c r="B87" s="6">
        <v>33</v>
      </c>
      <c r="C87" s="5">
        <f t="shared" si="5"/>
        <v>8.5714285714285715E-2</v>
      </c>
    </row>
    <row r="88" spans="1:8" x14ac:dyDescent="0.25">
      <c r="A88" s="86" t="s">
        <v>50</v>
      </c>
      <c r="B88" s="6">
        <v>48</v>
      </c>
      <c r="C88" s="5">
        <f t="shared" si="5"/>
        <v>0.12467532467532468</v>
      </c>
    </row>
    <row r="89" spans="1:8" x14ac:dyDescent="0.25">
      <c r="A89" s="86" t="s">
        <v>51</v>
      </c>
      <c r="B89" s="6">
        <v>76</v>
      </c>
      <c r="C89" s="5">
        <f t="shared" si="5"/>
        <v>0.19740259740259741</v>
      </c>
    </row>
    <row r="90" spans="1:8" x14ac:dyDescent="0.25">
      <c r="A90" s="15" t="s">
        <v>52</v>
      </c>
      <c r="B90" s="16">
        <v>166</v>
      </c>
      <c r="C90" s="17">
        <f t="shared" si="5"/>
        <v>0.43116883116883115</v>
      </c>
    </row>
    <row r="91" spans="1:8" ht="15.75" thickBot="1" x14ac:dyDescent="0.3">
      <c r="A91" s="87" t="s">
        <v>5</v>
      </c>
      <c r="B91" s="3">
        <f>SUM(B84:B90)</f>
        <v>385</v>
      </c>
      <c r="C91" s="2"/>
    </row>
    <row r="92" spans="1:8" x14ac:dyDescent="0.25">
      <c r="A92" s="233"/>
      <c r="B92" s="6"/>
      <c r="C92" s="233"/>
      <c r="D92" s="210"/>
      <c r="E92" s="210"/>
      <c r="F92" s="210"/>
      <c r="G92" s="237"/>
      <c r="H92" s="210"/>
    </row>
    <row r="93" spans="1:8" x14ac:dyDescent="0.25">
      <c r="A93" s="237" t="s">
        <v>817</v>
      </c>
      <c r="B93" s="210"/>
      <c r="C93" s="237"/>
      <c r="D93" s="210"/>
      <c r="E93" s="237"/>
      <c r="F93" s="210"/>
      <c r="G93" s="240"/>
      <c r="H93" s="210"/>
    </row>
    <row r="94" spans="1:8" x14ac:dyDescent="0.25">
      <c r="A94" s="240" t="s">
        <v>818</v>
      </c>
      <c r="B94" s="210"/>
      <c r="C94" s="240"/>
      <c r="D94" s="210"/>
      <c r="E94" s="240"/>
      <c r="F94" s="210"/>
      <c r="G94" s="240"/>
      <c r="H94" s="210"/>
    </row>
    <row r="95" spans="1:8" x14ac:dyDescent="0.25">
      <c r="A95" s="240" t="s">
        <v>819</v>
      </c>
      <c r="B95" s="210"/>
      <c r="C95" s="240"/>
      <c r="D95" s="210"/>
      <c r="E95" s="240"/>
    </row>
    <row r="96" spans="1:8" ht="15.75" thickBot="1" x14ac:dyDescent="0.3"/>
    <row r="97" spans="1:4" ht="18" thickBot="1" x14ac:dyDescent="0.35">
      <c r="A97" s="284" t="s">
        <v>805</v>
      </c>
      <c r="B97" s="285"/>
      <c r="C97" s="286"/>
    </row>
    <row r="98" spans="1:4" x14ac:dyDescent="0.25">
      <c r="A98" s="14" t="s">
        <v>54</v>
      </c>
      <c r="B98" s="4" t="s">
        <v>1</v>
      </c>
      <c r="C98" s="13" t="s">
        <v>2</v>
      </c>
    </row>
    <row r="99" spans="1:4" x14ac:dyDescent="0.25">
      <c r="A99" s="86" t="s">
        <v>55</v>
      </c>
      <c r="B99" s="6">
        <v>40003</v>
      </c>
      <c r="C99" s="5">
        <f>B99/$B$101</f>
        <v>0.98454382122025053</v>
      </c>
    </row>
    <row r="100" spans="1:4" x14ac:dyDescent="0.25">
      <c r="A100" s="15" t="s">
        <v>58</v>
      </c>
      <c r="B100" s="16">
        <v>628</v>
      </c>
      <c r="C100" s="17">
        <f>B100/$B$101</f>
        <v>1.5456178779749452E-2</v>
      </c>
    </row>
    <row r="101" spans="1:4" ht="15.75" thickBot="1" x14ac:dyDescent="0.3">
      <c r="A101" s="87" t="s">
        <v>5</v>
      </c>
      <c r="B101" s="3">
        <f>SUM(B99:B100)</f>
        <v>40631</v>
      </c>
      <c r="C101" s="2"/>
    </row>
    <row r="102" spans="1:4" x14ac:dyDescent="0.25">
      <c r="A102" s="210" t="s">
        <v>829</v>
      </c>
      <c r="B102" s="210"/>
      <c r="C102" s="210"/>
      <c r="D102" s="210"/>
    </row>
    <row r="103" spans="1:4" ht="15.75" thickBot="1" x14ac:dyDescent="0.3"/>
    <row r="104" spans="1:4" ht="34.5" customHeight="1" thickBot="1" x14ac:dyDescent="0.35">
      <c r="A104" s="280" t="s">
        <v>56</v>
      </c>
      <c r="B104" s="281"/>
      <c r="C104" s="282"/>
    </row>
    <row r="105" spans="1:4" x14ac:dyDescent="0.25">
      <c r="A105" s="14" t="s">
        <v>6</v>
      </c>
      <c r="B105" s="4" t="s">
        <v>7</v>
      </c>
      <c r="C105" s="13" t="s">
        <v>2</v>
      </c>
    </row>
    <row r="106" spans="1:4" x14ac:dyDescent="0.25">
      <c r="A106" s="86" t="s">
        <v>36</v>
      </c>
      <c r="B106" s="6">
        <v>598</v>
      </c>
      <c r="C106" s="5">
        <f>B106/$B$112</f>
        <v>2.0282186948853614E-2</v>
      </c>
    </row>
    <row r="107" spans="1:4" x14ac:dyDescent="0.25">
      <c r="A107" s="86" t="s">
        <v>37</v>
      </c>
      <c r="B107" s="6">
        <v>1338</v>
      </c>
      <c r="C107" s="5">
        <f t="shared" ref="C107:C111" si="6">B107/$B$112</f>
        <v>4.5380545380545381E-2</v>
      </c>
    </row>
    <row r="108" spans="1:4" x14ac:dyDescent="0.25">
      <c r="A108" s="86" t="s">
        <v>38</v>
      </c>
      <c r="B108" s="6">
        <v>2629</v>
      </c>
      <c r="C108" s="5">
        <f t="shared" si="6"/>
        <v>8.91670058336725E-2</v>
      </c>
    </row>
    <row r="109" spans="1:4" x14ac:dyDescent="0.25">
      <c r="A109" s="86" t="s">
        <v>39</v>
      </c>
      <c r="B109" s="6">
        <v>3614</v>
      </c>
      <c r="C109" s="5">
        <f t="shared" si="6"/>
        <v>0.12257495590828923</v>
      </c>
    </row>
    <row r="110" spans="1:4" x14ac:dyDescent="0.25">
      <c r="A110" s="86" t="s">
        <v>40</v>
      </c>
      <c r="B110" s="6">
        <v>3962</v>
      </c>
      <c r="C110" s="5">
        <f t="shared" si="6"/>
        <v>0.13437796771130103</v>
      </c>
    </row>
    <row r="111" spans="1:4" x14ac:dyDescent="0.25">
      <c r="A111" s="15" t="s">
        <v>8</v>
      </c>
      <c r="B111" s="16">
        <v>17343</v>
      </c>
      <c r="C111" s="17">
        <f t="shared" si="6"/>
        <v>0.58821733821733824</v>
      </c>
    </row>
    <row r="112" spans="1:4" ht="15.75" thickBot="1" x14ac:dyDescent="0.3">
      <c r="A112" s="87" t="s">
        <v>5</v>
      </c>
      <c r="B112" s="3">
        <f>SUM(B106:B111)</f>
        <v>29484</v>
      </c>
      <c r="C112" s="2"/>
    </row>
    <row r="113" spans="1:16" x14ac:dyDescent="0.25">
      <c r="A113" s="241" t="s">
        <v>820</v>
      </c>
      <c r="B113" s="210"/>
      <c r="C113" s="210"/>
      <c r="D113" s="210"/>
      <c r="E113" s="210"/>
      <c r="F113" s="210"/>
      <c r="G113" s="210"/>
      <c r="H113" s="210"/>
      <c r="I113" s="210"/>
      <c r="J113" s="210"/>
      <c r="K113" s="210"/>
      <c r="L113" s="210"/>
      <c r="M113" s="210"/>
      <c r="N113" s="210"/>
      <c r="O113" s="210"/>
      <c r="P113" s="210"/>
    </row>
    <row r="114" spans="1:16" ht="18" customHeight="1" thickBot="1" x14ac:dyDescent="0.3">
      <c r="A114" s="254"/>
      <c r="B114" s="210"/>
      <c r="C114" s="210"/>
      <c r="D114" s="210"/>
      <c r="E114" s="210"/>
      <c r="F114" s="210"/>
      <c r="G114" s="210"/>
      <c r="H114" s="210"/>
      <c r="I114" s="210"/>
      <c r="J114" s="210"/>
      <c r="K114" s="210"/>
      <c r="L114" s="210"/>
      <c r="M114" s="210"/>
      <c r="N114" s="210"/>
      <c r="O114" s="210"/>
      <c r="P114" s="210"/>
    </row>
    <row r="115" spans="1:16" ht="32.25" customHeight="1" thickBot="1" x14ac:dyDescent="0.35">
      <c r="A115" s="280" t="s">
        <v>57</v>
      </c>
      <c r="B115" s="281"/>
      <c r="C115" s="282"/>
    </row>
    <row r="116" spans="1:16" x14ac:dyDescent="0.25">
      <c r="A116" s="14" t="s">
        <v>6</v>
      </c>
      <c r="B116" s="4" t="s">
        <v>7</v>
      </c>
      <c r="C116" s="13" t="s">
        <v>2</v>
      </c>
    </row>
    <row r="117" spans="1:16" x14ac:dyDescent="0.25">
      <c r="A117" s="86" t="s">
        <v>36</v>
      </c>
      <c r="B117" s="6">
        <v>81</v>
      </c>
      <c r="C117" s="5">
        <f>B117/$B$123</f>
        <v>0.20351758793969849</v>
      </c>
    </row>
    <row r="118" spans="1:16" x14ac:dyDescent="0.25">
      <c r="A118" s="86" t="s">
        <v>37</v>
      </c>
      <c r="B118" s="6">
        <v>26</v>
      </c>
      <c r="C118" s="5">
        <f t="shared" ref="C118:C122" si="7">B118/$B$123</f>
        <v>6.5326633165829151E-2</v>
      </c>
    </row>
    <row r="119" spans="1:16" x14ac:dyDescent="0.25">
      <c r="A119" s="86" t="s">
        <v>38</v>
      </c>
      <c r="B119" s="6">
        <v>13</v>
      </c>
      <c r="C119" s="5">
        <f t="shared" si="7"/>
        <v>3.2663316582914576E-2</v>
      </c>
    </row>
    <row r="120" spans="1:16" x14ac:dyDescent="0.25">
      <c r="A120" s="86" t="s">
        <v>39</v>
      </c>
      <c r="B120" s="6">
        <v>141</v>
      </c>
      <c r="C120" s="5">
        <f t="shared" si="7"/>
        <v>0.35427135678391958</v>
      </c>
    </row>
    <row r="121" spans="1:16" x14ac:dyDescent="0.25">
      <c r="A121" s="86" t="s">
        <v>40</v>
      </c>
      <c r="B121" s="6">
        <v>47</v>
      </c>
      <c r="C121" s="5">
        <f t="shared" si="7"/>
        <v>0.11809045226130653</v>
      </c>
    </row>
    <row r="122" spans="1:16" x14ac:dyDescent="0.25">
      <c r="A122" s="15" t="s">
        <v>8</v>
      </c>
      <c r="B122" s="16">
        <v>90</v>
      </c>
      <c r="C122" s="17">
        <f t="shared" si="7"/>
        <v>0.22613065326633167</v>
      </c>
    </row>
    <row r="123" spans="1:16" ht="15.75" thickBot="1" x14ac:dyDescent="0.3">
      <c r="A123" s="87" t="s">
        <v>5</v>
      </c>
      <c r="B123" s="3">
        <f>SUM(B117:B122)</f>
        <v>398</v>
      </c>
      <c r="C123" s="2"/>
    </row>
    <row r="124" spans="1:16" ht="15.75" thickBot="1" x14ac:dyDescent="0.3"/>
    <row r="125" spans="1:16" ht="33" customHeight="1" thickBot="1" x14ac:dyDescent="0.35">
      <c r="A125" s="280" t="s">
        <v>59</v>
      </c>
      <c r="B125" s="281"/>
      <c r="C125" s="282"/>
    </row>
    <row r="126" spans="1:16" x14ac:dyDescent="0.25">
      <c r="A126" s="14" t="s">
        <v>6</v>
      </c>
      <c r="B126" s="4" t="s">
        <v>7</v>
      </c>
      <c r="C126" s="13" t="s">
        <v>2</v>
      </c>
    </row>
    <row r="127" spans="1:16" x14ac:dyDescent="0.25">
      <c r="A127" s="86" t="s">
        <v>36</v>
      </c>
      <c r="B127" s="6">
        <f>B117</f>
        <v>81</v>
      </c>
      <c r="C127" s="5">
        <f>B127/$B$129</f>
        <v>0.7570093457943925</v>
      </c>
    </row>
    <row r="128" spans="1:16" x14ac:dyDescent="0.25">
      <c r="A128" s="15" t="s">
        <v>37</v>
      </c>
      <c r="B128" s="16">
        <f>B118</f>
        <v>26</v>
      </c>
      <c r="C128" s="17">
        <f>B128/$B$129</f>
        <v>0.24299065420560748</v>
      </c>
    </row>
    <row r="129" spans="1:5" ht="15.75" thickBot="1" x14ac:dyDescent="0.3">
      <c r="A129" s="87" t="s">
        <v>5</v>
      </c>
      <c r="B129" s="3">
        <f>SUM(B127:B128)</f>
        <v>107</v>
      </c>
      <c r="C129" s="2"/>
    </row>
    <row r="130" spans="1:5" x14ac:dyDescent="0.25">
      <c r="A130" s="210" t="s">
        <v>849</v>
      </c>
      <c r="B130" s="210" t="s">
        <v>849</v>
      </c>
      <c r="C130" s="210" t="s">
        <v>849</v>
      </c>
      <c r="D130" s="210" t="s">
        <v>849</v>
      </c>
      <c r="E130" s="210" t="s">
        <v>849</v>
      </c>
    </row>
    <row r="131" spans="1:5" ht="15.75" thickBot="1" x14ac:dyDescent="0.3"/>
    <row r="132" spans="1:5" ht="33" customHeight="1" thickBot="1" x14ac:dyDescent="0.35">
      <c r="A132" s="280" t="s">
        <v>60</v>
      </c>
      <c r="B132" s="281"/>
      <c r="C132" s="282"/>
    </row>
    <row r="133" spans="1:5" x14ac:dyDescent="0.25">
      <c r="A133" s="14" t="s">
        <v>12</v>
      </c>
      <c r="B133" s="4" t="s">
        <v>1</v>
      </c>
      <c r="C133" s="13" t="s">
        <v>2</v>
      </c>
    </row>
    <row r="134" spans="1:5" x14ac:dyDescent="0.25">
      <c r="A134" s="86" t="s">
        <v>15</v>
      </c>
      <c r="B134" s="6">
        <v>82</v>
      </c>
      <c r="C134" s="5">
        <f t="shared" ref="C134:C144" si="8">B134/$B$145</f>
        <v>0.20603015075376885</v>
      </c>
    </row>
    <row r="135" spans="1:5" x14ac:dyDescent="0.25">
      <c r="A135" s="86" t="s">
        <v>29</v>
      </c>
      <c r="B135" s="6">
        <v>65</v>
      </c>
      <c r="C135" s="5">
        <f t="shared" si="8"/>
        <v>0.16331658291457288</v>
      </c>
    </row>
    <row r="136" spans="1:5" x14ac:dyDescent="0.25">
      <c r="A136" s="86" t="s">
        <v>311</v>
      </c>
      <c r="B136" s="6">
        <v>42</v>
      </c>
      <c r="C136" s="5">
        <f t="shared" si="8"/>
        <v>0.10552763819095477</v>
      </c>
    </row>
    <row r="137" spans="1:5" x14ac:dyDescent="0.25">
      <c r="A137" s="86" t="s">
        <v>20</v>
      </c>
      <c r="B137" s="6">
        <v>37</v>
      </c>
      <c r="C137" s="5">
        <f t="shared" si="8"/>
        <v>9.2964824120603015E-2</v>
      </c>
    </row>
    <row r="138" spans="1:5" x14ac:dyDescent="0.25">
      <c r="A138" s="86" t="s">
        <v>23</v>
      </c>
      <c r="B138" s="6">
        <v>20</v>
      </c>
      <c r="C138" s="5">
        <f t="shared" si="8"/>
        <v>5.0251256281407038E-2</v>
      </c>
    </row>
    <row r="139" spans="1:5" x14ac:dyDescent="0.25">
      <c r="A139" s="86" t="s">
        <v>14</v>
      </c>
      <c r="B139" s="6">
        <v>19</v>
      </c>
      <c r="C139" s="5">
        <f t="shared" si="8"/>
        <v>4.7738693467336682E-2</v>
      </c>
    </row>
    <row r="140" spans="1:5" x14ac:dyDescent="0.25">
      <c r="A140" s="86" t="s">
        <v>312</v>
      </c>
      <c r="B140" s="6">
        <v>19</v>
      </c>
      <c r="C140" s="5">
        <f t="shared" si="8"/>
        <v>4.7738693467336682E-2</v>
      </c>
    </row>
    <row r="141" spans="1:5" x14ac:dyDescent="0.25">
      <c r="A141" s="86" t="s">
        <v>17</v>
      </c>
      <c r="B141" s="6">
        <v>16</v>
      </c>
      <c r="C141" s="5">
        <f t="shared" si="8"/>
        <v>4.0201005025125629E-2</v>
      </c>
    </row>
    <row r="142" spans="1:5" x14ac:dyDescent="0.25">
      <c r="A142" s="86" t="s">
        <v>798</v>
      </c>
      <c r="B142" s="6">
        <v>15</v>
      </c>
      <c r="C142" s="5">
        <f t="shared" si="8"/>
        <v>3.7688442211055273E-2</v>
      </c>
    </row>
    <row r="143" spans="1:5" x14ac:dyDescent="0.25">
      <c r="A143" s="86" t="s">
        <v>21</v>
      </c>
      <c r="B143" s="6">
        <v>15</v>
      </c>
      <c r="C143" s="5">
        <f t="shared" si="8"/>
        <v>3.7688442211055273E-2</v>
      </c>
    </row>
    <row r="144" spans="1:5" x14ac:dyDescent="0.25">
      <c r="A144" s="15" t="s">
        <v>33</v>
      </c>
      <c r="B144" s="16">
        <v>68</v>
      </c>
      <c r="C144" s="17">
        <f t="shared" si="8"/>
        <v>0.17085427135678391</v>
      </c>
    </row>
    <row r="145" spans="1:7" ht="15.75" thickBot="1" x14ac:dyDescent="0.3">
      <c r="A145" s="87" t="s">
        <v>5</v>
      </c>
      <c r="B145" s="3">
        <f>SUM(B134:B144)</f>
        <v>398</v>
      </c>
      <c r="C145" s="2"/>
    </row>
    <row r="146" spans="1:7" x14ac:dyDescent="0.25">
      <c r="A146" s="242" t="s">
        <v>821</v>
      </c>
      <c r="B146" s="210"/>
      <c r="C146" s="210"/>
      <c r="D146" s="210"/>
      <c r="E146" s="210"/>
      <c r="F146" s="210"/>
      <c r="G146" s="210"/>
    </row>
    <row r="147" spans="1:7" ht="15.75" thickBot="1" x14ac:dyDescent="0.3"/>
    <row r="148" spans="1:7" ht="33" customHeight="1" thickBot="1" x14ac:dyDescent="0.35">
      <c r="A148" s="280" t="s">
        <v>61</v>
      </c>
      <c r="B148" s="281"/>
      <c r="C148" s="282"/>
    </row>
    <row r="149" spans="1:7" x14ac:dyDescent="0.25">
      <c r="A149" s="14" t="s">
        <v>12</v>
      </c>
      <c r="B149" s="4" t="s">
        <v>1</v>
      </c>
      <c r="C149" s="13" t="s">
        <v>2</v>
      </c>
    </row>
    <row r="150" spans="1:7" x14ac:dyDescent="0.25">
      <c r="A150" s="86" t="s">
        <v>20</v>
      </c>
      <c r="B150" s="6">
        <v>37</v>
      </c>
      <c r="C150" s="5">
        <f>B150/$B$155</f>
        <v>0.34579439252336447</v>
      </c>
    </row>
    <row r="151" spans="1:7" x14ac:dyDescent="0.25">
      <c r="A151" s="86" t="s">
        <v>15</v>
      </c>
      <c r="B151" s="6">
        <v>29</v>
      </c>
      <c r="C151" s="5">
        <f>B151/$B$155</f>
        <v>0.27102803738317754</v>
      </c>
    </row>
    <row r="152" spans="1:7" x14ac:dyDescent="0.25">
      <c r="A152" s="86" t="s">
        <v>23</v>
      </c>
      <c r="B152" s="6">
        <v>20</v>
      </c>
      <c r="C152" s="5">
        <f>B152/$B$155</f>
        <v>0.18691588785046728</v>
      </c>
    </row>
    <row r="153" spans="1:7" x14ac:dyDescent="0.25">
      <c r="A153" s="86" t="s">
        <v>228</v>
      </c>
      <c r="B153" s="6">
        <v>12</v>
      </c>
      <c r="C153" s="5">
        <f>B153/$B$155</f>
        <v>0.11214953271028037</v>
      </c>
    </row>
    <row r="154" spans="1:7" x14ac:dyDescent="0.25">
      <c r="A154" s="15" t="s">
        <v>18</v>
      </c>
      <c r="B154" s="16">
        <v>9</v>
      </c>
      <c r="C154" s="17">
        <f>B154/$B$155</f>
        <v>8.4112149532710276E-2</v>
      </c>
    </row>
    <row r="155" spans="1:7" ht="15.75" thickBot="1" x14ac:dyDescent="0.3">
      <c r="A155" s="87" t="s">
        <v>5</v>
      </c>
      <c r="B155" s="3">
        <f>SUM(B150:B154)</f>
        <v>107</v>
      </c>
      <c r="C155" s="2"/>
    </row>
    <row r="157" spans="1:7" x14ac:dyDescent="0.25">
      <c r="A157" s="210" t="s">
        <v>822</v>
      </c>
    </row>
  </sheetData>
  <mergeCells count="18">
    <mergeCell ref="A1:F1"/>
    <mergeCell ref="A5:C5"/>
    <mergeCell ref="I5:J5"/>
    <mergeCell ref="A12:C12"/>
    <mergeCell ref="A24:C24"/>
    <mergeCell ref="E12:G12"/>
    <mergeCell ref="E18:G18"/>
    <mergeCell ref="A35:C35"/>
    <mergeCell ref="A148:C148"/>
    <mergeCell ref="A41:C41"/>
    <mergeCell ref="A56:C56"/>
    <mergeCell ref="A71:C71"/>
    <mergeCell ref="A82:C82"/>
    <mergeCell ref="A97:C97"/>
    <mergeCell ref="A104:C104"/>
    <mergeCell ref="A115:C115"/>
    <mergeCell ref="A125:C125"/>
    <mergeCell ref="A132:C132"/>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55"/>
  <sheetViews>
    <sheetView workbookViewId="0">
      <selection activeCell="E33" sqref="E33"/>
    </sheetView>
  </sheetViews>
  <sheetFormatPr defaultRowHeight="15" x14ac:dyDescent="0.25"/>
  <cols>
    <col min="1" max="1" width="26.7109375" style="90" customWidth="1"/>
    <col min="2" max="2" width="10.7109375" style="90" bestFit="1" customWidth="1"/>
    <col min="3" max="3" width="7.85546875" style="90" customWidth="1"/>
    <col min="4" max="4" width="9.140625" style="90"/>
    <col min="5" max="5" width="33.85546875" style="90" bestFit="1" customWidth="1"/>
    <col min="6" max="6" width="18.5703125" style="90" bestFit="1" customWidth="1"/>
    <col min="7" max="7" width="14.5703125" style="90" customWidth="1"/>
    <col min="8" max="8" width="9.140625" style="90"/>
    <col min="9" max="9" width="26.7109375" style="90" bestFit="1" customWidth="1"/>
    <col min="10" max="16384" width="9.140625" style="90"/>
  </cols>
  <sheetData>
    <row r="1" spans="1:16" ht="21" x14ac:dyDescent="0.35">
      <c r="A1" s="283" t="s">
        <v>330</v>
      </c>
      <c r="B1" s="283"/>
      <c r="C1" s="283"/>
      <c r="D1" s="283"/>
      <c r="E1" s="283"/>
      <c r="F1" s="283"/>
    </row>
    <row r="2" spans="1:16" ht="21" x14ac:dyDescent="0.35">
      <c r="A2" s="236" t="s">
        <v>815</v>
      </c>
      <c r="B2" s="257"/>
      <c r="C2" s="257"/>
      <c r="D2" s="257"/>
      <c r="E2" s="210"/>
      <c r="F2" s="252"/>
      <c r="G2" s="210"/>
      <c r="H2" s="210"/>
      <c r="I2" s="210"/>
      <c r="J2" s="210"/>
      <c r="K2" s="210"/>
      <c r="L2" s="210"/>
      <c r="M2" s="210"/>
      <c r="N2" s="210"/>
      <c r="O2" s="210"/>
      <c r="P2" s="210"/>
    </row>
    <row r="3" spans="1:16" ht="21" x14ac:dyDescent="0.35">
      <c r="A3" s="210" t="s">
        <v>816</v>
      </c>
      <c r="B3" s="257"/>
      <c r="C3" s="257"/>
      <c r="D3" s="257"/>
      <c r="E3" s="210"/>
      <c r="F3" s="252"/>
      <c r="G3" s="210"/>
      <c r="H3" s="210"/>
      <c r="I3" s="210"/>
      <c r="J3" s="210"/>
      <c r="K3" s="210"/>
      <c r="L3" s="210"/>
      <c r="M3" s="210"/>
      <c r="N3" s="210"/>
      <c r="O3" s="210"/>
      <c r="P3" s="210"/>
    </row>
    <row r="4" spans="1:16" ht="15.75" thickBot="1" x14ac:dyDescent="0.3"/>
    <row r="5" spans="1:16" ht="18" thickBot="1" x14ac:dyDescent="0.35">
      <c r="A5" s="284" t="s">
        <v>34</v>
      </c>
      <c r="B5" s="285"/>
      <c r="C5" s="286"/>
      <c r="I5" s="284" t="s">
        <v>63</v>
      </c>
      <c r="J5" s="286"/>
    </row>
    <row r="6" spans="1:16" x14ac:dyDescent="0.25">
      <c r="A6" s="14" t="s">
        <v>0</v>
      </c>
      <c r="B6" s="4" t="s">
        <v>1</v>
      </c>
      <c r="C6" s="13" t="s">
        <v>2</v>
      </c>
      <c r="I6" s="19" t="s">
        <v>313</v>
      </c>
      <c r="J6" s="94"/>
    </row>
    <row r="7" spans="1:16" x14ac:dyDescent="0.25">
      <c r="A7" s="92" t="s">
        <v>3</v>
      </c>
      <c r="B7" s="6">
        <v>101360</v>
      </c>
      <c r="C7" s="5">
        <f>B7/$B$9</f>
        <v>0.96170632661581079</v>
      </c>
      <c r="I7" s="92" t="s">
        <v>314</v>
      </c>
      <c r="J7" s="94"/>
    </row>
    <row r="8" spans="1:16" x14ac:dyDescent="0.25">
      <c r="A8" s="15" t="s">
        <v>4</v>
      </c>
      <c r="B8" s="16">
        <v>4036</v>
      </c>
      <c r="C8" s="17">
        <f>B8/$B$9</f>
        <v>3.8293673384189153E-2</v>
      </c>
      <c r="I8" s="92" t="s">
        <v>315</v>
      </c>
      <c r="J8" s="94"/>
    </row>
    <row r="9" spans="1:16" ht="15.75" thickBot="1" x14ac:dyDescent="0.3">
      <c r="A9" s="93" t="s">
        <v>5</v>
      </c>
      <c r="B9" s="3">
        <f>SUM(B7:B8)</f>
        <v>105396</v>
      </c>
      <c r="C9" s="2"/>
      <c r="I9" s="92" t="s">
        <v>316</v>
      </c>
      <c r="J9" s="94"/>
    </row>
    <row r="10" spans="1:16" x14ac:dyDescent="0.25">
      <c r="A10" s="210" t="s">
        <v>850</v>
      </c>
      <c r="I10" s="92" t="s">
        <v>317</v>
      </c>
      <c r="J10" s="94"/>
    </row>
    <row r="11" spans="1:16" ht="15.75" thickBot="1" x14ac:dyDescent="0.3">
      <c r="A11" s="210"/>
      <c r="B11" s="210"/>
      <c r="C11" s="210"/>
      <c r="I11" s="92" t="s">
        <v>318</v>
      </c>
      <c r="J11" s="94"/>
    </row>
    <row r="12" spans="1:16" ht="18" thickBot="1" x14ac:dyDescent="0.35">
      <c r="A12" s="284" t="s">
        <v>35</v>
      </c>
      <c r="B12" s="285"/>
      <c r="C12" s="286"/>
      <c r="E12" s="294" t="s">
        <v>844</v>
      </c>
      <c r="F12" s="295"/>
      <c r="G12" s="296"/>
      <c r="I12" s="92" t="s">
        <v>319</v>
      </c>
      <c r="J12" s="94"/>
    </row>
    <row r="13" spans="1:16" x14ac:dyDescent="0.25">
      <c r="A13" s="14" t="s">
        <v>6</v>
      </c>
      <c r="B13" s="4" t="s">
        <v>7</v>
      </c>
      <c r="C13" s="13" t="s">
        <v>2</v>
      </c>
      <c r="E13" s="14" t="s">
        <v>0</v>
      </c>
      <c r="F13" s="4" t="s">
        <v>1</v>
      </c>
      <c r="G13" s="13" t="s">
        <v>2</v>
      </c>
      <c r="I13" s="92" t="s">
        <v>320</v>
      </c>
      <c r="J13" s="94"/>
    </row>
    <row r="14" spans="1:16" x14ac:dyDescent="0.25">
      <c r="A14" s="92" t="s">
        <v>36</v>
      </c>
      <c r="B14" s="6">
        <v>3471</v>
      </c>
      <c r="C14" s="5">
        <f>B14/$B$21</f>
        <v>3.2932938631447112E-2</v>
      </c>
      <c r="E14" s="212" t="s">
        <v>3</v>
      </c>
      <c r="F14" s="6">
        <v>3100</v>
      </c>
      <c r="G14" s="5">
        <v>0.89300000000000002</v>
      </c>
      <c r="I14" s="92" t="s">
        <v>321</v>
      </c>
      <c r="J14" s="94"/>
    </row>
    <row r="15" spans="1:16" x14ac:dyDescent="0.25">
      <c r="A15" s="92" t="s">
        <v>37</v>
      </c>
      <c r="B15" s="6">
        <v>5636</v>
      </c>
      <c r="C15" s="5">
        <f t="shared" ref="C15:C20" si="0">B15/$B$21</f>
        <v>5.3474515161865722E-2</v>
      </c>
      <c r="E15" s="15" t="s">
        <v>4</v>
      </c>
      <c r="F15" s="16">
        <v>371</v>
      </c>
      <c r="G15" s="17">
        <v>0.107</v>
      </c>
      <c r="I15" s="92" t="s">
        <v>322</v>
      </c>
      <c r="J15" s="94"/>
    </row>
    <row r="16" spans="1:16" ht="15.75" thickBot="1" x14ac:dyDescent="0.3">
      <c r="A16" s="92" t="s">
        <v>38</v>
      </c>
      <c r="B16" s="6">
        <v>7258</v>
      </c>
      <c r="C16" s="5">
        <f t="shared" si="0"/>
        <v>6.8864093513985355E-2</v>
      </c>
      <c r="E16" s="213" t="s">
        <v>5</v>
      </c>
      <c r="F16" s="3">
        <v>3471</v>
      </c>
      <c r="G16" s="232"/>
      <c r="I16" s="92" t="s">
        <v>323</v>
      </c>
      <c r="J16" s="94"/>
    </row>
    <row r="17" spans="1:47" ht="15.75" thickBot="1" x14ac:dyDescent="0.3">
      <c r="A17" s="92" t="s">
        <v>39</v>
      </c>
      <c r="B17" s="6">
        <v>7701</v>
      </c>
      <c r="C17" s="5">
        <f t="shared" si="0"/>
        <v>7.3067289081179557E-2</v>
      </c>
      <c r="E17" s="210"/>
      <c r="F17" s="210"/>
      <c r="G17" s="210"/>
      <c r="I17" s="92" t="s">
        <v>324</v>
      </c>
      <c r="J17" s="94"/>
    </row>
    <row r="18" spans="1:47" ht="18" thickBot="1" x14ac:dyDescent="0.35">
      <c r="A18" s="92" t="s">
        <v>40</v>
      </c>
      <c r="B18" s="6">
        <v>10248</v>
      </c>
      <c r="C18" s="5">
        <f t="shared" si="0"/>
        <v>9.7233291586018442E-2</v>
      </c>
      <c r="E18" s="284" t="s">
        <v>837</v>
      </c>
      <c r="F18" s="285"/>
      <c r="G18" s="286"/>
      <c r="I18" s="92" t="s">
        <v>325</v>
      </c>
      <c r="J18" s="94"/>
    </row>
    <row r="19" spans="1:47" x14ac:dyDescent="0.25">
      <c r="A19" s="92" t="s">
        <v>8</v>
      </c>
      <c r="B19" s="6">
        <v>68407</v>
      </c>
      <c r="C19" s="5">
        <f t="shared" si="0"/>
        <v>0.64904740217845081</v>
      </c>
      <c r="E19" s="14" t="s">
        <v>0</v>
      </c>
      <c r="F19" s="4" t="s">
        <v>1</v>
      </c>
      <c r="G19" s="13" t="s">
        <v>2</v>
      </c>
      <c r="I19" s="92" t="s">
        <v>326</v>
      </c>
      <c r="J19" s="94"/>
    </row>
    <row r="20" spans="1:47" x14ac:dyDescent="0.25">
      <c r="A20" s="15" t="s">
        <v>9</v>
      </c>
      <c r="B20" s="16">
        <v>2675</v>
      </c>
      <c r="C20" s="17">
        <f t="shared" si="0"/>
        <v>2.5380469847053021E-2</v>
      </c>
      <c r="E20" s="212" t="s">
        <v>3</v>
      </c>
      <c r="F20" s="6">
        <v>4900</v>
      </c>
      <c r="G20" s="5">
        <v>0.86899999999999999</v>
      </c>
      <c r="I20" s="92" t="s">
        <v>327</v>
      </c>
      <c r="J20" s="94"/>
    </row>
    <row r="21" spans="1:47" ht="15.75" thickBot="1" x14ac:dyDescent="0.3">
      <c r="A21" s="93" t="s">
        <v>5</v>
      </c>
      <c r="B21" s="3">
        <f>SUM(B14:B20)</f>
        <v>105396</v>
      </c>
      <c r="C21" s="2"/>
      <c r="E21" s="15" t="s">
        <v>4</v>
      </c>
      <c r="F21" s="16">
        <v>736</v>
      </c>
      <c r="G21" s="17">
        <v>0.13100000000000001</v>
      </c>
      <c r="I21" s="92" t="s">
        <v>328</v>
      </c>
      <c r="J21" s="94"/>
    </row>
    <row r="22" spans="1:47" ht="15.75" thickBot="1" x14ac:dyDescent="0.3">
      <c r="A22" s="210" t="s">
        <v>850</v>
      </c>
      <c r="B22" s="210"/>
      <c r="C22" s="210"/>
      <c r="D22" s="210"/>
      <c r="E22" s="213" t="s">
        <v>5</v>
      </c>
      <c r="F22" s="3">
        <v>5636</v>
      </c>
      <c r="G22" s="2"/>
      <c r="I22" s="92" t="s">
        <v>329</v>
      </c>
      <c r="J22" s="94"/>
    </row>
    <row r="23" spans="1:47" ht="15.75" thickBot="1" x14ac:dyDescent="0.3">
      <c r="A23" s="210"/>
      <c r="B23" s="210"/>
      <c r="C23" s="210"/>
      <c r="D23" s="210"/>
      <c r="E23" s="210"/>
      <c r="I23" s="92"/>
      <c r="J23" s="94"/>
    </row>
    <row r="24" spans="1:47" ht="18" thickBot="1" x14ac:dyDescent="0.35">
      <c r="A24" s="284" t="s">
        <v>10</v>
      </c>
      <c r="B24" s="285"/>
      <c r="C24" s="286"/>
      <c r="I24" s="92"/>
      <c r="J24" s="94"/>
    </row>
    <row r="25" spans="1:47" x14ac:dyDescent="0.25">
      <c r="A25" s="14" t="s">
        <v>6</v>
      </c>
      <c r="B25" s="4" t="s">
        <v>7</v>
      </c>
      <c r="C25" s="13" t="s">
        <v>2</v>
      </c>
      <c r="I25" s="92"/>
      <c r="J25" s="94"/>
    </row>
    <row r="26" spans="1:47" x14ac:dyDescent="0.25">
      <c r="A26" s="92" t="s">
        <v>36</v>
      </c>
      <c r="B26" s="6">
        <v>371</v>
      </c>
      <c r="C26" s="5">
        <f>B26/$B$33</f>
        <v>9.1922695738354807E-2</v>
      </c>
      <c r="I26" s="92"/>
      <c r="J26" s="94"/>
    </row>
    <row r="27" spans="1:47" x14ac:dyDescent="0.25">
      <c r="A27" s="92" t="s">
        <v>37</v>
      </c>
      <c r="B27" s="6">
        <v>736</v>
      </c>
      <c r="C27" s="5">
        <f t="shared" ref="C27:C32" si="1">B27/$B$33</f>
        <v>0.18235877106045589</v>
      </c>
      <c r="I27" s="92"/>
      <c r="J27" s="94"/>
    </row>
    <row r="28" spans="1:47" x14ac:dyDescent="0.25">
      <c r="A28" s="92" t="s">
        <v>38</v>
      </c>
      <c r="B28" s="6">
        <v>320</v>
      </c>
      <c r="C28" s="5">
        <f t="shared" si="1"/>
        <v>7.9286422200198214E-2</v>
      </c>
      <c r="I28" s="92"/>
      <c r="J28" s="94"/>
    </row>
    <row r="29" spans="1:47" x14ac:dyDescent="0.25">
      <c r="A29" s="92" t="s">
        <v>39</v>
      </c>
      <c r="B29" s="6">
        <v>225</v>
      </c>
      <c r="C29" s="5">
        <f t="shared" si="1"/>
        <v>5.5748265609514368E-2</v>
      </c>
      <c r="I29" s="92"/>
      <c r="J29" s="94"/>
    </row>
    <row r="30" spans="1:47" x14ac:dyDescent="0.25">
      <c r="A30" s="92" t="s">
        <v>40</v>
      </c>
      <c r="B30" s="6">
        <v>454</v>
      </c>
      <c r="C30" s="5">
        <f t="shared" si="1"/>
        <v>0.11248761149653122</v>
      </c>
      <c r="I30" s="92"/>
      <c r="J30" s="94"/>
      <c r="Q30" s="210"/>
      <c r="R30" s="210"/>
      <c r="S30" s="210"/>
      <c r="T30" s="210"/>
      <c r="U30" s="210"/>
      <c r="V30" s="210"/>
      <c r="W30" s="210"/>
      <c r="X30" s="210"/>
      <c r="Y30" s="210"/>
      <c r="Z30" s="210"/>
      <c r="AA30" s="210"/>
      <c r="AB30" s="210"/>
      <c r="AC30" s="210"/>
      <c r="AD30" s="210"/>
      <c r="AE30" s="210"/>
      <c r="AF30" s="210"/>
      <c r="AG30" s="210"/>
      <c r="AH30" s="210"/>
      <c r="AI30" s="210"/>
      <c r="AJ30" s="210"/>
      <c r="AK30" s="210"/>
      <c r="AL30" s="210"/>
      <c r="AM30" s="210"/>
      <c r="AN30" s="210"/>
      <c r="AO30" s="210"/>
      <c r="AP30" s="210"/>
      <c r="AQ30" s="210"/>
      <c r="AR30" s="210"/>
      <c r="AS30" s="210"/>
      <c r="AT30" s="210"/>
      <c r="AU30" s="210"/>
    </row>
    <row r="31" spans="1:47" ht="15.75" thickBot="1" x14ac:dyDescent="0.3">
      <c r="A31" s="92" t="s">
        <v>8</v>
      </c>
      <c r="B31" s="6">
        <v>1761</v>
      </c>
      <c r="C31" s="5">
        <f t="shared" si="1"/>
        <v>0.43632309217046583</v>
      </c>
      <c r="I31" s="93"/>
      <c r="J31" s="2"/>
      <c r="Q31" s="210"/>
      <c r="R31" s="210"/>
      <c r="S31" s="210"/>
      <c r="T31" s="210"/>
      <c r="U31" s="210"/>
      <c r="V31" s="210"/>
      <c r="W31" s="210"/>
      <c r="X31" s="210"/>
      <c r="Y31" s="210"/>
      <c r="Z31" s="210"/>
      <c r="AA31" s="210"/>
      <c r="AB31" s="210"/>
      <c r="AC31" s="210"/>
      <c r="AD31" s="210"/>
      <c r="AE31" s="210"/>
      <c r="AF31" s="210"/>
      <c r="AG31" s="210"/>
      <c r="AH31" s="210"/>
      <c r="AI31" s="210"/>
      <c r="AJ31" s="210"/>
      <c r="AK31" s="210"/>
      <c r="AL31" s="210"/>
      <c r="AM31" s="210"/>
      <c r="AN31" s="210"/>
      <c r="AO31" s="210"/>
      <c r="AP31" s="210"/>
      <c r="AQ31" s="210"/>
      <c r="AR31" s="210"/>
      <c r="AS31" s="210"/>
      <c r="AT31" s="210"/>
      <c r="AU31" s="210"/>
    </row>
    <row r="32" spans="1:47" x14ac:dyDescent="0.25">
      <c r="A32" s="15" t="s">
        <v>9</v>
      </c>
      <c r="B32" s="16">
        <v>169</v>
      </c>
      <c r="C32" s="17">
        <f t="shared" si="1"/>
        <v>4.187314172447968E-2</v>
      </c>
      <c r="O32" s="210"/>
      <c r="P32" s="210"/>
    </row>
    <row r="33" spans="1:16" ht="15.75" thickBot="1" x14ac:dyDescent="0.3">
      <c r="A33" s="93" t="s">
        <v>5</v>
      </c>
      <c r="B33" s="3">
        <f>SUM(B26:B32)</f>
        <v>4036</v>
      </c>
      <c r="C33" s="2"/>
      <c r="H33" s="210"/>
      <c r="I33" s="210"/>
      <c r="J33" s="210"/>
      <c r="K33" s="210"/>
      <c r="L33" s="210"/>
      <c r="M33" s="210"/>
      <c r="N33" s="210"/>
      <c r="O33" s="210"/>
      <c r="P33" s="210"/>
    </row>
    <row r="34" spans="1:16" ht="15.75" thickBot="1" x14ac:dyDescent="0.3">
      <c r="H34" s="210"/>
      <c r="I34" s="210"/>
      <c r="J34" s="210"/>
      <c r="K34" s="210"/>
      <c r="L34" s="210"/>
      <c r="M34" s="210"/>
      <c r="N34" s="210"/>
    </row>
    <row r="35" spans="1:16" ht="33" customHeight="1" thickBot="1" x14ac:dyDescent="0.35">
      <c r="A35" s="280" t="s">
        <v>41</v>
      </c>
      <c r="B35" s="281"/>
      <c r="C35" s="282"/>
    </row>
    <row r="36" spans="1:16" x14ac:dyDescent="0.25">
      <c r="A36" s="14" t="s">
        <v>6</v>
      </c>
      <c r="B36" s="4" t="s">
        <v>7</v>
      </c>
      <c r="C36" s="13" t="s">
        <v>2</v>
      </c>
    </row>
    <row r="37" spans="1:16" x14ac:dyDescent="0.25">
      <c r="A37" s="92" t="s">
        <v>36</v>
      </c>
      <c r="B37" s="6">
        <f>B26</f>
        <v>371</v>
      </c>
      <c r="C37" s="5">
        <f>B37/$B$39</f>
        <v>0.33514001806684734</v>
      </c>
    </row>
    <row r="38" spans="1:16" x14ac:dyDescent="0.25">
      <c r="A38" s="15" t="s">
        <v>37</v>
      </c>
      <c r="B38" s="16">
        <f>B27</f>
        <v>736</v>
      </c>
      <c r="C38" s="17">
        <f>B38/$B$39</f>
        <v>0.66485998193315266</v>
      </c>
    </row>
    <row r="39" spans="1:16" ht="15.75" thickBot="1" x14ac:dyDescent="0.3">
      <c r="A39" s="93" t="s">
        <v>5</v>
      </c>
      <c r="B39" s="3">
        <f>SUM(B37:B38)</f>
        <v>1107</v>
      </c>
      <c r="C39" s="2"/>
    </row>
    <row r="40" spans="1:16" ht="15.75" thickBot="1" x14ac:dyDescent="0.3"/>
    <row r="41" spans="1:16" ht="18" thickBot="1" x14ac:dyDescent="0.35">
      <c r="A41" s="284" t="s">
        <v>11</v>
      </c>
      <c r="B41" s="285"/>
      <c r="C41" s="286"/>
    </row>
    <row r="42" spans="1:16" x14ac:dyDescent="0.25">
      <c r="A42" s="14" t="s">
        <v>12</v>
      </c>
      <c r="B42" s="4" t="s">
        <v>1</v>
      </c>
      <c r="C42" s="13" t="s">
        <v>2</v>
      </c>
    </row>
    <row r="43" spans="1:16" x14ac:dyDescent="0.25">
      <c r="A43" s="23" t="s">
        <v>15</v>
      </c>
      <c r="B43" s="6">
        <v>1190</v>
      </c>
      <c r="C43" s="5">
        <f t="shared" ref="C43:C53" si="2">B43/$B$54</f>
        <v>0.29484638255698714</v>
      </c>
    </row>
    <row r="44" spans="1:16" x14ac:dyDescent="0.25">
      <c r="A44" s="23" t="s">
        <v>13</v>
      </c>
      <c r="B44" s="6">
        <v>642</v>
      </c>
      <c r="C44" s="5">
        <f t="shared" si="2"/>
        <v>0.15906838453914768</v>
      </c>
    </row>
    <row r="45" spans="1:16" x14ac:dyDescent="0.25">
      <c r="A45" s="23" t="s">
        <v>24</v>
      </c>
      <c r="B45" s="6">
        <v>366</v>
      </c>
      <c r="C45" s="5">
        <f t="shared" si="2"/>
        <v>9.0683845391476711E-2</v>
      </c>
    </row>
    <row r="46" spans="1:16" x14ac:dyDescent="0.25">
      <c r="A46" s="23" t="s">
        <v>14</v>
      </c>
      <c r="B46" s="6">
        <v>269</v>
      </c>
      <c r="C46" s="5">
        <f t="shared" si="2"/>
        <v>6.6650148662041622E-2</v>
      </c>
    </row>
    <row r="47" spans="1:16" x14ac:dyDescent="0.25">
      <c r="A47" s="23" t="s">
        <v>17</v>
      </c>
      <c r="B47" s="6">
        <v>187</v>
      </c>
      <c r="C47" s="5">
        <f t="shared" si="2"/>
        <v>4.6333002973240833E-2</v>
      </c>
    </row>
    <row r="48" spans="1:16" x14ac:dyDescent="0.25">
      <c r="A48" s="23" t="s">
        <v>92</v>
      </c>
      <c r="B48" s="6">
        <v>147</v>
      </c>
      <c r="C48" s="5">
        <f t="shared" si="2"/>
        <v>3.6422200198216056E-2</v>
      </c>
    </row>
    <row r="49" spans="1:47" x14ac:dyDescent="0.25">
      <c r="A49" s="23" t="s">
        <v>18</v>
      </c>
      <c r="B49" s="6">
        <v>144</v>
      </c>
      <c r="C49" s="5">
        <f t="shared" si="2"/>
        <v>3.5678889990089196E-2</v>
      </c>
    </row>
    <row r="50" spans="1:47" x14ac:dyDescent="0.25">
      <c r="A50" s="23" t="s">
        <v>27</v>
      </c>
      <c r="B50" s="6">
        <v>125</v>
      </c>
      <c r="C50" s="5">
        <f t="shared" si="2"/>
        <v>3.0971258671952429E-2</v>
      </c>
    </row>
    <row r="51" spans="1:47" s="91" customFormat="1" x14ac:dyDescent="0.25">
      <c r="A51" s="23" t="s">
        <v>30</v>
      </c>
      <c r="B51" s="6">
        <v>102</v>
      </c>
      <c r="C51" s="5">
        <f t="shared" si="2"/>
        <v>2.5272547076313181E-2</v>
      </c>
      <c r="D51" s="90"/>
      <c r="E51" s="90"/>
      <c r="F51" s="90"/>
      <c r="G51" s="90"/>
      <c r="H51" s="90"/>
      <c r="I51" s="90"/>
      <c r="J51" s="90"/>
      <c r="K51" s="90"/>
      <c r="L51" s="90"/>
      <c r="M51" s="90"/>
      <c r="N51" s="90"/>
      <c r="O51" s="90"/>
      <c r="P51" s="90"/>
      <c r="Q51" s="90"/>
      <c r="R51" s="90"/>
      <c r="S51" s="90"/>
      <c r="T51" s="90"/>
      <c r="U51" s="90"/>
      <c r="V51" s="90"/>
      <c r="W51" s="90"/>
      <c r="X51" s="90"/>
      <c r="Y51" s="90"/>
      <c r="Z51" s="90"/>
      <c r="AA51" s="90"/>
      <c r="AB51" s="90"/>
      <c r="AC51" s="90"/>
      <c r="AD51" s="90"/>
      <c r="AE51" s="90"/>
      <c r="AF51" s="90"/>
      <c r="AG51" s="90"/>
      <c r="AH51" s="90"/>
      <c r="AI51" s="90"/>
      <c r="AJ51" s="90"/>
      <c r="AK51" s="90"/>
      <c r="AL51" s="90"/>
      <c r="AM51" s="90"/>
      <c r="AN51" s="90"/>
      <c r="AO51" s="90"/>
      <c r="AP51" s="90"/>
      <c r="AQ51" s="90"/>
      <c r="AR51" s="90"/>
      <c r="AS51" s="90"/>
      <c r="AT51" s="90"/>
      <c r="AU51" s="90"/>
    </row>
    <row r="52" spans="1:47" x14ac:dyDescent="0.25">
      <c r="A52" s="23" t="s">
        <v>23</v>
      </c>
      <c r="B52" s="6">
        <v>98</v>
      </c>
      <c r="C52" s="5">
        <f t="shared" si="2"/>
        <v>2.4281466798810703E-2</v>
      </c>
      <c r="D52" s="91"/>
    </row>
    <row r="53" spans="1:47" x14ac:dyDescent="0.25">
      <c r="A53" s="24" t="s">
        <v>33</v>
      </c>
      <c r="B53" s="16">
        <v>766</v>
      </c>
      <c r="C53" s="17">
        <f t="shared" si="2"/>
        <v>0.18979187314172449</v>
      </c>
    </row>
    <row r="54" spans="1:47" ht="15.75" thickBot="1" x14ac:dyDescent="0.3">
      <c r="A54" s="93" t="s">
        <v>5</v>
      </c>
      <c r="B54" s="3">
        <f>SUM(B43:B53)</f>
        <v>4036</v>
      </c>
      <c r="C54" s="2"/>
    </row>
    <row r="55" spans="1:47" ht="15.75" thickBot="1" x14ac:dyDescent="0.3"/>
    <row r="56" spans="1:47" ht="35.25" customHeight="1" thickBot="1" x14ac:dyDescent="0.35">
      <c r="A56" s="280" t="s">
        <v>42</v>
      </c>
      <c r="B56" s="281"/>
      <c r="C56" s="282"/>
    </row>
    <row r="57" spans="1:47" x14ac:dyDescent="0.25">
      <c r="A57" s="14" t="s">
        <v>12</v>
      </c>
      <c r="B57" s="4" t="s">
        <v>1</v>
      </c>
      <c r="C57" s="13" t="s">
        <v>2</v>
      </c>
    </row>
    <row r="58" spans="1:47" x14ac:dyDescent="0.25">
      <c r="A58" s="92" t="s">
        <v>13</v>
      </c>
      <c r="B58" s="6">
        <v>228</v>
      </c>
      <c r="C58" s="5">
        <f t="shared" ref="C58:C68" si="3">B58/$B$69</f>
        <v>0.20596205962059622</v>
      </c>
    </row>
    <row r="59" spans="1:47" x14ac:dyDescent="0.25">
      <c r="A59" s="92" t="s">
        <v>24</v>
      </c>
      <c r="B59" s="6">
        <v>203</v>
      </c>
      <c r="C59" s="5">
        <f t="shared" si="3"/>
        <v>0.18337850045167117</v>
      </c>
    </row>
    <row r="60" spans="1:47" x14ac:dyDescent="0.25">
      <c r="A60" s="92" t="s">
        <v>14</v>
      </c>
      <c r="B60" s="6">
        <v>199</v>
      </c>
      <c r="C60" s="5">
        <f t="shared" si="3"/>
        <v>0.17976513098464317</v>
      </c>
    </row>
    <row r="61" spans="1:47" x14ac:dyDescent="0.25">
      <c r="A61" s="92" t="s">
        <v>17</v>
      </c>
      <c r="B61" s="6">
        <v>135</v>
      </c>
      <c r="C61" s="5">
        <f t="shared" si="3"/>
        <v>0.12195121951219512</v>
      </c>
    </row>
    <row r="62" spans="1:47" x14ac:dyDescent="0.25">
      <c r="A62" s="92" t="s">
        <v>15</v>
      </c>
      <c r="B62" s="6">
        <v>103</v>
      </c>
      <c r="C62" s="5">
        <f t="shared" si="3"/>
        <v>9.3044263775971095E-2</v>
      </c>
    </row>
    <row r="63" spans="1:47" x14ac:dyDescent="0.25">
      <c r="A63" s="92" t="s">
        <v>312</v>
      </c>
      <c r="B63" s="6">
        <v>76</v>
      </c>
      <c r="C63" s="5">
        <f t="shared" si="3"/>
        <v>6.8654019873532063E-2</v>
      </c>
    </row>
    <row r="64" spans="1:47" x14ac:dyDescent="0.25">
      <c r="A64" s="92" t="s">
        <v>797</v>
      </c>
      <c r="B64" s="6">
        <v>38</v>
      </c>
      <c r="C64" s="5">
        <f t="shared" si="3"/>
        <v>3.4327009936766031E-2</v>
      </c>
    </row>
    <row r="65" spans="1:3" x14ac:dyDescent="0.25">
      <c r="A65" s="92" t="s">
        <v>23</v>
      </c>
      <c r="B65" s="6">
        <v>28</v>
      </c>
      <c r="C65" s="5">
        <f t="shared" si="3"/>
        <v>2.5293586269196026E-2</v>
      </c>
    </row>
    <row r="66" spans="1:3" x14ac:dyDescent="0.25">
      <c r="A66" s="92" t="s">
        <v>273</v>
      </c>
      <c r="B66" s="6">
        <v>27</v>
      </c>
      <c r="C66" s="5">
        <f t="shared" si="3"/>
        <v>2.4390243902439025E-2</v>
      </c>
    </row>
    <row r="67" spans="1:3" x14ac:dyDescent="0.25">
      <c r="A67" s="92" t="s">
        <v>228</v>
      </c>
      <c r="B67" s="6">
        <v>23</v>
      </c>
      <c r="C67" s="5">
        <f t="shared" si="3"/>
        <v>2.077687443541102E-2</v>
      </c>
    </row>
    <row r="68" spans="1:3" x14ac:dyDescent="0.25">
      <c r="A68" s="15" t="s">
        <v>33</v>
      </c>
      <c r="B68" s="16">
        <v>47</v>
      </c>
      <c r="C68" s="17">
        <f t="shared" si="3"/>
        <v>4.2457091237579042E-2</v>
      </c>
    </row>
    <row r="69" spans="1:3" ht="15.75" thickBot="1" x14ac:dyDescent="0.3">
      <c r="A69" s="93" t="s">
        <v>5</v>
      </c>
      <c r="B69" s="3">
        <f>SUM(B58:B68)</f>
        <v>1107</v>
      </c>
      <c r="C69" s="2"/>
    </row>
    <row r="70" spans="1:3" ht="15.75" thickBot="1" x14ac:dyDescent="0.3"/>
    <row r="71" spans="1:3" ht="18" thickBot="1" x14ac:dyDescent="0.35">
      <c r="A71" s="284" t="s">
        <v>44</v>
      </c>
      <c r="B71" s="285"/>
      <c r="C71" s="286"/>
    </row>
    <row r="72" spans="1:3" x14ac:dyDescent="0.25">
      <c r="A72" s="14" t="s">
        <v>45</v>
      </c>
      <c r="B72" s="4" t="s">
        <v>7</v>
      </c>
      <c r="C72" s="13" t="s">
        <v>2</v>
      </c>
    </row>
    <row r="73" spans="1:3" x14ac:dyDescent="0.25">
      <c r="A73" s="92" t="s">
        <v>46</v>
      </c>
      <c r="B73" s="6">
        <v>425</v>
      </c>
      <c r="C73" s="5">
        <f>B73/$B$80</f>
        <v>0.10530227948463826</v>
      </c>
    </row>
    <row r="74" spans="1:3" x14ac:dyDescent="0.25">
      <c r="A74" s="92" t="s">
        <v>47</v>
      </c>
      <c r="B74" s="6">
        <v>97</v>
      </c>
      <c r="C74" s="5">
        <f t="shared" ref="C74:C79" si="4">B74/$B$80</f>
        <v>2.4033696729435085E-2</v>
      </c>
    </row>
    <row r="75" spans="1:3" x14ac:dyDescent="0.25">
      <c r="A75" s="92" t="s">
        <v>48</v>
      </c>
      <c r="B75" s="6">
        <v>385</v>
      </c>
      <c r="C75" s="5">
        <f t="shared" si="4"/>
        <v>9.5391476709613482E-2</v>
      </c>
    </row>
    <row r="76" spans="1:3" x14ac:dyDescent="0.25">
      <c r="A76" s="92" t="s">
        <v>49</v>
      </c>
      <c r="B76" s="6">
        <v>1000</v>
      </c>
      <c r="C76" s="5">
        <f t="shared" si="4"/>
        <v>0.24777006937561943</v>
      </c>
    </row>
    <row r="77" spans="1:3" x14ac:dyDescent="0.25">
      <c r="A77" s="92" t="s">
        <v>50</v>
      </c>
      <c r="B77" s="6">
        <v>1003</v>
      </c>
      <c r="C77" s="5">
        <f t="shared" si="4"/>
        <v>0.24851337958374628</v>
      </c>
    </row>
    <row r="78" spans="1:3" x14ac:dyDescent="0.25">
      <c r="A78" s="92" t="s">
        <v>51</v>
      </c>
      <c r="B78" s="6">
        <v>436</v>
      </c>
      <c r="C78" s="5">
        <f t="shared" si="4"/>
        <v>0.10802775024777007</v>
      </c>
    </row>
    <row r="79" spans="1:3" x14ac:dyDescent="0.25">
      <c r="A79" s="15" t="s">
        <v>52</v>
      </c>
      <c r="B79" s="16">
        <v>690</v>
      </c>
      <c r="C79" s="17">
        <f t="shared" si="4"/>
        <v>0.17096134786917741</v>
      </c>
    </row>
    <row r="80" spans="1:3" ht="15.75" thickBot="1" x14ac:dyDescent="0.3">
      <c r="A80" s="93" t="s">
        <v>5</v>
      </c>
      <c r="B80" s="3">
        <f>SUM(B73:B79)</f>
        <v>4036</v>
      </c>
      <c r="C80" s="2"/>
    </row>
    <row r="81" spans="1:23" ht="15.75" thickBot="1" x14ac:dyDescent="0.3"/>
    <row r="82" spans="1:23" ht="36.75" customHeight="1" thickBot="1" x14ac:dyDescent="0.35">
      <c r="A82" s="280" t="s">
        <v>53</v>
      </c>
      <c r="B82" s="281"/>
      <c r="C82" s="282"/>
    </row>
    <row r="83" spans="1:23" x14ac:dyDescent="0.25">
      <c r="A83" s="14" t="s">
        <v>45</v>
      </c>
      <c r="B83" s="4" t="s">
        <v>7</v>
      </c>
      <c r="C83" s="13" t="s">
        <v>2</v>
      </c>
    </row>
    <row r="84" spans="1:23" x14ac:dyDescent="0.25">
      <c r="A84" s="92" t="s">
        <v>46</v>
      </c>
      <c r="B84" s="6">
        <v>85</v>
      </c>
      <c r="C84" s="5">
        <f>B84/$B$91</f>
        <v>7.6784101174345074E-2</v>
      </c>
    </row>
    <row r="85" spans="1:23" x14ac:dyDescent="0.25">
      <c r="A85" s="92" t="s">
        <v>47</v>
      </c>
      <c r="B85" s="6">
        <v>56</v>
      </c>
      <c r="C85" s="5">
        <f t="shared" ref="C85:C90" si="5">B85/$B$91</f>
        <v>5.0587172538392053E-2</v>
      </c>
    </row>
    <row r="86" spans="1:23" x14ac:dyDescent="0.25">
      <c r="A86" s="92" t="s">
        <v>48</v>
      </c>
      <c r="B86" s="6">
        <v>183</v>
      </c>
      <c r="C86" s="5">
        <f t="shared" si="5"/>
        <v>0.16531165311653118</v>
      </c>
    </row>
    <row r="87" spans="1:23" x14ac:dyDescent="0.25">
      <c r="A87" s="92" t="s">
        <v>49</v>
      </c>
      <c r="B87" s="6">
        <v>220</v>
      </c>
      <c r="C87" s="5">
        <f t="shared" si="5"/>
        <v>0.19873532068654021</v>
      </c>
    </row>
    <row r="88" spans="1:23" x14ac:dyDescent="0.25">
      <c r="A88" s="92" t="s">
        <v>50</v>
      </c>
      <c r="B88" s="6">
        <v>194</v>
      </c>
      <c r="C88" s="5">
        <f t="shared" si="5"/>
        <v>0.17524841915085818</v>
      </c>
    </row>
    <row r="89" spans="1:23" x14ac:dyDescent="0.25">
      <c r="A89" s="92" t="s">
        <v>51</v>
      </c>
      <c r="B89" s="6">
        <v>174</v>
      </c>
      <c r="C89" s="5">
        <f t="shared" si="5"/>
        <v>0.15718157181571815</v>
      </c>
    </row>
    <row r="90" spans="1:23" x14ac:dyDescent="0.25">
      <c r="A90" s="15" t="s">
        <v>52</v>
      </c>
      <c r="B90" s="16">
        <v>195</v>
      </c>
      <c r="C90" s="17">
        <f t="shared" si="5"/>
        <v>0.17615176151761516</v>
      </c>
    </row>
    <row r="91" spans="1:23" ht="15.75" thickBot="1" x14ac:dyDescent="0.3">
      <c r="A91" s="93" t="s">
        <v>5</v>
      </c>
      <c r="B91" s="3">
        <f>SUM(B84:B90)</f>
        <v>1107</v>
      </c>
      <c r="C91" s="2"/>
    </row>
    <row r="92" spans="1:23" x14ac:dyDescent="0.25">
      <c r="A92" s="210"/>
      <c r="B92" s="210"/>
      <c r="C92" s="210"/>
      <c r="D92" s="210"/>
      <c r="E92" s="210"/>
      <c r="F92" s="210"/>
      <c r="G92" s="210"/>
      <c r="H92" s="210"/>
      <c r="I92" s="210"/>
      <c r="J92" s="210"/>
      <c r="K92" s="210"/>
      <c r="L92" s="210"/>
      <c r="M92" s="210"/>
      <c r="N92" s="210"/>
      <c r="O92" s="210"/>
      <c r="P92" s="210"/>
      <c r="Q92" s="210"/>
      <c r="R92" s="210"/>
      <c r="S92" s="210"/>
      <c r="T92" s="210"/>
      <c r="U92" s="210"/>
      <c r="V92" s="210"/>
      <c r="W92" s="210"/>
    </row>
    <row r="93" spans="1:23" x14ac:dyDescent="0.25">
      <c r="A93" s="237" t="s">
        <v>817</v>
      </c>
      <c r="B93" s="210"/>
      <c r="C93" s="210"/>
      <c r="D93" s="210"/>
      <c r="E93" s="210"/>
      <c r="F93" s="210"/>
      <c r="G93" s="210"/>
      <c r="H93" s="210"/>
      <c r="I93" s="210"/>
      <c r="J93" s="210"/>
      <c r="K93" s="210"/>
      <c r="L93" s="210"/>
      <c r="M93" s="210"/>
      <c r="N93" s="210"/>
      <c r="O93" s="210"/>
      <c r="P93" s="210"/>
      <c r="Q93" s="210"/>
      <c r="R93" s="210"/>
      <c r="S93" s="210"/>
      <c r="T93" s="210"/>
      <c r="U93" s="210"/>
      <c r="V93" s="210"/>
      <c r="W93" s="210"/>
    </row>
    <row r="94" spans="1:23" x14ac:dyDescent="0.25">
      <c r="A94" s="240" t="s">
        <v>818</v>
      </c>
      <c r="B94" s="210"/>
      <c r="C94" s="210"/>
      <c r="D94" s="210"/>
      <c r="E94" s="210"/>
      <c r="F94" s="210"/>
      <c r="G94" s="210"/>
      <c r="H94" s="210"/>
      <c r="I94" s="210"/>
      <c r="J94" s="210"/>
      <c r="K94" s="210"/>
      <c r="L94" s="210"/>
      <c r="M94" s="210"/>
      <c r="N94" s="210"/>
      <c r="O94" s="210"/>
      <c r="P94" s="210"/>
      <c r="Q94" s="210"/>
      <c r="R94" s="210"/>
      <c r="S94" s="210"/>
      <c r="T94" s="210"/>
      <c r="U94" s="210"/>
      <c r="V94" s="210"/>
      <c r="W94" s="210"/>
    </row>
    <row r="95" spans="1:23" x14ac:dyDescent="0.25">
      <c r="A95" s="240" t="s">
        <v>819</v>
      </c>
      <c r="B95" s="210"/>
      <c r="C95" s="210"/>
      <c r="D95" s="210"/>
      <c r="E95" s="210"/>
      <c r="F95" s="210"/>
      <c r="G95" s="210"/>
      <c r="H95" s="210"/>
      <c r="I95" s="210"/>
      <c r="J95" s="210"/>
      <c r="K95" s="210"/>
      <c r="L95" s="210"/>
      <c r="M95" s="210"/>
      <c r="N95" s="210"/>
      <c r="O95" s="210"/>
      <c r="P95" s="210"/>
      <c r="Q95" s="210"/>
      <c r="R95" s="210"/>
      <c r="S95" s="210"/>
      <c r="T95" s="210"/>
      <c r="U95" s="210"/>
      <c r="V95" s="210"/>
      <c r="W95" s="210"/>
    </row>
    <row r="96" spans="1:23" ht="15.75" thickBot="1" x14ac:dyDescent="0.3"/>
    <row r="97" spans="1:15" ht="18" thickBot="1" x14ac:dyDescent="0.35">
      <c r="A97" s="284" t="s">
        <v>805</v>
      </c>
      <c r="B97" s="285"/>
      <c r="C97" s="286"/>
    </row>
    <row r="98" spans="1:15" x14ac:dyDescent="0.25">
      <c r="A98" s="14" t="s">
        <v>54</v>
      </c>
      <c r="B98" s="4" t="s">
        <v>1</v>
      </c>
      <c r="C98" s="13" t="s">
        <v>2</v>
      </c>
    </row>
    <row r="99" spans="1:15" x14ac:dyDescent="0.25">
      <c r="A99" s="92" t="s">
        <v>55</v>
      </c>
      <c r="B99" s="6">
        <v>39938</v>
      </c>
      <c r="C99" s="5">
        <f>B99/$B$101</f>
        <v>0.9820014752889108</v>
      </c>
    </row>
    <row r="100" spans="1:15" x14ac:dyDescent="0.25">
      <c r="A100" s="15" t="s">
        <v>58</v>
      </c>
      <c r="B100" s="16">
        <v>732</v>
      </c>
      <c r="C100" s="17">
        <f>B100/$B$101</f>
        <v>1.7998524711089255E-2</v>
      </c>
    </row>
    <row r="101" spans="1:15" ht="15.75" thickBot="1" x14ac:dyDescent="0.3">
      <c r="A101" s="93" t="s">
        <v>5</v>
      </c>
      <c r="B101" s="3">
        <f>SUM(B99:B100)</f>
        <v>40670</v>
      </c>
      <c r="C101" s="2"/>
    </row>
    <row r="102" spans="1:15" x14ac:dyDescent="0.25">
      <c r="A102" s="210" t="s">
        <v>829</v>
      </c>
      <c r="B102" s="210"/>
      <c r="C102" s="210"/>
      <c r="D102" s="210"/>
    </row>
    <row r="103" spans="1:15" ht="15.75" thickBot="1" x14ac:dyDescent="0.3">
      <c r="A103" s="210"/>
      <c r="B103" s="210"/>
      <c r="C103" s="210"/>
    </row>
    <row r="104" spans="1:15" ht="35.25" customHeight="1" thickBot="1" x14ac:dyDescent="0.35">
      <c r="A104" s="280" t="s">
        <v>56</v>
      </c>
      <c r="B104" s="281"/>
      <c r="C104" s="282"/>
    </row>
    <row r="105" spans="1:15" x14ac:dyDescent="0.25">
      <c r="A105" s="14" t="s">
        <v>6</v>
      </c>
      <c r="B105" s="4" t="s">
        <v>7</v>
      </c>
      <c r="C105" s="13" t="s">
        <v>2</v>
      </c>
    </row>
    <row r="106" spans="1:15" x14ac:dyDescent="0.25">
      <c r="A106" s="92" t="s">
        <v>36</v>
      </c>
      <c r="B106" s="6">
        <v>650</v>
      </c>
      <c r="C106" s="5">
        <f>B106/$B$112</f>
        <v>2.1610479420174213E-2</v>
      </c>
    </row>
    <row r="107" spans="1:15" x14ac:dyDescent="0.25">
      <c r="A107" s="92" t="s">
        <v>37</v>
      </c>
      <c r="B107" s="6">
        <v>1190</v>
      </c>
      <c r="C107" s="5">
        <f t="shared" ref="C107:C111" si="6">B107/$B$112</f>
        <v>3.9563800784626638E-2</v>
      </c>
    </row>
    <row r="108" spans="1:15" x14ac:dyDescent="0.25">
      <c r="A108" s="92" t="s">
        <v>38</v>
      </c>
      <c r="B108" s="6">
        <v>1680</v>
      </c>
      <c r="C108" s="5">
        <f t="shared" si="6"/>
        <v>5.5854777578296426E-2</v>
      </c>
    </row>
    <row r="109" spans="1:15" x14ac:dyDescent="0.25">
      <c r="A109" s="92" t="s">
        <v>39</v>
      </c>
      <c r="B109" s="6">
        <v>2085</v>
      </c>
      <c r="C109" s="5">
        <f t="shared" si="6"/>
        <v>6.9319768601635745E-2</v>
      </c>
    </row>
    <row r="110" spans="1:15" x14ac:dyDescent="0.25">
      <c r="A110" s="92" t="s">
        <v>40</v>
      </c>
      <c r="B110" s="6">
        <v>2958</v>
      </c>
      <c r="C110" s="5">
        <f t="shared" si="6"/>
        <v>9.8344304807500504E-2</v>
      </c>
    </row>
    <row r="111" spans="1:15" x14ac:dyDescent="0.25">
      <c r="A111" s="15" t="s">
        <v>8</v>
      </c>
      <c r="B111" s="16">
        <v>21515</v>
      </c>
      <c r="C111" s="17">
        <f t="shared" si="6"/>
        <v>0.7153068688077665</v>
      </c>
    </row>
    <row r="112" spans="1:15" ht="15.75" thickBot="1" x14ac:dyDescent="0.3">
      <c r="A112" s="93" t="s">
        <v>5</v>
      </c>
      <c r="B112" s="3">
        <f>SUM(B106:B111)</f>
        <v>30078</v>
      </c>
      <c r="C112" s="2"/>
      <c r="D112" s="210"/>
      <c r="E112" s="210"/>
      <c r="F112" s="210"/>
      <c r="G112" s="210"/>
      <c r="H112" s="210"/>
      <c r="I112" s="210"/>
      <c r="J112" s="210"/>
      <c r="K112" s="210"/>
      <c r="L112" s="210"/>
      <c r="M112" s="210"/>
      <c r="N112" s="210"/>
      <c r="O112" s="210"/>
    </row>
    <row r="113" spans="1:3" x14ac:dyDescent="0.25">
      <c r="A113" s="241" t="s">
        <v>820</v>
      </c>
      <c r="B113" s="258"/>
      <c r="C113" s="258"/>
    </row>
    <row r="114" spans="1:3" ht="15.75" thickBot="1" x14ac:dyDescent="0.3"/>
    <row r="115" spans="1:3" ht="33.75" customHeight="1" thickBot="1" x14ac:dyDescent="0.35">
      <c r="A115" s="280" t="s">
        <v>57</v>
      </c>
      <c r="B115" s="281"/>
      <c r="C115" s="282"/>
    </row>
    <row r="116" spans="1:3" x14ac:dyDescent="0.25">
      <c r="A116" s="14" t="s">
        <v>6</v>
      </c>
      <c r="B116" s="4" t="s">
        <v>7</v>
      </c>
      <c r="C116" s="13" t="s">
        <v>2</v>
      </c>
    </row>
    <row r="117" spans="1:3" x14ac:dyDescent="0.25">
      <c r="A117" s="92" t="s">
        <v>36</v>
      </c>
      <c r="B117" s="6">
        <v>39</v>
      </c>
      <c r="C117" s="5">
        <f>B117/$B$123</f>
        <v>6.8661971830985921E-2</v>
      </c>
    </row>
    <row r="118" spans="1:3" x14ac:dyDescent="0.25">
      <c r="A118" s="92" t="s">
        <v>37</v>
      </c>
      <c r="B118" s="6">
        <v>63</v>
      </c>
      <c r="C118" s="5">
        <f t="shared" ref="C118:C122" si="7">B118/$B$123</f>
        <v>0.11091549295774648</v>
      </c>
    </row>
    <row r="119" spans="1:3" x14ac:dyDescent="0.25">
      <c r="A119" s="92" t="s">
        <v>38</v>
      </c>
      <c r="B119" s="6">
        <v>56</v>
      </c>
      <c r="C119" s="5">
        <f t="shared" si="7"/>
        <v>9.8591549295774641E-2</v>
      </c>
    </row>
    <row r="120" spans="1:3" x14ac:dyDescent="0.25">
      <c r="A120" s="92" t="s">
        <v>39</v>
      </c>
      <c r="B120" s="6">
        <v>24</v>
      </c>
      <c r="C120" s="5">
        <f t="shared" si="7"/>
        <v>4.2253521126760563E-2</v>
      </c>
    </row>
    <row r="121" spans="1:3" x14ac:dyDescent="0.25">
      <c r="A121" s="92" t="s">
        <v>40</v>
      </c>
      <c r="B121" s="6">
        <v>94</v>
      </c>
      <c r="C121" s="5">
        <f t="shared" si="7"/>
        <v>0.16549295774647887</v>
      </c>
    </row>
    <row r="122" spans="1:3" x14ac:dyDescent="0.25">
      <c r="A122" s="15" t="s">
        <v>8</v>
      </c>
      <c r="B122" s="16">
        <v>292</v>
      </c>
      <c r="C122" s="17">
        <f t="shared" si="7"/>
        <v>0.5140845070422535</v>
      </c>
    </row>
    <row r="123" spans="1:3" ht="15.75" thickBot="1" x14ac:dyDescent="0.3">
      <c r="A123" s="93" t="s">
        <v>5</v>
      </c>
      <c r="B123" s="3">
        <f>SUM(B117:B122)</f>
        <v>568</v>
      </c>
      <c r="C123" s="2"/>
    </row>
    <row r="124" spans="1:3" ht="15.75" thickBot="1" x14ac:dyDescent="0.3"/>
    <row r="125" spans="1:3" ht="36" customHeight="1" thickBot="1" x14ac:dyDescent="0.35">
      <c r="A125" s="280" t="s">
        <v>59</v>
      </c>
      <c r="B125" s="281"/>
      <c r="C125" s="282"/>
    </row>
    <row r="126" spans="1:3" x14ac:dyDescent="0.25">
      <c r="A126" s="14" t="s">
        <v>6</v>
      </c>
      <c r="B126" s="4" t="s">
        <v>7</v>
      </c>
      <c r="C126" s="13" t="s">
        <v>2</v>
      </c>
    </row>
    <row r="127" spans="1:3" x14ac:dyDescent="0.25">
      <c r="A127" s="92" t="s">
        <v>36</v>
      </c>
      <c r="B127" s="6">
        <f>B117</f>
        <v>39</v>
      </c>
      <c r="C127" s="5">
        <f>B127/$B$129</f>
        <v>0.38235294117647056</v>
      </c>
    </row>
    <row r="128" spans="1:3" x14ac:dyDescent="0.25">
      <c r="A128" s="15" t="s">
        <v>37</v>
      </c>
      <c r="B128" s="16">
        <f>B118</f>
        <v>63</v>
      </c>
      <c r="C128" s="17">
        <f>B128/$B$129</f>
        <v>0.61764705882352944</v>
      </c>
    </row>
    <row r="129" spans="1:3" ht="15.75" thickBot="1" x14ac:dyDescent="0.3">
      <c r="A129" s="93" t="s">
        <v>5</v>
      </c>
      <c r="B129" s="3">
        <f>SUM(B127:B128)</f>
        <v>102</v>
      </c>
      <c r="C129" s="2"/>
    </row>
    <row r="130" spans="1:3" ht="15.75" thickBot="1" x14ac:dyDescent="0.3"/>
    <row r="131" spans="1:3" ht="33" customHeight="1" thickBot="1" x14ac:dyDescent="0.35">
      <c r="A131" s="280" t="s">
        <v>60</v>
      </c>
      <c r="B131" s="281"/>
      <c r="C131" s="282"/>
    </row>
    <row r="132" spans="1:3" x14ac:dyDescent="0.25">
      <c r="A132" s="14" t="s">
        <v>12</v>
      </c>
      <c r="B132" s="4" t="s">
        <v>1</v>
      </c>
      <c r="C132" s="13" t="s">
        <v>2</v>
      </c>
    </row>
    <row r="133" spans="1:3" x14ac:dyDescent="0.25">
      <c r="A133" s="92" t="s">
        <v>15</v>
      </c>
      <c r="B133" s="6">
        <v>262</v>
      </c>
      <c r="C133" s="5">
        <f t="shared" ref="C133:C143" si="8">B133/$B$144</f>
        <v>0.46126760563380281</v>
      </c>
    </row>
    <row r="134" spans="1:3" x14ac:dyDescent="0.25">
      <c r="A134" s="92" t="s">
        <v>18</v>
      </c>
      <c r="B134" s="6">
        <v>54</v>
      </c>
      <c r="C134" s="5">
        <f t="shared" si="8"/>
        <v>9.5070422535211266E-2</v>
      </c>
    </row>
    <row r="135" spans="1:3" x14ac:dyDescent="0.25">
      <c r="A135" s="92" t="s">
        <v>24</v>
      </c>
      <c r="B135" s="6">
        <v>46</v>
      </c>
      <c r="C135" s="5">
        <f t="shared" si="8"/>
        <v>8.098591549295775E-2</v>
      </c>
    </row>
    <row r="136" spans="1:3" x14ac:dyDescent="0.25">
      <c r="A136" s="92" t="s">
        <v>27</v>
      </c>
      <c r="B136" s="6">
        <v>46</v>
      </c>
      <c r="C136" s="5">
        <f t="shared" si="8"/>
        <v>8.098591549295775E-2</v>
      </c>
    </row>
    <row r="137" spans="1:3" x14ac:dyDescent="0.25">
      <c r="A137" s="92" t="s">
        <v>17</v>
      </c>
      <c r="B137" s="6">
        <v>45</v>
      </c>
      <c r="C137" s="5">
        <f t="shared" si="8"/>
        <v>7.9225352112676062E-2</v>
      </c>
    </row>
    <row r="138" spans="1:3" x14ac:dyDescent="0.25">
      <c r="A138" s="92" t="s">
        <v>368</v>
      </c>
      <c r="B138" s="6">
        <v>26</v>
      </c>
      <c r="C138" s="5">
        <f t="shared" si="8"/>
        <v>4.5774647887323945E-2</v>
      </c>
    </row>
    <row r="139" spans="1:3" x14ac:dyDescent="0.25">
      <c r="A139" s="92" t="s">
        <v>30</v>
      </c>
      <c r="B139" s="6">
        <v>24</v>
      </c>
      <c r="C139" s="5">
        <f t="shared" si="8"/>
        <v>4.2253521126760563E-2</v>
      </c>
    </row>
    <row r="140" spans="1:3" x14ac:dyDescent="0.25">
      <c r="A140" s="92" t="s">
        <v>29</v>
      </c>
      <c r="B140" s="6">
        <v>21</v>
      </c>
      <c r="C140" s="5">
        <f t="shared" si="8"/>
        <v>3.6971830985915492E-2</v>
      </c>
    </row>
    <row r="141" spans="1:3" x14ac:dyDescent="0.25">
      <c r="A141" s="92" t="s">
        <v>391</v>
      </c>
      <c r="B141" s="6">
        <v>16</v>
      </c>
      <c r="C141" s="5">
        <f t="shared" si="8"/>
        <v>2.8169014084507043E-2</v>
      </c>
    </row>
    <row r="142" spans="1:3" x14ac:dyDescent="0.25">
      <c r="A142" s="92" t="s">
        <v>23</v>
      </c>
      <c r="B142" s="6">
        <v>14</v>
      </c>
      <c r="C142" s="5">
        <f t="shared" si="8"/>
        <v>2.464788732394366E-2</v>
      </c>
    </row>
    <row r="143" spans="1:3" x14ac:dyDescent="0.25">
      <c r="A143" s="15" t="s">
        <v>273</v>
      </c>
      <c r="B143" s="16">
        <v>14</v>
      </c>
      <c r="C143" s="17">
        <f t="shared" si="8"/>
        <v>2.464788732394366E-2</v>
      </c>
    </row>
    <row r="144" spans="1:3" ht="15.75" thickBot="1" x14ac:dyDescent="0.3">
      <c r="A144" s="93" t="s">
        <v>5</v>
      </c>
      <c r="B144" s="3">
        <f>SUM(B133:B143)</f>
        <v>568</v>
      </c>
      <c r="C144" s="2"/>
    </row>
    <row r="145" spans="1:10" x14ac:dyDescent="0.25">
      <c r="A145" s="242" t="s">
        <v>821</v>
      </c>
      <c r="B145" s="210"/>
      <c r="C145" s="210"/>
      <c r="D145" s="210"/>
      <c r="E145" s="210"/>
      <c r="F145" s="210"/>
      <c r="G145" s="210"/>
    </row>
    <row r="146" spans="1:10" ht="15.75" thickBot="1" x14ac:dyDescent="0.3"/>
    <row r="147" spans="1:10" ht="33.75" customHeight="1" thickBot="1" x14ac:dyDescent="0.35">
      <c r="A147" s="280" t="s">
        <v>61</v>
      </c>
      <c r="B147" s="281"/>
      <c r="C147" s="282"/>
    </row>
    <row r="148" spans="1:10" x14ac:dyDescent="0.25">
      <c r="A148" s="14" t="s">
        <v>12</v>
      </c>
      <c r="B148" s="4" t="s">
        <v>1</v>
      </c>
      <c r="C148" s="13" t="s">
        <v>2</v>
      </c>
    </row>
    <row r="149" spans="1:10" x14ac:dyDescent="0.25">
      <c r="A149" s="92" t="s">
        <v>17</v>
      </c>
      <c r="B149" s="6">
        <v>45</v>
      </c>
      <c r="C149" s="5">
        <f>B149/$B$153</f>
        <v>0.44117647058823528</v>
      </c>
    </row>
    <row r="150" spans="1:10" x14ac:dyDescent="0.25">
      <c r="A150" s="92" t="s">
        <v>15</v>
      </c>
      <c r="B150" s="6">
        <v>29</v>
      </c>
      <c r="C150" s="5">
        <f>B150/$B$153</f>
        <v>0.28431372549019607</v>
      </c>
    </row>
    <row r="151" spans="1:10" x14ac:dyDescent="0.25">
      <c r="A151" s="92" t="s">
        <v>23</v>
      </c>
      <c r="B151" s="6">
        <v>14</v>
      </c>
      <c r="C151" s="5">
        <f>B151/$B$153</f>
        <v>0.13725490196078433</v>
      </c>
    </row>
    <row r="152" spans="1:10" x14ac:dyDescent="0.25">
      <c r="A152" s="15" t="s">
        <v>273</v>
      </c>
      <c r="B152" s="16">
        <v>14</v>
      </c>
      <c r="C152" s="17">
        <f>B152/$B$153</f>
        <v>0.13725490196078433</v>
      </c>
    </row>
    <row r="153" spans="1:10" ht="15.75" thickBot="1" x14ac:dyDescent="0.3">
      <c r="A153" s="93" t="s">
        <v>5</v>
      </c>
      <c r="B153" s="3">
        <f>SUM(B149:B152)</f>
        <v>102</v>
      </c>
      <c r="C153" s="2"/>
    </row>
    <row r="155" spans="1:10" x14ac:dyDescent="0.25">
      <c r="A155" s="210" t="s">
        <v>822</v>
      </c>
      <c r="B155" s="210"/>
      <c r="C155" s="210"/>
      <c r="D155" s="210"/>
      <c r="E155" s="210"/>
      <c r="F155" s="210"/>
      <c r="G155" s="210"/>
      <c r="H155" s="210"/>
      <c r="I155" s="210"/>
      <c r="J155" s="210"/>
    </row>
  </sheetData>
  <mergeCells count="18">
    <mergeCell ref="A1:F1"/>
    <mergeCell ref="A5:C5"/>
    <mergeCell ref="I5:J5"/>
    <mergeCell ref="A12:C12"/>
    <mergeCell ref="A24:C24"/>
    <mergeCell ref="E12:G12"/>
    <mergeCell ref="E18:G18"/>
    <mergeCell ref="A35:C35"/>
    <mergeCell ref="A147:C147"/>
    <mergeCell ref="A41:C41"/>
    <mergeCell ref="A56:C56"/>
    <mergeCell ref="A71:C71"/>
    <mergeCell ref="A82:C82"/>
    <mergeCell ref="A97:C97"/>
    <mergeCell ref="A104:C104"/>
    <mergeCell ref="A115:C115"/>
    <mergeCell ref="A125:C125"/>
    <mergeCell ref="A131:C131"/>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53"/>
  <sheetViews>
    <sheetView workbookViewId="0">
      <selection activeCell="E140" sqref="E140"/>
    </sheetView>
  </sheetViews>
  <sheetFormatPr defaultRowHeight="15" x14ac:dyDescent="0.25"/>
  <cols>
    <col min="1" max="1" width="30" style="89" bestFit="1" customWidth="1"/>
    <col min="2" max="2" width="10.7109375" style="89" bestFit="1" customWidth="1"/>
    <col min="3" max="3" width="7.85546875" style="89" customWidth="1"/>
    <col min="4" max="4" width="9.140625" style="89"/>
    <col min="5" max="5" width="33.85546875" style="89" bestFit="1" customWidth="1"/>
    <col min="6" max="6" width="20.5703125" style="89" bestFit="1" customWidth="1"/>
    <col min="7" max="7" width="12.7109375" style="89" customWidth="1"/>
    <col min="8" max="8" width="9.140625" style="89"/>
    <col min="9" max="9" width="34.140625" style="89" bestFit="1" customWidth="1"/>
    <col min="10" max="10" width="20.5703125" style="89" bestFit="1" customWidth="1"/>
    <col min="11" max="16384" width="9.140625" style="89"/>
  </cols>
  <sheetData>
    <row r="1" spans="1:11" ht="21" x14ac:dyDescent="0.35">
      <c r="A1" s="283" t="s">
        <v>331</v>
      </c>
      <c r="B1" s="283"/>
      <c r="C1" s="283"/>
      <c r="D1" s="283"/>
      <c r="E1" s="283"/>
      <c r="F1" s="283"/>
    </row>
    <row r="2" spans="1:11" x14ac:dyDescent="0.25">
      <c r="A2" s="236" t="s">
        <v>815</v>
      </c>
      <c r="B2" s="259"/>
      <c r="C2" s="257"/>
      <c r="D2" s="257"/>
      <c r="E2" s="210"/>
      <c r="F2" s="210"/>
      <c r="G2" s="210"/>
      <c r="H2" s="210"/>
      <c r="I2" s="210"/>
      <c r="J2" s="210"/>
      <c r="K2" s="210"/>
    </row>
    <row r="3" spans="1:11" x14ac:dyDescent="0.25">
      <c r="A3" s="210" t="s">
        <v>816</v>
      </c>
      <c r="B3" s="259"/>
      <c r="C3" s="257"/>
      <c r="D3" s="257"/>
      <c r="E3" s="210"/>
      <c r="F3" s="210"/>
      <c r="G3" s="210"/>
      <c r="H3" s="210"/>
      <c r="I3" s="210"/>
      <c r="J3" s="210"/>
      <c r="K3" s="210"/>
    </row>
    <row r="4" spans="1:11" ht="15.75" thickBot="1" x14ac:dyDescent="0.3"/>
    <row r="5" spans="1:11" ht="18" thickBot="1" x14ac:dyDescent="0.35">
      <c r="A5" s="284" t="s">
        <v>34</v>
      </c>
      <c r="B5" s="285"/>
      <c r="C5" s="286"/>
      <c r="I5" s="284" t="s">
        <v>63</v>
      </c>
      <c r="J5" s="286"/>
    </row>
    <row r="6" spans="1:11" x14ac:dyDescent="0.25">
      <c r="A6" s="14" t="s">
        <v>0</v>
      </c>
      <c r="B6" s="4" t="s">
        <v>1</v>
      </c>
      <c r="C6" s="13" t="s">
        <v>2</v>
      </c>
      <c r="I6" s="19" t="s">
        <v>332</v>
      </c>
      <c r="J6" s="98" t="s">
        <v>367</v>
      </c>
    </row>
    <row r="7" spans="1:11" x14ac:dyDescent="0.25">
      <c r="A7" s="96" t="s">
        <v>3</v>
      </c>
      <c r="B7" s="6">
        <v>101289</v>
      </c>
      <c r="C7" s="5">
        <f>B7/$B$9</f>
        <v>0.97074044967510686</v>
      </c>
      <c r="I7" s="96" t="s">
        <v>334</v>
      </c>
      <c r="J7" s="98" t="s">
        <v>333</v>
      </c>
    </row>
    <row r="8" spans="1:11" x14ac:dyDescent="0.25">
      <c r="A8" s="15" t="s">
        <v>4</v>
      </c>
      <c r="B8" s="16">
        <v>3053</v>
      </c>
      <c r="C8" s="17">
        <f>B8/$B$9</f>
        <v>2.9259550324893139E-2</v>
      </c>
      <c r="I8" s="96" t="s">
        <v>336</v>
      </c>
      <c r="J8" s="98" t="s">
        <v>335</v>
      </c>
    </row>
    <row r="9" spans="1:11" ht="15.75" thickBot="1" x14ac:dyDescent="0.3">
      <c r="A9" s="97" t="s">
        <v>5</v>
      </c>
      <c r="B9" s="3">
        <f>SUM(B7:B8)</f>
        <v>104342</v>
      </c>
      <c r="C9" s="2"/>
      <c r="I9" s="96" t="s">
        <v>338</v>
      </c>
      <c r="J9" s="98" t="s">
        <v>337</v>
      </c>
    </row>
    <row r="10" spans="1:11" x14ac:dyDescent="0.25">
      <c r="A10" s="210" t="s">
        <v>851</v>
      </c>
      <c r="B10" s="256"/>
      <c r="C10" s="256"/>
      <c r="D10" s="210"/>
      <c r="I10" s="96" t="s">
        <v>340</v>
      </c>
      <c r="J10" s="98" t="s">
        <v>339</v>
      </c>
    </row>
    <row r="11" spans="1:11" ht="15.75" thickBot="1" x14ac:dyDescent="0.3">
      <c r="A11" s="210"/>
      <c r="B11" s="210"/>
      <c r="C11" s="210"/>
      <c r="I11" s="96" t="s">
        <v>342</v>
      </c>
      <c r="J11" s="98" t="s">
        <v>341</v>
      </c>
    </row>
    <row r="12" spans="1:11" ht="18" thickBot="1" x14ac:dyDescent="0.35">
      <c r="A12" s="284" t="s">
        <v>35</v>
      </c>
      <c r="B12" s="285"/>
      <c r="C12" s="286"/>
      <c r="E12" s="294" t="s">
        <v>844</v>
      </c>
      <c r="F12" s="295"/>
      <c r="G12" s="296"/>
      <c r="I12" s="96" t="s">
        <v>344</v>
      </c>
      <c r="J12" s="98" t="s">
        <v>343</v>
      </c>
    </row>
    <row r="13" spans="1:11" x14ac:dyDescent="0.25">
      <c r="A13" s="14" t="s">
        <v>6</v>
      </c>
      <c r="B13" s="4" t="s">
        <v>7</v>
      </c>
      <c r="C13" s="13" t="s">
        <v>2</v>
      </c>
      <c r="E13" s="14" t="s">
        <v>0</v>
      </c>
      <c r="F13" s="4" t="s">
        <v>1</v>
      </c>
      <c r="G13" s="13" t="s">
        <v>2</v>
      </c>
      <c r="I13" s="96" t="s">
        <v>346</v>
      </c>
      <c r="J13" s="98" t="s">
        <v>345</v>
      </c>
    </row>
    <row r="14" spans="1:11" x14ac:dyDescent="0.25">
      <c r="A14" s="96" t="s">
        <v>36</v>
      </c>
      <c r="B14" s="6">
        <v>5220</v>
      </c>
      <c r="C14" s="5">
        <f>B14/$B$21</f>
        <v>5.00277932184547E-2</v>
      </c>
      <c r="E14" s="212" t="s">
        <v>3</v>
      </c>
      <c r="F14" s="6">
        <v>5063</v>
      </c>
      <c r="G14" s="5">
        <v>0.97</v>
      </c>
      <c r="I14" s="96" t="s">
        <v>348</v>
      </c>
      <c r="J14" s="98" t="s">
        <v>347</v>
      </c>
    </row>
    <row r="15" spans="1:11" x14ac:dyDescent="0.25">
      <c r="A15" s="96" t="s">
        <v>37</v>
      </c>
      <c r="B15" s="6">
        <v>10504</v>
      </c>
      <c r="C15" s="5">
        <f t="shared" ref="C15:C20" si="0">B15/$B$21</f>
        <v>0.10066895401659925</v>
      </c>
      <c r="E15" s="15" t="s">
        <v>4</v>
      </c>
      <c r="F15" s="16">
        <v>157</v>
      </c>
      <c r="G15" s="17">
        <v>0.03</v>
      </c>
      <c r="I15" s="96" t="s">
        <v>350</v>
      </c>
      <c r="J15" s="98" t="s">
        <v>349</v>
      </c>
    </row>
    <row r="16" spans="1:11" ht="15.75" thickBot="1" x14ac:dyDescent="0.3">
      <c r="A16" s="96" t="s">
        <v>38</v>
      </c>
      <c r="B16" s="6">
        <v>13291</v>
      </c>
      <c r="C16" s="5">
        <f t="shared" si="0"/>
        <v>0.12737919533840639</v>
      </c>
      <c r="E16" s="213" t="s">
        <v>5</v>
      </c>
      <c r="F16" s="3">
        <v>5220</v>
      </c>
      <c r="G16" s="232"/>
      <c r="I16" s="96" t="s">
        <v>351</v>
      </c>
      <c r="J16" s="98"/>
    </row>
    <row r="17" spans="1:46" ht="15.75" thickBot="1" x14ac:dyDescent="0.3">
      <c r="A17" s="96" t="s">
        <v>39</v>
      </c>
      <c r="B17" s="6">
        <v>14539</v>
      </c>
      <c r="C17" s="5">
        <f t="shared" si="0"/>
        <v>0.13933986314235877</v>
      </c>
      <c r="I17" s="96" t="s">
        <v>352</v>
      </c>
      <c r="J17" s="98"/>
    </row>
    <row r="18" spans="1:46" ht="18" thickBot="1" x14ac:dyDescent="0.35">
      <c r="A18" s="96" t="s">
        <v>40</v>
      </c>
      <c r="B18" s="6">
        <v>15012</v>
      </c>
      <c r="C18" s="5">
        <f t="shared" si="0"/>
        <v>0.1438730329110042</v>
      </c>
      <c r="E18" s="284" t="s">
        <v>837</v>
      </c>
      <c r="F18" s="285"/>
      <c r="G18" s="286"/>
      <c r="I18" s="96" t="s">
        <v>353</v>
      </c>
      <c r="J18" s="98"/>
    </row>
    <row r="19" spans="1:46" x14ac:dyDescent="0.25">
      <c r="A19" s="96" t="s">
        <v>8</v>
      </c>
      <c r="B19" s="6">
        <v>44915</v>
      </c>
      <c r="C19" s="5">
        <f t="shared" si="0"/>
        <v>0.43045945065266145</v>
      </c>
      <c r="E19" s="14" t="s">
        <v>0</v>
      </c>
      <c r="F19" s="4" t="s">
        <v>1</v>
      </c>
      <c r="G19" s="13" t="s">
        <v>2</v>
      </c>
      <c r="I19" s="96" t="s">
        <v>354</v>
      </c>
      <c r="J19" s="98"/>
    </row>
    <row r="20" spans="1:46" x14ac:dyDescent="0.25">
      <c r="A20" s="15" t="s">
        <v>9</v>
      </c>
      <c r="B20" s="16">
        <v>861</v>
      </c>
      <c r="C20" s="17">
        <f t="shared" si="0"/>
        <v>8.251710720515228E-3</v>
      </c>
      <c r="E20" s="212" t="s">
        <v>3</v>
      </c>
      <c r="F20" s="6">
        <v>10120</v>
      </c>
      <c r="G20" s="5">
        <v>0.96299999999999997</v>
      </c>
      <c r="I20" s="96" t="s">
        <v>355</v>
      </c>
      <c r="J20" s="98"/>
    </row>
    <row r="21" spans="1:46" ht="15.75" thickBot="1" x14ac:dyDescent="0.3">
      <c r="A21" s="97" t="s">
        <v>5</v>
      </c>
      <c r="B21" s="3">
        <f>SUM(B14:B20)</f>
        <v>104342</v>
      </c>
      <c r="C21" s="2"/>
      <c r="E21" s="15" t="s">
        <v>4</v>
      </c>
      <c r="F21" s="16">
        <v>384</v>
      </c>
      <c r="G21" s="17">
        <v>3.6999999999999998E-2</v>
      </c>
      <c r="I21" s="96" t="s">
        <v>356</v>
      </c>
      <c r="J21" s="98"/>
    </row>
    <row r="22" spans="1:46" ht="15.75" thickBot="1" x14ac:dyDescent="0.3">
      <c r="A22" s="210" t="s">
        <v>851</v>
      </c>
      <c r="B22" s="210"/>
      <c r="C22" s="210"/>
      <c r="D22" s="210"/>
      <c r="E22" s="213" t="s">
        <v>5</v>
      </c>
      <c r="F22" s="3">
        <v>10504</v>
      </c>
      <c r="G22" s="2"/>
      <c r="I22" s="96" t="s">
        <v>357</v>
      </c>
      <c r="J22" s="98"/>
    </row>
    <row r="23" spans="1:46" ht="15.75" thickBot="1" x14ac:dyDescent="0.3">
      <c r="A23" s="210"/>
      <c r="B23" s="210"/>
      <c r="C23" s="210"/>
      <c r="I23" s="96" t="s">
        <v>358</v>
      </c>
      <c r="J23" s="98"/>
    </row>
    <row r="24" spans="1:46" ht="18" thickBot="1" x14ac:dyDescent="0.35">
      <c r="A24" s="284" t="s">
        <v>10</v>
      </c>
      <c r="B24" s="285"/>
      <c r="C24" s="286"/>
      <c r="I24" s="96" t="s">
        <v>359</v>
      </c>
      <c r="J24" s="98"/>
    </row>
    <row r="25" spans="1:46" x14ac:dyDescent="0.25">
      <c r="A25" s="14" t="s">
        <v>6</v>
      </c>
      <c r="B25" s="4" t="s">
        <v>7</v>
      </c>
      <c r="C25" s="13" t="s">
        <v>2</v>
      </c>
      <c r="I25" s="96" t="s">
        <v>360</v>
      </c>
      <c r="J25" s="98"/>
    </row>
    <row r="26" spans="1:46" x14ac:dyDescent="0.25">
      <c r="A26" s="96" t="s">
        <v>36</v>
      </c>
      <c r="B26" s="6">
        <v>157</v>
      </c>
      <c r="C26" s="5">
        <f>B26/$B$33</f>
        <v>5.1424828037995411E-2</v>
      </c>
      <c r="I26" s="96" t="s">
        <v>361</v>
      </c>
      <c r="J26" s="98"/>
    </row>
    <row r="27" spans="1:46" x14ac:dyDescent="0.25">
      <c r="A27" s="96" t="s">
        <v>37</v>
      </c>
      <c r="B27" s="6">
        <v>384</v>
      </c>
      <c r="C27" s="5">
        <f t="shared" ref="C27:C32" si="1">B27/$B$33</f>
        <v>0.12577792335407795</v>
      </c>
      <c r="I27" s="96" t="s">
        <v>362</v>
      </c>
      <c r="J27" s="98"/>
    </row>
    <row r="28" spans="1:46" x14ac:dyDescent="0.25">
      <c r="A28" s="96" t="s">
        <v>38</v>
      </c>
      <c r="B28" s="6">
        <v>779</v>
      </c>
      <c r="C28" s="5">
        <f t="shared" si="1"/>
        <v>0.25515886013756961</v>
      </c>
      <c r="I28" s="96" t="s">
        <v>363</v>
      </c>
      <c r="J28" s="98"/>
    </row>
    <row r="29" spans="1:46" x14ac:dyDescent="0.25">
      <c r="A29" s="96" t="s">
        <v>39</v>
      </c>
      <c r="B29" s="6">
        <v>459</v>
      </c>
      <c r="C29" s="5">
        <f t="shared" si="1"/>
        <v>0.15034392400917132</v>
      </c>
      <c r="I29" s="96" t="s">
        <v>364</v>
      </c>
      <c r="J29" s="98"/>
    </row>
    <row r="30" spans="1:46" x14ac:dyDescent="0.25">
      <c r="A30" s="96" t="s">
        <v>40</v>
      </c>
      <c r="B30" s="6">
        <v>316</v>
      </c>
      <c r="C30" s="5">
        <f t="shared" si="1"/>
        <v>0.10350474942679332</v>
      </c>
      <c r="I30" s="96" t="s">
        <v>365</v>
      </c>
      <c r="J30" s="98"/>
      <c r="L30" s="210"/>
      <c r="M30" s="210"/>
      <c r="N30" s="210"/>
      <c r="O30" s="210"/>
      <c r="P30" s="210"/>
      <c r="Q30" s="210"/>
      <c r="R30" s="210"/>
      <c r="S30" s="210"/>
      <c r="T30" s="210"/>
      <c r="U30" s="210"/>
      <c r="V30" s="210"/>
      <c r="W30" s="210"/>
      <c r="X30" s="210"/>
      <c r="Y30" s="210"/>
      <c r="Z30" s="210"/>
      <c r="AA30" s="210"/>
      <c r="AB30" s="210"/>
      <c r="AC30" s="210"/>
      <c r="AD30" s="210"/>
      <c r="AE30" s="210"/>
      <c r="AF30" s="210"/>
      <c r="AG30" s="210"/>
      <c r="AH30" s="210"/>
      <c r="AI30" s="210"/>
      <c r="AJ30" s="210"/>
      <c r="AK30" s="210"/>
      <c r="AL30" s="210"/>
      <c r="AM30" s="210"/>
      <c r="AN30" s="210"/>
      <c r="AO30" s="210"/>
      <c r="AP30" s="210"/>
      <c r="AQ30" s="210"/>
      <c r="AR30" s="210"/>
      <c r="AS30" s="210"/>
      <c r="AT30" s="210"/>
    </row>
    <row r="31" spans="1:46" ht="15.75" thickBot="1" x14ac:dyDescent="0.3">
      <c r="A31" s="96" t="s">
        <v>8</v>
      </c>
      <c r="B31" s="6">
        <v>947</v>
      </c>
      <c r="C31" s="5">
        <f t="shared" si="1"/>
        <v>0.31018670160497869</v>
      </c>
      <c r="I31" s="97" t="s">
        <v>366</v>
      </c>
      <c r="J31" s="2"/>
      <c r="L31" s="210"/>
      <c r="M31" s="210"/>
      <c r="N31" s="210"/>
      <c r="O31" s="210"/>
      <c r="P31" s="210"/>
      <c r="Q31" s="210"/>
      <c r="R31" s="210"/>
      <c r="S31" s="210"/>
      <c r="T31" s="210"/>
      <c r="U31" s="210"/>
      <c r="V31" s="210"/>
      <c r="W31" s="210"/>
      <c r="X31" s="210"/>
      <c r="Y31" s="210"/>
      <c r="Z31" s="210"/>
      <c r="AA31" s="210"/>
      <c r="AB31" s="210"/>
      <c r="AC31" s="210"/>
      <c r="AD31" s="210"/>
      <c r="AE31" s="210"/>
      <c r="AF31" s="210"/>
      <c r="AG31" s="210"/>
      <c r="AH31" s="210"/>
      <c r="AI31" s="210"/>
      <c r="AJ31" s="210"/>
      <c r="AK31" s="210"/>
      <c r="AL31" s="210"/>
      <c r="AM31" s="210"/>
      <c r="AN31" s="210"/>
      <c r="AO31" s="210"/>
      <c r="AP31" s="210"/>
      <c r="AQ31" s="210"/>
      <c r="AR31" s="210"/>
      <c r="AS31" s="210"/>
      <c r="AT31" s="210"/>
    </row>
    <row r="32" spans="1:46" x14ac:dyDescent="0.25">
      <c r="A32" s="15" t="s">
        <v>9</v>
      </c>
      <c r="B32" s="16">
        <v>11</v>
      </c>
      <c r="C32" s="17">
        <f t="shared" si="1"/>
        <v>3.6030134294136916E-3</v>
      </c>
      <c r="K32" s="210"/>
    </row>
    <row r="33" spans="1:11" ht="15.75" thickBot="1" x14ac:dyDescent="0.3">
      <c r="A33" s="97" t="s">
        <v>5</v>
      </c>
      <c r="B33" s="3">
        <f>SUM(B26:B32)</f>
        <v>3053</v>
      </c>
      <c r="C33" s="2"/>
      <c r="H33" s="210"/>
      <c r="I33" s="210"/>
      <c r="J33" s="210"/>
      <c r="K33" s="210"/>
    </row>
    <row r="34" spans="1:11" ht="15.75" thickBot="1" x14ac:dyDescent="0.3">
      <c r="H34" s="210"/>
      <c r="I34" s="210"/>
      <c r="J34" s="210"/>
    </row>
    <row r="35" spans="1:11" ht="33" customHeight="1" thickBot="1" x14ac:dyDescent="0.35">
      <c r="A35" s="280" t="s">
        <v>41</v>
      </c>
      <c r="B35" s="281"/>
      <c r="C35" s="282"/>
    </row>
    <row r="36" spans="1:11" x14ac:dyDescent="0.25">
      <c r="A36" s="14" t="s">
        <v>6</v>
      </c>
      <c r="B36" s="4" t="s">
        <v>7</v>
      </c>
      <c r="C36" s="13" t="s">
        <v>2</v>
      </c>
    </row>
    <row r="37" spans="1:11" x14ac:dyDescent="0.25">
      <c r="A37" s="96" t="s">
        <v>36</v>
      </c>
      <c r="B37" s="6">
        <f>B26</f>
        <v>157</v>
      </c>
      <c r="C37" s="5">
        <f>B37/$B$39</f>
        <v>0.29020332717190389</v>
      </c>
    </row>
    <row r="38" spans="1:11" x14ac:dyDescent="0.25">
      <c r="A38" s="15" t="s">
        <v>37</v>
      </c>
      <c r="B38" s="16">
        <f>B27</f>
        <v>384</v>
      </c>
      <c r="C38" s="17">
        <f>B38/$B$39</f>
        <v>0.70979667282809611</v>
      </c>
    </row>
    <row r="39" spans="1:11" ht="15.75" thickBot="1" x14ac:dyDescent="0.3">
      <c r="A39" s="97" t="s">
        <v>5</v>
      </c>
      <c r="B39" s="3">
        <f>SUM(B37:B38)</f>
        <v>541</v>
      </c>
      <c r="C39" s="2"/>
    </row>
    <row r="40" spans="1:11" ht="15.75" thickBot="1" x14ac:dyDescent="0.3"/>
    <row r="41" spans="1:11" ht="18" thickBot="1" x14ac:dyDescent="0.35">
      <c r="A41" s="284" t="s">
        <v>11</v>
      </c>
      <c r="B41" s="285"/>
      <c r="C41" s="286"/>
    </row>
    <row r="42" spans="1:11" x14ac:dyDescent="0.25">
      <c r="A42" s="14" t="s">
        <v>12</v>
      </c>
      <c r="B42" s="4" t="s">
        <v>1</v>
      </c>
      <c r="C42" s="13" t="s">
        <v>2</v>
      </c>
    </row>
    <row r="43" spans="1:11" x14ac:dyDescent="0.25">
      <c r="A43" s="23" t="s">
        <v>13</v>
      </c>
      <c r="B43" s="6">
        <v>907</v>
      </c>
      <c r="C43" s="5">
        <f t="shared" ref="C43:C53" si="2">B43/$B$54</f>
        <v>0.29708483458892893</v>
      </c>
    </row>
    <row r="44" spans="1:11" x14ac:dyDescent="0.25">
      <c r="A44" s="23" t="s">
        <v>15</v>
      </c>
      <c r="B44" s="6">
        <v>443</v>
      </c>
      <c r="C44" s="5">
        <f t="shared" si="2"/>
        <v>0.1451031772027514</v>
      </c>
    </row>
    <row r="45" spans="1:11" x14ac:dyDescent="0.25">
      <c r="A45" s="23" t="s">
        <v>14</v>
      </c>
      <c r="B45" s="6">
        <v>389</v>
      </c>
      <c r="C45" s="5">
        <f t="shared" si="2"/>
        <v>0.12741565673108418</v>
      </c>
    </row>
    <row r="46" spans="1:11" x14ac:dyDescent="0.25">
      <c r="A46" s="23" t="s">
        <v>19</v>
      </c>
      <c r="B46" s="6">
        <v>180</v>
      </c>
      <c r="C46" s="5">
        <f t="shared" si="2"/>
        <v>5.895840157222404E-2</v>
      </c>
    </row>
    <row r="47" spans="1:11" x14ac:dyDescent="0.25">
      <c r="A47" s="23" t="s">
        <v>25</v>
      </c>
      <c r="B47" s="6">
        <v>178</v>
      </c>
      <c r="C47" s="5">
        <f t="shared" si="2"/>
        <v>5.8303308221421553E-2</v>
      </c>
    </row>
    <row r="48" spans="1:11" x14ac:dyDescent="0.25">
      <c r="A48" s="23" t="s">
        <v>24</v>
      </c>
      <c r="B48" s="6">
        <v>122</v>
      </c>
      <c r="C48" s="5">
        <f t="shared" si="2"/>
        <v>3.9960694398951849E-2</v>
      </c>
    </row>
    <row r="49" spans="1:46" x14ac:dyDescent="0.25">
      <c r="A49" s="23" t="s">
        <v>29</v>
      </c>
      <c r="B49" s="6">
        <v>114</v>
      </c>
      <c r="C49" s="5">
        <f t="shared" si="2"/>
        <v>3.7340320995741895E-2</v>
      </c>
    </row>
    <row r="50" spans="1:46" x14ac:dyDescent="0.25">
      <c r="A50" s="23" t="s">
        <v>20</v>
      </c>
      <c r="B50" s="6">
        <v>101</v>
      </c>
      <c r="C50" s="5">
        <f t="shared" si="2"/>
        <v>3.3082214215525714E-2</v>
      </c>
    </row>
    <row r="51" spans="1:46" s="95" customFormat="1" x14ac:dyDescent="0.25">
      <c r="A51" s="23" t="s">
        <v>368</v>
      </c>
      <c r="B51" s="6">
        <v>89</v>
      </c>
      <c r="C51" s="5">
        <f t="shared" si="2"/>
        <v>2.9151654110710776E-2</v>
      </c>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row>
    <row r="52" spans="1:46" x14ac:dyDescent="0.25">
      <c r="A52" s="23" t="s">
        <v>16</v>
      </c>
      <c r="B52" s="6">
        <v>83</v>
      </c>
      <c r="C52" s="5">
        <f t="shared" si="2"/>
        <v>2.7186374058303309E-2</v>
      </c>
    </row>
    <row r="53" spans="1:46" x14ac:dyDescent="0.25">
      <c r="A53" s="24" t="s">
        <v>33</v>
      </c>
      <c r="B53" s="16">
        <v>447</v>
      </c>
      <c r="C53" s="17">
        <f t="shared" si="2"/>
        <v>0.14641336390435636</v>
      </c>
    </row>
    <row r="54" spans="1:46" ht="15.75" thickBot="1" x14ac:dyDescent="0.3">
      <c r="A54" s="97" t="s">
        <v>5</v>
      </c>
      <c r="B54" s="3">
        <f>SUM(B43:B53)</f>
        <v>3053</v>
      </c>
      <c r="C54" s="2"/>
      <c r="D54" s="95"/>
    </row>
    <row r="55" spans="1:46" ht="15.75" thickBot="1" x14ac:dyDescent="0.3"/>
    <row r="56" spans="1:46" ht="33.75" customHeight="1" thickBot="1" x14ac:dyDescent="0.35">
      <c r="A56" s="280" t="s">
        <v>42</v>
      </c>
      <c r="B56" s="281"/>
      <c r="C56" s="282"/>
    </row>
    <row r="57" spans="1:46" x14ac:dyDescent="0.25">
      <c r="A57" s="14" t="s">
        <v>12</v>
      </c>
      <c r="B57" s="4" t="s">
        <v>1</v>
      </c>
      <c r="C57" s="13" t="s">
        <v>2</v>
      </c>
    </row>
    <row r="58" spans="1:46" x14ac:dyDescent="0.25">
      <c r="A58" s="96" t="s">
        <v>13</v>
      </c>
      <c r="B58" s="6">
        <v>275</v>
      </c>
      <c r="C58" s="5">
        <f t="shared" ref="C58:C67" si="3">B58/$B$68</f>
        <v>0.50831792975970425</v>
      </c>
    </row>
    <row r="59" spans="1:46" x14ac:dyDescent="0.25">
      <c r="A59" s="96" t="s">
        <v>14</v>
      </c>
      <c r="B59" s="6">
        <v>113</v>
      </c>
      <c r="C59" s="5">
        <f t="shared" si="3"/>
        <v>0.20887245841035121</v>
      </c>
    </row>
    <row r="60" spans="1:46" x14ac:dyDescent="0.25">
      <c r="A60" s="96" t="s">
        <v>713</v>
      </c>
      <c r="B60" s="6">
        <v>41</v>
      </c>
      <c r="C60" s="5">
        <f t="shared" si="3"/>
        <v>7.5785582255083181E-2</v>
      </c>
    </row>
    <row r="61" spans="1:46" x14ac:dyDescent="0.25">
      <c r="A61" s="96" t="s">
        <v>19</v>
      </c>
      <c r="B61" s="6">
        <v>26</v>
      </c>
      <c r="C61" s="5">
        <f t="shared" si="3"/>
        <v>4.8059149722735672E-2</v>
      </c>
    </row>
    <row r="62" spans="1:46" x14ac:dyDescent="0.25">
      <c r="A62" s="96" t="s">
        <v>798</v>
      </c>
      <c r="B62" s="6">
        <v>24</v>
      </c>
      <c r="C62" s="5">
        <f t="shared" si="3"/>
        <v>4.4362292051756007E-2</v>
      </c>
    </row>
    <row r="63" spans="1:46" x14ac:dyDescent="0.25">
      <c r="A63" s="96" t="s">
        <v>799</v>
      </c>
      <c r="B63" s="6">
        <v>17</v>
      </c>
      <c r="C63" s="5">
        <f t="shared" si="3"/>
        <v>3.1423290203327174E-2</v>
      </c>
    </row>
    <row r="64" spans="1:46" x14ac:dyDescent="0.25">
      <c r="A64" s="96" t="s">
        <v>20</v>
      </c>
      <c r="B64" s="6">
        <v>16</v>
      </c>
      <c r="C64" s="5">
        <f t="shared" si="3"/>
        <v>2.9574861367837338E-2</v>
      </c>
    </row>
    <row r="65" spans="1:3" x14ac:dyDescent="0.25">
      <c r="A65" s="96" t="s">
        <v>18</v>
      </c>
      <c r="B65" s="6">
        <v>14</v>
      </c>
      <c r="C65" s="5">
        <f t="shared" si="3"/>
        <v>2.5878003696857672E-2</v>
      </c>
    </row>
    <row r="66" spans="1:3" x14ac:dyDescent="0.25">
      <c r="A66" s="96" t="s">
        <v>16</v>
      </c>
      <c r="B66" s="6">
        <v>12</v>
      </c>
      <c r="C66" s="5">
        <f t="shared" si="3"/>
        <v>2.2181146025878003E-2</v>
      </c>
    </row>
    <row r="67" spans="1:3" x14ac:dyDescent="0.25">
      <c r="A67" s="15" t="s">
        <v>615</v>
      </c>
      <c r="B67" s="16">
        <v>3</v>
      </c>
      <c r="C67" s="17">
        <f t="shared" si="3"/>
        <v>5.5452865064695009E-3</v>
      </c>
    </row>
    <row r="68" spans="1:3" ht="15.75" thickBot="1" x14ac:dyDescent="0.3">
      <c r="A68" s="97" t="s">
        <v>5</v>
      </c>
      <c r="B68" s="3">
        <f>SUM(B58:B67)</f>
        <v>541</v>
      </c>
      <c r="C68" s="2"/>
    </row>
    <row r="69" spans="1:3" ht="15.75" thickBot="1" x14ac:dyDescent="0.3"/>
    <row r="70" spans="1:3" ht="18" thickBot="1" x14ac:dyDescent="0.35">
      <c r="A70" s="284" t="s">
        <v>44</v>
      </c>
      <c r="B70" s="285"/>
      <c r="C70" s="286"/>
    </row>
    <row r="71" spans="1:3" x14ac:dyDescent="0.25">
      <c r="A71" s="14" t="s">
        <v>45</v>
      </c>
      <c r="B71" s="4" t="s">
        <v>7</v>
      </c>
      <c r="C71" s="13" t="s">
        <v>2</v>
      </c>
    </row>
    <row r="72" spans="1:3" x14ac:dyDescent="0.25">
      <c r="A72" s="96" t="s">
        <v>46</v>
      </c>
      <c r="B72" s="6">
        <v>301</v>
      </c>
      <c r="C72" s="5">
        <f>B72/$B$79</f>
        <v>9.8591549295774641E-2</v>
      </c>
    </row>
    <row r="73" spans="1:3" x14ac:dyDescent="0.25">
      <c r="A73" s="96" t="s">
        <v>47</v>
      </c>
      <c r="B73" s="6">
        <v>144</v>
      </c>
      <c r="C73" s="5">
        <f t="shared" ref="C73:C78" si="4">B73/$B$79</f>
        <v>4.716672125777923E-2</v>
      </c>
    </row>
    <row r="74" spans="1:3" x14ac:dyDescent="0.25">
      <c r="A74" s="96" t="s">
        <v>48</v>
      </c>
      <c r="B74" s="6">
        <v>500</v>
      </c>
      <c r="C74" s="5">
        <f t="shared" si="4"/>
        <v>0.16377333770062233</v>
      </c>
    </row>
    <row r="75" spans="1:3" x14ac:dyDescent="0.25">
      <c r="A75" s="96" t="s">
        <v>49</v>
      </c>
      <c r="B75" s="6">
        <v>606</v>
      </c>
      <c r="C75" s="5">
        <f t="shared" si="4"/>
        <v>0.19849328529315427</v>
      </c>
    </row>
    <row r="76" spans="1:3" x14ac:dyDescent="0.25">
      <c r="A76" s="96" t="s">
        <v>50</v>
      </c>
      <c r="B76" s="6">
        <v>606</v>
      </c>
      <c r="C76" s="5">
        <f t="shared" si="4"/>
        <v>0.19849328529315427</v>
      </c>
    </row>
    <row r="77" spans="1:3" x14ac:dyDescent="0.25">
      <c r="A77" s="96" t="s">
        <v>51</v>
      </c>
      <c r="B77" s="6">
        <v>360</v>
      </c>
      <c r="C77" s="5">
        <f t="shared" si="4"/>
        <v>0.11791680314444808</v>
      </c>
    </row>
    <row r="78" spans="1:3" x14ac:dyDescent="0.25">
      <c r="A78" s="15" t="s">
        <v>52</v>
      </c>
      <c r="B78" s="16">
        <v>536</v>
      </c>
      <c r="C78" s="17">
        <f t="shared" si="4"/>
        <v>0.17556501801506716</v>
      </c>
    </row>
    <row r="79" spans="1:3" ht="15.75" thickBot="1" x14ac:dyDescent="0.3">
      <c r="A79" s="97" t="s">
        <v>5</v>
      </c>
      <c r="B79" s="3">
        <f>SUM(B72:B78)</f>
        <v>3053</v>
      </c>
      <c r="C79" s="2"/>
    </row>
    <row r="80" spans="1:3" ht="15.75" thickBot="1" x14ac:dyDescent="0.3"/>
    <row r="81" spans="1:5" ht="36" customHeight="1" thickBot="1" x14ac:dyDescent="0.35">
      <c r="A81" s="280" t="s">
        <v>53</v>
      </c>
      <c r="B81" s="281"/>
      <c r="C81" s="282"/>
    </row>
    <row r="82" spans="1:5" x14ac:dyDescent="0.25">
      <c r="A82" s="14" t="s">
        <v>45</v>
      </c>
      <c r="B82" s="4" t="s">
        <v>7</v>
      </c>
      <c r="C82" s="13" t="s">
        <v>2</v>
      </c>
    </row>
    <row r="83" spans="1:5" x14ac:dyDescent="0.25">
      <c r="A83" s="96" t="s">
        <v>46</v>
      </c>
      <c r="B83" s="6">
        <v>20</v>
      </c>
      <c r="C83" s="5">
        <f>B83/$B$90</f>
        <v>3.6968576709796676E-2</v>
      </c>
    </row>
    <row r="84" spans="1:5" x14ac:dyDescent="0.25">
      <c r="A84" s="96" t="s">
        <v>47</v>
      </c>
      <c r="B84" s="6">
        <v>0</v>
      </c>
      <c r="C84" s="5">
        <f t="shared" ref="C84:C89" si="5">B84/$B$90</f>
        <v>0</v>
      </c>
    </row>
    <row r="85" spans="1:5" x14ac:dyDescent="0.25">
      <c r="A85" s="96" t="s">
        <v>48</v>
      </c>
      <c r="B85" s="6">
        <v>140</v>
      </c>
      <c r="C85" s="5">
        <f t="shared" si="5"/>
        <v>0.25878003696857671</v>
      </c>
    </row>
    <row r="86" spans="1:5" x14ac:dyDescent="0.25">
      <c r="A86" s="96" t="s">
        <v>49</v>
      </c>
      <c r="B86" s="6">
        <v>129</v>
      </c>
      <c r="C86" s="5">
        <f t="shared" si="5"/>
        <v>0.23844731977818853</v>
      </c>
    </row>
    <row r="87" spans="1:5" x14ac:dyDescent="0.25">
      <c r="A87" s="96" t="s">
        <v>50</v>
      </c>
      <c r="B87" s="6">
        <v>25</v>
      </c>
      <c r="C87" s="5">
        <f t="shared" si="5"/>
        <v>4.6210720887245843E-2</v>
      </c>
    </row>
    <row r="88" spans="1:5" x14ac:dyDescent="0.25">
      <c r="A88" s="96" t="s">
        <v>51</v>
      </c>
      <c r="B88" s="6">
        <v>28</v>
      </c>
      <c r="C88" s="5">
        <f t="shared" si="5"/>
        <v>5.1756007393715345E-2</v>
      </c>
    </row>
    <row r="89" spans="1:5" x14ac:dyDescent="0.25">
      <c r="A89" s="15" t="s">
        <v>52</v>
      </c>
      <c r="B89" s="16">
        <v>199</v>
      </c>
      <c r="C89" s="17">
        <f t="shared" si="5"/>
        <v>0.36783733826247689</v>
      </c>
    </row>
    <row r="90" spans="1:5" ht="15.75" thickBot="1" x14ac:dyDescent="0.3">
      <c r="A90" s="97" t="s">
        <v>5</v>
      </c>
      <c r="B90" s="3">
        <f>SUM(B83:B89)</f>
        <v>541</v>
      </c>
      <c r="C90" s="2"/>
    </row>
    <row r="91" spans="1:5" x14ac:dyDescent="0.25">
      <c r="A91" s="233"/>
      <c r="B91" s="6"/>
      <c r="C91" s="233"/>
      <c r="D91" s="210"/>
      <c r="E91" s="210"/>
    </row>
    <row r="92" spans="1:5" x14ac:dyDescent="0.25">
      <c r="A92" s="237" t="s">
        <v>817</v>
      </c>
      <c r="B92" s="238"/>
      <c r="C92" s="237"/>
      <c r="D92" s="238"/>
      <c r="E92" s="238"/>
    </row>
    <row r="93" spans="1:5" x14ac:dyDescent="0.25">
      <c r="A93" s="240" t="s">
        <v>818</v>
      </c>
      <c r="B93" s="238"/>
      <c r="C93" s="240"/>
      <c r="D93" s="238"/>
      <c r="E93" s="238"/>
    </row>
    <row r="94" spans="1:5" x14ac:dyDescent="0.25">
      <c r="A94" s="240" t="s">
        <v>819</v>
      </c>
      <c r="B94" s="238"/>
      <c r="C94" s="240"/>
      <c r="D94" s="238"/>
      <c r="E94" s="238"/>
    </row>
    <row r="95" spans="1:5" ht="15.75" thickBot="1" x14ac:dyDescent="0.3"/>
    <row r="96" spans="1:5" ht="18" thickBot="1" x14ac:dyDescent="0.35">
      <c r="A96" s="284" t="s">
        <v>805</v>
      </c>
      <c r="B96" s="285"/>
      <c r="C96" s="286"/>
    </row>
    <row r="97" spans="1:15" x14ac:dyDescent="0.25">
      <c r="A97" s="14" t="s">
        <v>54</v>
      </c>
      <c r="B97" s="4" t="s">
        <v>1</v>
      </c>
      <c r="C97" s="13" t="s">
        <v>2</v>
      </c>
    </row>
    <row r="98" spans="1:15" x14ac:dyDescent="0.25">
      <c r="A98" s="96" t="s">
        <v>55</v>
      </c>
      <c r="B98" s="6">
        <v>41588</v>
      </c>
      <c r="C98" s="5">
        <f>B98/$B$100</f>
        <v>0.9856611286232313</v>
      </c>
    </row>
    <row r="99" spans="1:15" x14ac:dyDescent="0.25">
      <c r="A99" s="15" t="s">
        <v>58</v>
      </c>
      <c r="B99" s="16">
        <v>605</v>
      </c>
      <c r="C99" s="17">
        <f>B99/$B$100</f>
        <v>1.4338871376768658E-2</v>
      </c>
    </row>
    <row r="100" spans="1:15" ht="15.75" thickBot="1" x14ac:dyDescent="0.3">
      <c r="A100" s="97" t="s">
        <v>5</v>
      </c>
      <c r="B100" s="3">
        <f>SUM(B98:B99)</f>
        <v>42193</v>
      </c>
      <c r="C100" s="2"/>
    </row>
    <row r="101" spans="1:15" x14ac:dyDescent="0.25">
      <c r="A101" s="210" t="s">
        <v>829</v>
      </c>
      <c r="B101" s="210"/>
      <c r="C101" s="210"/>
      <c r="D101" s="210"/>
    </row>
    <row r="102" spans="1:15" ht="15.75" thickBot="1" x14ac:dyDescent="0.3">
      <c r="A102" s="210"/>
      <c r="B102" s="210"/>
      <c r="C102" s="210"/>
    </row>
    <row r="103" spans="1:15" ht="31.5" customHeight="1" thickBot="1" x14ac:dyDescent="0.35">
      <c r="A103" s="280" t="s">
        <v>56</v>
      </c>
      <c r="B103" s="281"/>
      <c r="C103" s="282"/>
    </row>
    <row r="104" spans="1:15" x14ac:dyDescent="0.25">
      <c r="A104" s="14" t="s">
        <v>6</v>
      </c>
      <c r="B104" s="4" t="s">
        <v>7</v>
      </c>
      <c r="C104" s="13" t="s">
        <v>2</v>
      </c>
    </row>
    <row r="105" spans="1:15" x14ac:dyDescent="0.25">
      <c r="A105" s="96" t="s">
        <v>36</v>
      </c>
      <c r="B105" s="6">
        <v>865</v>
      </c>
      <c r="C105" s="5">
        <f>B105/$B$111</f>
        <v>2.9421768707482993E-2</v>
      </c>
    </row>
    <row r="106" spans="1:15" x14ac:dyDescent="0.25">
      <c r="A106" s="96" t="s">
        <v>37</v>
      </c>
      <c r="B106" s="6">
        <v>2311</v>
      </c>
      <c r="C106" s="5">
        <f t="shared" ref="C106:C110" si="6">B106/$B$111</f>
        <v>7.8605442176870752E-2</v>
      </c>
    </row>
    <row r="107" spans="1:15" x14ac:dyDescent="0.25">
      <c r="A107" s="96" t="s">
        <v>38</v>
      </c>
      <c r="B107" s="6">
        <v>3669</v>
      </c>
      <c r="C107" s="5">
        <f t="shared" si="6"/>
        <v>0.12479591836734694</v>
      </c>
    </row>
    <row r="108" spans="1:15" x14ac:dyDescent="0.25">
      <c r="A108" s="96" t="s">
        <v>39</v>
      </c>
      <c r="B108" s="6">
        <v>3906</v>
      </c>
      <c r="C108" s="5">
        <f t="shared" si="6"/>
        <v>0.13285714285714287</v>
      </c>
    </row>
    <row r="109" spans="1:15" x14ac:dyDescent="0.25">
      <c r="A109" s="96" t="s">
        <v>40</v>
      </c>
      <c r="B109" s="6">
        <v>4416</v>
      </c>
      <c r="C109" s="5">
        <f t="shared" si="6"/>
        <v>0.15020408163265306</v>
      </c>
    </row>
    <row r="110" spans="1:15" x14ac:dyDescent="0.25">
      <c r="A110" s="15" t="s">
        <v>8</v>
      </c>
      <c r="B110" s="16">
        <v>14233</v>
      </c>
      <c r="C110" s="17">
        <f t="shared" si="6"/>
        <v>0.4841156462585034</v>
      </c>
    </row>
    <row r="111" spans="1:15" ht="15.75" thickBot="1" x14ac:dyDescent="0.3">
      <c r="A111" s="97" t="s">
        <v>5</v>
      </c>
      <c r="B111" s="3">
        <f>SUM(B105:B110)</f>
        <v>29400</v>
      </c>
      <c r="C111" s="2"/>
    </row>
    <row r="112" spans="1:15" x14ac:dyDescent="0.25">
      <c r="A112" s="241" t="s">
        <v>820</v>
      </c>
      <c r="B112" s="261"/>
      <c r="C112" s="262"/>
      <c r="D112" s="210"/>
      <c r="E112" s="210"/>
      <c r="F112" s="210"/>
      <c r="G112" s="210"/>
      <c r="H112" s="210"/>
      <c r="I112" s="210"/>
      <c r="J112" s="210"/>
      <c r="K112" s="210"/>
      <c r="L112" s="210"/>
      <c r="M112" s="210"/>
      <c r="N112" s="210"/>
      <c r="O112" s="210"/>
    </row>
    <row r="113" spans="1:3" ht="15.75" thickBot="1" x14ac:dyDescent="0.3"/>
    <row r="114" spans="1:3" ht="33.75" customHeight="1" thickBot="1" x14ac:dyDescent="0.35">
      <c r="A114" s="280" t="s">
        <v>57</v>
      </c>
      <c r="B114" s="281"/>
      <c r="C114" s="282"/>
    </row>
    <row r="115" spans="1:3" x14ac:dyDescent="0.25">
      <c r="A115" s="14" t="s">
        <v>6</v>
      </c>
      <c r="B115" s="4" t="s">
        <v>7</v>
      </c>
      <c r="C115" s="13" t="s">
        <v>2</v>
      </c>
    </row>
    <row r="116" spans="1:3" x14ac:dyDescent="0.25">
      <c r="A116" s="96" t="s">
        <v>36</v>
      </c>
      <c r="B116" s="6">
        <v>22</v>
      </c>
      <c r="C116" s="5">
        <f>B116/$B$122</f>
        <v>4.7413793103448273E-2</v>
      </c>
    </row>
    <row r="117" spans="1:3" x14ac:dyDescent="0.25">
      <c r="A117" s="96" t="s">
        <v>37</v>
      </c>
      <c r="B117" s="6">
        <v>123</v>
      </c>
      <c r="C117" s="5">
        <f t="shared" ref="C117:C121" si="7">B117/$B$122</f>
        <v>0.26508620689655171</v>
      </c>
    </row>
    <row r="118" spans="1:3" x14ac:dyDescent="0.25">
      <c r="A118" s="96" t="s">
        <v>38</v>
      </c>
      <c r="B118" s="6">
        <v>104</v>
      </c>
      <c r="C118" s="5">
        <f t="shared" si="7"/>
        <v>0.22413793103448276</v>
      </c>
    </row>
    <row r="119" spans="1:3" x14ac:dyDescent="0.25">
      <c r="A119" s="96" t="s">
        <v>39</v>
      </c>
      <c r="B119" s="6">
        <v>57</v>
      </c>
      <c r="C119" s="5">
        <f t="shared" si="7"/>
        <v>0.12284482758620689</v>
      </c>
    </row>
    <row r="120" spans="1:3" x14ac:dyDescent="0.25">
      <c r="A120" s="96" t="s">
        <v>40</v>
      </c>
      <c r="B120" s="6">
        <v>45</v>
      </c>
      <c r="C120" s="5">
        <f t="shared" si="7"/>
        <v>9.6982758620689655E-2</v>
      </c>
    </row>
    <row r="121" spans="1:3" x14ac:dyDescent="0.25">
      <c r="A121" s="15" t="s">
        <v>8</v>
      </c>
      <c r="B121" s="16">
        <v>113</v>
      </c>
      <c r="C121" s="17">
        <f t="shared" si="7"/>
        <v>0.24353448275862069</v>
      </c>
    </row>
    <row r="122" spans="1:3" ht="15.75" thickBot="1" x14ac:dyDescent="0.3">
      <c r="A122" s="97" t="s">
        <v>5</v>
      </c>
      <c r="B122" s="3">
        <f>SUM(B116:B121)</f>
        <v>464</v>
      </c>
      <c r="C122" s="2"/>
    </row>
    <row r="123" spans="1:3" ht="15.75" thickBot="1" x14ac:dyDescent="0.3"/>
    <row r="124" spans="1:3" ht="36.75" customHeight="1" thickBot="1" x14ac:dyDescent="0.35">
      <c r="A124" s="280" t="s">
        <v>59</v>
      </c>
      <c r="B124" s="281"/>
      <c r="C124" s="282"/>
    </row>
    <row r="125" spans="1:3" x14ac:dyDescent="0.25">
      <c r="A125" s="14" t="s">
        <v>6</v>
      </c>
      <c r="B125" s="4" t="s">
        <v>7</v>
      </c>
      <c r="C125" s="13" t="s">
        <v>2</v>
      </c>
    </row>
    <row r="126" spans="1:3" x14ac:dyDescent="0.25">
      <c r="A126" s="96" t="s">
        <v>36</v>
      </c>
      <c r="B126" s="6">
        <f>B116</f>
        <v>22</v>
      </c>
      <c r="C126" s="5">
        <f>B126/$B$128</f>
        <v>0.15172413793103448</v>
      </c>
    </row>
    <row r="127" spans="1:3" x14ac:dyDescent="0.25">
      <c r="A127" s="15" t="s">
        <v>37</v>
      </c>
      <c r="B127" s="16">
        <f>B117</f>
        <v>123</v>
      </c>
      <c r="C127" s="17">
        <f>B127/$B$128</f>
        <v>0.84827586206896555</v>
      </c>
    </row>
    <row r="128" spans="1:3" ht="15.75" thickBot="1" x14ac:dyDescent="0.3">
      <c r="A128" s="97" t="s">
        <v>5</v>
      </c>
      <c r="B128" s="3">
        <f>SUM(B126:B127)</f>
        <v>145</v>
      </c>
      <c r="C128" s="2"/>
    </row>
    <row r="129" spans="1:5" ht="15.75" thickBot="1" x14ac:dyDescent="0.3"/>
    <row r="130" spans="1:5" ht="36" customHeight="1" thickBot="1" x14ac:dyDescent="0.35">
      <c r="A130" s="280" t="s">
        <v>60</v>
      </c>
      <c r="B130" s="281"/>
      <c r="C130" s="282"/>
    </row>
    <row r="131" spans="1:5" x14ac:dyDescent="0.25">
      <c r="A131" s="14" t="s">
        <v>12</v>
      </c>
      <c r="B131" s="4" t="s">
        <v>1</v>
      </c>
      <c r="C131" s="13" t="s">
        <v>2</v>
      </c>
    </row>
    <row r="132" spans="1:5" x14ac:dyDescent="0.25">
      <c r="A132" s="96" t="s">
        <v>13</v>
      </c>
      <c r="B132" s="6">
        <v>181</v>
      </c>
      <c r="C132" s="5">
        <f t="shared" ref="C132:C142" si="8">B132/$B$143</f>
        <v>0.39008620689655171</v>
      </c>
    </row>
    <row r="133" spans="1:5" x14ac:dyDescent="0.25">
      <c r="A133" s="96" t="s">
        <v>15</v>
      </c>
      <c r="B133" s="6">
        <v>78</v>
      </c>
      <c r="C133" s="5">
        <f t="shared" si="8"/>
        <v>0.16810344827586207</v>
      </c>
    </row>
    <row r="134" spans="1:5" x14ac:dyDescent="0.25">
      <c r="A134" s="96" t="s">
        <v>25</v>
      </c>
      <c r="B134" s="6">
        <v>38</v>
      </c>
      <c r="C134" s="5">
        <f t="shared" si="8"/>
        <v>8.1896551724137928E-2</v>
      </c>
    </row>
    <row r="135" spans="1:5" x14ac:dyDescent="0.25">
      <c r="A135" s="96" t="s">
        <v>29</v>
      </c>
      <c r="B135" s="6">
        <v>35</v>
      </c>
      <c r="C135" s="5">
        <f t="shared" si="8"/>
        <v>7.5431034482758619E-2</v>
      </c>
    </row>
    <row r="136" spans="1:5" x14ac:dyDescent="0.25">
      <c r="A136" s="96" t="s">
        <v>403</v>
      </c>
      <c r="B136" s="6">
        <v>22</v>
      </c>
      <c r="C136" s="5">
        <f t="shared" si="8"/>
        <v>4.7413793103448273E-2</v>
      </c>
    </row>
    <row r="137" spans="1:5" x14ac:dyDescent="0.25">
      <c r="A137" s="96" t="s">
        <v>19</v>
      </c>
      <c r="B137" s="6">
        <v>20</v>
      </c>
      <c r="C137" s="5">
        <f t="shared" si="8"/>
        <v>4.3103448275862072E-2</v>
      </c>
    </row>
    <row r="138" spans="1:5" x14ac:dyDescent="0.25">
      <c r="A138" s="96" t="s">
        <v>16</v>
      </c>
      <c r="B138" s="6">
        <v>20</v>
      </c>
      <c r="C138" s="5">
        <f t="shared" si="8"/>
        <v>4.3103448275862072E-2</v>
      </c>
    </row>
    <row r="139" spans="1:5" x14ac:dyDescent="0.25">
      <c r="A139" s="96" t="s">
        <v>713</v>
      </c>
      <c r="B139" s="6">
        <v>20</v>
      </c>
      <c r="C139" s="5">
        <f t="shared" si="8"/>
        <v>4.3103448275862072E-2</v>
      </c>
    </row>
    <row r="140" spans="1:5" x14ac:dyDescent="0.25">
      <c r="A140" s="96" t="s">
        <v>23</v>
      </c>
      <c r="B140" s="6">
        <v>14</v>
      </c>
      <c r="C140" s="5">
        <f t="shared" si="8"/>
        <v>3.017241379310345E-2</v>
      </c>
    </row>
    <row r="141" spans="1:5" x14ac:dyDescent="0.25">
      <c r="A141" s="96" t="s">
        <v>14</v>
      </c>
      <c r="B141" s="6">
        <v>14</v>
      </c>
      <c r="C141" s="5">
        <f t="shared" si="8"/>
        <v>3.017241379310345E-2</v>
      </c>
    </row>
    <row r="142" spans="1:5" x14ac:dyDescent="0.25">
      <c r="A142" s="15" t="s">
        <v>33</v>
      </c>
      <c r="B142" s="16">
        <v>22</v>
      </c>
      <c r="C142" s="17">
        <f t="shared" si="8"/>
        <v>4.7413793103448273E-2</v>
      </c>
    </row>
    <row r="143" spans="1:5" ht="15.75" thickBot="1" x14ac:dyDescent="0.3">
      <c r="A143" s="97" t="s">
        <v>5</v>
      </c>
      <c r="B143" s="3">
        <f>SUM(B132:B142)</f>
        <v>464</v>
      </c>
      <c r="C143" s="2"/>
    </row>
    <row r="144" spans="1:5" x14ac:dyDescent="0.25">
      <c r="A144" s="242" t="s">
        <v>821</v>
      </c>
      <c r="B144" s="238"/>
      <c r="C144" s="239"/>
      <c r="D144" s="210"/>
      <c r="E144" s="210"/>
    </row>
    <row r="145" spans="1:9" ht="15.75" thickBot="1" x14ac:dyDescent="0.3"/>
    <row r="146" spans="1:9" ht="34.5" customHeight="1" thickBot="1" x14ac:dyDescent="0.35">
      <c r="A146" s="280" t="s">
        <v>61</v>
      </c>
      <c r="B146" s="281"/>
      <c r="C146" s="282"/>
    </row>
    <row r="147" spans="1:9" x14ac:dyDescent="0.25">
      <c r="A147" s="14" t="s">
        <v>12</v>
      </c>
      <c r="B147" s="4" t="s">
        <v>1</v>
      </c>
      <c r="C147" s="13" t="s">
        <v>2</v>
      </c>
    </row>
    <row r="148" spans="1:9" x14ac:dyDescent="0.25">
      <c r="A148" s="96" t="s">
        <v>13</v>
      </c>
      <c r="B148" s="6">
        <v>115</v>
      </c>
      <c r="C148" s="5">
        <f>B148/$B$151</f>
        <v>0.7931034482758621</v>
      </c>
    </row>
    <row r="149" spans="1:9" x14ac:dyDescent="0.25">
      <c r="A149" s="96" t="s">
        <v>713</v>
      </c>
      <c r="B149" s="6">
        <v>20</v>
      </c>
      <c r="C149" s="5">
        <f>B149/$B$151</f>
        <v>0.13793103448275862</v>
      </c>
    </row>
    <row r="150" spans="1:9" x14ac:dyDescent="0.25">
      <c r="A150" s="15" t="s">
        <v>798</v>
      </c>
      <c r="B150" s="16">
        <v>10</v>
      </c>
      <c r="C150" s="17">
        <f>B150/$B$151</f>
        <v>6.8965517241379309E-2</v>
      </c>
    </row>
    <row r="151" spans="1:9" ht="15.75" thickBot="1" x14ac:dyDescent="0.3">
      <c r="A151" s="97" t="s">
        <v>5</v>
      </c>
      <c r="B151" s="3">
        <f>SUM(B148:B150)</f>
        <v>145</v>
      </c>
      <c r="C151" s="2"/>
    </row>
    <row r="153" spans="1:9" x14ac:dyDescent="0.25">
      <c r="A153" s="210" t="s">
        <v>822</v>
      </c>
      <c r="B153" s="210"/>
      <c r="C153" s="210"/>
      <c r="D153" s="210"/>
      <c r="E153" s="210"/>
      <c r="F153" s="210"/>
      <c r="G153" s="210"/>
      <c r="H153" s="210"/>
      <c r="I153" s="210"/>
    </row>
  </sheetData>
  <mergeCells count="18">
    <mergeCell ref="A1:F1"/>
    <mergeCell ref="A5:C5"/>
    <mergeCell ref="I5:J5"/>
    <mergeCell ref="A12:C12"/>
    <mergeCell ref="A24:C24"/>
    <mergeCell ref="E12:G12"/>
    <mergeCell ref="E18:G18"/>
    <mergeCell ref="A35:C35"/>
    <mergeCell ref="A146:C146"/>
    <mergeCell ref="A41:C41"/>
    <mergeCell ref="A56:C56"/>
    <mergeCell ref="A70:C70"/>
    <mergeCell ref="A81:C81"/>
    <mergeCell ref="A96:C96"/>
    <mergeCell ref="A103:C103"/>
    <mergeCell ref="A114:C114"/>
    <mergeCell ref="A124:C124"/>
    <mergeCell ref="A130:C130"/>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56"/>
  <sheetViews>
    <sheetView workbookViewId="0">
      <selection activeCell="E107" sqref="E107"/>
    </sheetView>
  </sheetViews>
  <sheetFormatPr defaultRowHeight="15" x14ac:dyDescent="0.25"/>
  <cols>
    <col min="1" max="1" width="26.7109375" style="99" customWidth="1"/>
    <col min="2" max="2" width="10.7109375" style="99" bestFit="1" customWidth="1"/>
    <col min="3" max="3" width="7.85546875" style="99" customWidth="1"/>
    <col min="4" max="4" width="9.140625" style="99"/>
    <col min="5" max="5" width="33.85546875" style="99" bestFit="1" customWidth="1"/>
    <col min="6" max="6" width="18.5703125" style="99" bestFit="1" customWidth="1"/>
    <col min="7" max="7" width="15.7109375" style="99" customWidth="1"/>
    <col min="8" max="8" width="9.140625" style="99"/>
    <col min="9" max="9" width="26.5703125" style="99" bestFit="1" customWidth="1"/>
    <col min="10" max="16384" width="9.140625" style="99"/>
  </cols>
  <sheetData>
    <row r="1" spans="1:13" ht="21" x14ac:dyDescent="0.35">
      <c r="A1" s="283" t="s">
        <v>369</v>
      </c>
      <c r="B1" s="283"/>
      <c r="C1" s="283"/>
      <c r="D1" s="283"/>
      <c r="E1" s="283"/>
      <c r="F1" s="283"/>
    </row>
    <row r="2" spans="1:13" ht="21" x14ac:dyDescent="0.35">
      <c r="A2" s="236" t="s">
        <v>815</v>
      </c>
      <c r="B2" s="259"/>
      <c r="C2" s="257"/>
      <c r="D2" s="257"/>
      <c r="E2" s="210"/>
      <c r="F2" s="252"/>
      <c r="G2" s="210"/>
      <c r="H2" s="210"/>
      <c r="I2" s="210"/>
      <c r="J2" s="210"/>
      <c r="K2" s="210"/>
      <c r="L2" s="210"/>
      <c r="M2" s="210"/>
    </row>
    <row r="3" spans="1:13" ht="21" x14ac:dyDescent="0.35">
      <c r="A3" s="210" t="s">
        <v>816</v>
      </c>
      <c r="B3" s="259"/>
      <c r="C3" s="257"/>
      <c r="D3" s="257"/>
      <c r="E3" s="210"/>
      <c r="F3" s="252"/>
      <c r="G3" s="210"/>
      <c r="H3" s="210"/>
      <c r="I3" s="210"/>
      <c r="J3" s="210"/>
      <c r="K3" s="210"/>
      <c r="L3" s="210"/>
      <c r="M3" s="210"/>
    </row>
    <row r="4" spans="1:13" ht="15.75" thickBot="1" x14ac:dyDescent="0.3">
      <c r="J4" s="210"/>
      <c r="K4" s="210"/>
      <c r="L4" s="210"/>
    </row>
    <row r="5" spans="1:13" ht="18" thickBot="1" x14ac:dyDescent="0.35">
      <c r="A5" s="284" t="s">
        <v>34</v>
      </c>
      <c r="B5" s="285"/>
      <c r="C5" s="286"/>
      <c r="I5" s="284" t="s">
        <v>63</v>
      </c>
      <c r="J5" s="286"/>
    </row>
    <row r="6" spans="1:13" x14ac:dyDescent="0.25">
      <c r="A6" s="14" t="s">
        <v>0</v>
      </c>
      <c r="B6" s="4" t="s">
        <v>1</v>
      </c>
      <c r="C6" s="13" t="s">
        <v>2</v>
      </c>
      <c r="I6" s="19" t="s">
        <v>371</v>
      </c>
      <c r="J6" s="103"/>
    </row>
    <row r="7" spans="1:13" x14ac:dyDescent="0.25">
      <c r="A7" s="101" t="s">
        <v>3</v>
      </c>
      <c r="B7" s="6">
        <v>96878</v>
      </c>
      <c r="C7" s="5">
        <f>B7/$B$9</f>
        <v>0.96794756509401914</v>
      </c>
      <c r="I7" s="101" t="s">
        <v>372</v>
      </c>
      <c r="J7" s="103"/>
    </row>
    <row r="8" spans="1:13" x14ac:dyDescent="0.25">
      <c r="A8" s="15" t="s">
        <v>4</v>
      </c>
      <c r="B8" s="16">
        <v>3208</v>
      </c>
      <c r="C8" s="17">
        <f>B8/$B$9</f>
        <v>3.2052434905980857E-2</v>
      </c>
      <c r="I8" s="101" t="s">
        <v>373</v>
      </c>
      <c r="J8" s="103"/>
    </row>
    <row r="9" spans="1:13" ht="15.75" thickBot="1" x14ac:dyDescent="0.3">
      <c r="A9" s="102" t="s">
        <v>5</v>
      </c>
      <c r="B9" s="3">
        <f>SUM(B7:B8)</f>
        <v>100086</v>
      </c>
      <c r="C9" s="2"/>
      <c r="I9" s="101" t="s">
        <v>374</v>
      </c>
      <c r="J9" s="103"/>
    </row>
    <row r="10" spans="1:13" x14ac:dyDescent="0.25">
      <c r="A10" s="210" t="s">
        <v>852</v>
      </c>
      <c r="B10" s="256"/>
      <c r="C10" s="256"/>
      <c r="D10" s="210"/>
      <c r="I10" s="101" t="s">
        <v>375</v>
      </c>
      <c r="J10" s="103"/>
    </row>
    <row r="11" spans="1:13" ht="15.75" thickBot="1" x14ac:dyDescent="0.3">
      <c r="I11" s="101" t="s">
        <v>376</v>
      </c>
      <c r="J11" s="103"/>
    </row>
    <row r="12" spans="1:13" ht="18" thickBot="1" x14ac:dyDescent="0.35">
      <c r="A12" s="284" t="s">
        <v>35</v>
      </c>
      <c r="B12" s="285"/>
      <c r="C12" s="286"/>
      <c r="E12" s="294" t="s">
        <v>844</v>
      </c>
      <c r="F12" s="295"/>
      <c r="G12" s="296"/>
      <c r="I12" s="101" t="s">
        <v>377</v>
      </c>
      <c r="J12" s="103"/>
    </row>
    <row r="13" spans="1:13" x14ac:dyDescent="0.25">
      <c r="A13" s="14" t="s">
        <v>6</v>
      </c>
      <c r="B13" s="4" t="s">
        <v>7</v>
      </c>
      <c r="C13" s="13" t="s">
        <v>2</v>
      </c>
      <c r="E13" s="14" t="s">
        <v>0</v>
      </c>
      <c r="F13" s="4" t="s">
        <v>1</v>
      </c>
      <c r="G13" s="13" t="s">
        <v>2</v>
      </c>
      <c r="I13" s="101" t="s">
        <v>378</v>
      </c>
      <c r="J13" s="103"/>
    </row>
    <row r="14" spans="1:13" x14ac:dyDescent="0.25">
      <c r="A14" s="101" t="s">
        <v>36</v>
      </c>
      <c r="B14" s="6">
        <v>11628</v>
      </c>
      <c r="C14" s="5">
        <f>B14/$B$21</f>
        <v>0.11618008512679096</v>
      </c>
      <c r="E14" s="212" t="s">
        <v>3</v>
      </c>
      <c r="F14" s="6">
        <v>10660</v>
      </c>
      <c r="G14" s="5">
        <v>0.91700000000000004</v>
      </c>
      <c r="I14" s="101" t="s">
        <v>379</v>
      </c>
      <c r="J14" s="103"/>
    </row>
    <row r="15" spans="1:13" x14ac:dyDescent="0.25">
      <c r="A15" s="101" t="s">
        <v>37</v>
      </c>
      <c r="B15" s="6">
        <v>10109</v>
      </c>
      <c r="C15" s="5">
        <f t="shared" ref="C15:C20" si="0">B15/$B$21</f>
        <v>0.10100313730192034</v>
      </c>
      <c r="E15" s="15" t="s">
        <v>4</v>
      </c>
      <c r="F15" s="16">
        <v>968</v>
      </c>
      <c r="G15" s="17">
        <v>8.3000000000000004E-2</v>
      </c>
      <c r="I15" s="101" t="s">
        <v>380</v>
      </c>
      <c r="J15" s="103"/>
    </row>
    <row r="16" spans="1:13" ht="15.75" thickBot="1" x14ac:dyDescent="0.3">
      <c r="A16" s="101" t="s">
        <v>38</v>
      </c>
      <c r="B16" s="6">
        <v>9651</v>
      </c>
      <c r="C16" s="5">
        <f t="shared" si="0"/>
        <v>9.642707271746298E-2</v>
      </c>
      <c r="E16" s="213" t="s">
        <v>5</v>
      </c>
      <c r="F16" s="3">
        <v>11628</v>
      </c>
      <c r="G16" s="232"/>
      <c r="I16" s="101" t="s">
        <v>381</v>
      </c>
      <c r="J16" s="103"/>
    </row>
    <row r="17" spans="1:10" ht="15.75" thickBot="1" x14ac:dyDescent="0.3">
      <c r="A17" s="101" t="s">
        <v>39</v>
      </c>
      <c r="B17" s="6">
        <v>10238</v>
      </c>
      <c r="C17" s="5">
        <f t="shared" si="0"/>
        <v>0.10229202885518454</v>
      </c>
      <c r="E17" s="210"/>
      <c r="F17" s="210"/>
      <c r="G17" s="210"/>
      <c r="I17" s="101" t="s">
        <v>382</v>
      </c>
      <c r="J17" s="103"/>
    </row>
    <row r="18" spans="1:10" ht="18" thickBot="1" x14ac:dyDescent="0.35">
      <c r="A18" s="101" t="s">
        <v>40</v>
      </c>
      <c r="B18" s="6">
        <v>9755</v>
      </c>
      <c r="C18" s="5">
        <f t="shared" si="0"/>
        <v>9.7466179085986052E-2</v>
      </c>
      <c r="E18" s="284" t="s">
        <v>837</v>
      </c>
      <c r="F18" s="285"/>
      <c r="G18" s="286"/>
      <c r="I18" s="101" t="s">
        <v>383</v>
      </c>
      <c r="J18" s="103"/>
    </row>
    <row r="19" spans="1:10" x14ac:dyDescent="0.25">
      <c r="A19" s="101" t="s">
        <v>8</v>
      </c>
      <c r="B19" s="6">
        <v>26438</v>
      </c>
      <c r="C19" s="5">
        <f t="shared" si="0"/>
        <v>0.264152828567432</v>
      </c>
      <c r="E19" s="14" t="s">
        <v>0</v>
      </c>
      <c r="F19" s="4" t="s">
        <v>1</v>
      </c>
      <c r="G19" s="13" t="s">
        <v>2</v>
      </c>
      <c r="I19" s="101" t="s">
        <v>384</v>
      </c>
      <c r="J19" s="103"/>
    </row>
    <row r="20" spans="1:10" x14ac:dyDescent="0.25">
      <c r="A20" s="15" t="s">
        <v>9</v>
      </c>
      <c r="B20" s="16">
        <v>22267</v>
      </c>
      <c r="C20" s="17">
        <f t="shared" si="0"/>
        <v>0.22247866834522312</v>
      </c>
      <c r="E20" s="212" t="s">
        <v>3</v>
      </c>
      <c r="F20" s="6">
        <v>9358</v>
      </c>
      <c r="G20" s="5">
        <v>0.92600000000000005</v>
      </c>
      <c r="I20" s="101" t="s">
        <v>385</v>
      </c>
      <c r="J20" s="103"/>
    </row>
    <row r="21" spans="1:10" ht="15.75" thickBot="1" x14ac:dyDescent="0.3">
      <c r="A21" s="102" t="s">
        <v>5</v>
      </c>
      <c r="B21" s="3">
        <f>SUM(B14:B20)</f>
        <v>100086</v>
      </c>
      <c r="C21" s="2"/>
      <c r="E21" s="15" t="s">
        <v>4</v>
      </c>
      <c r="F21" s="16">
        <v>751</v>
      </c>
      <c r="G21" s="17">
        <v>7.3999999999999996E-2</v>
      </c>
      <c r="I21" s="101" t="s">
        <v>386</v>
      </c>
      <c r="J21" s="103"/>
    </row>
    <row r="22" spans="1:10" ht="15.75" thickBot="1" x14ac:dyDescent="0.3">
      <c r="A22" s="210" t="s">
        <v>852</v>
      </c>
      <c r="B22" s="210"/>
      <c r="C22" s="210"/>
      <c r="D22" s="210"/>
      <c r="E22" s="213" t="s">
        <v>5</v>
      </c>
      <c r="F22" s="3">
        <v>10109</v>
      </c>
      <c r="G22" s="2"/>
      <c r="I22" s="101"/>
      <c r="J22" s="103"/>
    </row>
    <row r="23" spans="1:10" ht="15.75" thickBot="1" x14ac:dyDescent="0.3">
      <c r="A23" s="210"/>
      <c r="B23" s="210"/>
      <c r="C23" s="210"/>
      <c r="D23" s="210"/>
      <c r="I23" s="101"/>
      <c r="J23" s="103"/>
    </row>
    <row r="24" spans="1:10" ht="18" thickBot="1" x14ac:dyDescent="0.35">
      <c r="A24" s="284" t="s">
        <v>10</v>
      </c>
      <c r="B24" s="285"/>
      <c r="C24" s="286"/>
      <c r="I24" s="101"/>
      <c r="J24" s="103"/>
    </row>
    <row r="25" spans="1:10" x14ac:dyDescent="0.25">
      <c r="A25" s="14" t="s">
        <v>6</v>
      </c>
      <c r="B25" s="4" t="s">
        <v>7</v>
      </c>
      <c r="C25" s="13" t="s">
        <v>2</v>
      </c>
      <c r="I25" s="101"/>
      <c r="J25" s="103"/>
    </row>
    <row r="26" spans="1:10" x14ac:dyDescent="0.25">
      <c r="A26" s="101" t="s">
        <v>36</v>
      </c>
      <c r="B26" s="6">
        <v>968</v>
      </c>
      <c r="C26" s="5">
        <f>B26/$B$33</f>
        <v>0.30174563591022446</v>
      </c>
      <c r="I26" s="101"/>
      <c r="J26" s="103"/>
    </row>
    <row r="27" spans="1:10" x14ac:dyDescent="0.25">
      <c r="A27" s="101" t="s">
        <v>37</v>
      </c>
      <c r="B27" s="6">
        <v>751</v>
      </c>
      <c r="C27" s="5">
        <f t="shared" ref="C27:C32" si="1">B27/$B$33</f>
        <v>0.23410224438902744</v>
      </c>
      <c r="I27" s="101"/>
      <c r="J27" s="103"/>
    </row>
    <row r="28" spans="1:10" x14ac:dyDescent="0.25">
      <c r="A28" s="101" t="s">
        <v>38</v>
      </c>
      <c r="B28" s="6">
        <v>387</v>
      </c>
      <c r="C28" s="5">
        <f t="shared" si="1"/>
        <v>0.1206359102244389</v>
      </c>
      <c r="I28" s="101"/>
      <c r="J28" s="103"/>
    </row>
    <row r="29" spans="1:10" x14ac:dyDescent="0.25">
      <c r="A29" s="101" t="s">
        <v>39</v>
      </c>
      <c r="B29" s="6">
        <v>84</v>
      </c>
      <c r="C29" s="5">
        <f t="shared" si="1"/>
        <v>2.6184538653366583E-2</v>
      </c>
      <c r="I29" s="101"/>
      <c r="J29" s="103"/>
    </row>
    <row r="30" spans="1:10" x14ac:dyDescent="0.25">
      <c r="A30" s="101" t="s">
        <v>40</v>
      </c>
      <c r="B30" s="6">
        <v>198</v>
      </c>
      <c r="C30" s="5">
        <f t="shared" si="1"/>
        <v>6.172069825436409E-2</v>
      </c>
      <c r="I30" s="101"/>
      <c r="J30" s="103"/>
    </row>
    <row r="31" spans="1:10" ht="15.75" thickBot="1" x14ac:dyDescent="0.3">
      <c r="A31" s="101" t="s">
        <v>8</v>
      </c>
      <c r="B31" s="6">
        <v>349</v>
      </c>
      <c r="C31" s="5">
        <f t="shared" si="1"/>
        <v>0.10879052369077306</v>
      </c>
      <c r="I31" s="102"/>
      <c r="J31" s="2"/>
    </row>
    <row r="32" spans="1:10" x14ac:dyDescent="0.25">
      <c r="A32" s="15" t="s">
        <v>9</v>
      </c>
      <c r="B32" s="16">
        <v>471</v>
      </c>
      <c r="C32" s="17">
        <f t="shared" si="1"/>
        <v>0.14682044887780549</v>
      </c>
    </row>
    <row r="33" spans="1:3" ht="15.75" thickBot="1" x14ac:dyDescent="0.3">
      <c r="A33" s="102" t="s">
        <v>5</v>
      </c>
      <c r="B33" s="3">
        <f>SUM(B26:B32)</f>
        <v>3208</v>
      </c>
      <c r="C33" s="2"/>
    </row>
    <row r="34" spans="1:3" ht="15.75" thickBot="1" x14ac:dyDescent="0.3"/>
    <row r="35" spans="1:3" ht="34.5" customHeight="1" thickBot="1" x14ac:dyDescent="0.35">
      <c r="A35" s="280" t="s">
        <v>41</v>
      </c>
      <c r="B35" s="281"/>
      <c r="C35" s="282"/>
    </row>
    <row r="36" spans="1:3" x14ac:dyDescent="0.25">
      <c r="A36" s="14" t="s">
        <v>6</v>
      </c>
      <c r="B36" s="4" t="s">
        <v>7</v>
      </c>
      <c r="C36" s="13" t="s">
        <v>2</v>
      </c>
    </row>
    <row r="37" spans="1:3" x14ac:dyDescent="0.25">
      <c r="A37" s="101" t="s">
        <v>36</v>
      </c>
      <c r="B37" s="6">
        <f>B26</f>
        <v>968</v>
      </c>
      <c r="C37" s="5">
        <f>B37/$B$39</f>
        <v>0.56311809191390338</v>
      </c>
    </row>
    <row r="38" spans="1:3" x14ac:dyDescent="0.25">
      <c r="A38" s="15" t="s">
        <v>37</v>
      </c>
      <c r="B38" s="16">
        <f>B27</f>
        <v>751</v>
      </c>
      <c r="C38" s="17">
        <f>B38/$B$39</f>
        <v>0.43688190808609656</v>
      </c>
    </row>
    <row r="39" spans="1:3" ht="15.75" thickBot="1" x14ac:dyDescent="0.3">
      <c r="A39" s="102" t="s">
        <v>5</v>
      </c>
      <c r="B39" s="3">
        <f>SUM(B37:B38)</f>
        <v>1719</v>
      </c>
      <c r="C39" s="2"/>
    </row>
    <row r="40" spans="1:3" ht="15.75" thickBot="1" x14ac:dyDescent="0.3"/>
    <row r="41" spans="1:3" ht="18" thickBot="1" x14ac:dyDescent="0.35">
      <c r="A41" s="284" t="s">
        <v>11</v>
      </c>
      <c r="B41" s="285"/>
      <c r="C41" s="286"/>
    </row>
    <row r="42" spans="1:3" x14ac:dyDescent="0.25">
      <c r="A42" s="14" t="s">
        <v>12</v>
      </c>
      <c r="B42" s="4" t="s">
        <v>1</v>
      </c>
      <c r="C42" s="13" t="s">
        <v>2</v>
      </c>
    </row>
    <row r="43" spans="1:3" x14ac:dyDescent="0.25">
      <c r="A43" s="23" t="s">
        <v>13</v>
      </c>
      <c r="B43" s="6">
        <v>785</v>
      </c>
      <c r="C43" s="5">
        <f t="shared" ref="C43:C53" si="2">B43/$B$54</f>
        <v>0.24470074812967582</v>
      </c>
    </row>
    <row r="44" spans="1:3" x14ac:dyDescent="0.25">
      <c r="A44" s="23" t="s">
        <v>15</v>
      </c>
      <c r="B44" s="6">
        <v>510</v>
      </c>
      <c r="C44" s="5">
        <f t="shared" si="2"/>
        <v>0.15897755610972569</v>
      </c>
    </row>
    <row r="45" spans="1:3" x14ac:dyDescent="0.25">
      <c r="A45" s="23" t="s">
        <v>19</v>
      </c>
      <c r="B45" s="6">
        <v>243</v>
      </c>
      <c r="C45" s="5">
        <f t="shared" si="2"/>
        <v>7.5748129675810474E-2</v>
      </c>
    </row>
    <row r="46" spans="1:3" x14ac:dyDescent="0.25">
      <c r="A46" s="23" t="s">
        <v>370</v>
      </c>
      <c r="B46" s="6">
        <v>157</v>
      </c>
      <c r="C46" s="5">
        <f t="shared" si="2"/>
        <v>4.894014962593516E-2</v>
      </c>
    </row>
    <row r="47" spans="1:3" x14ac:dyDescent="0.25">
      <c r="A47" s="23" t="s">
        <v>17</v>
      </c>
      <c r="B47" s="6">
        <v>156</v>
      </c>
      <c r="C47" s="5">
        <f t="shared" si="2"/>
        <v>4.8628428927680795E-2</v>
      </c>
    </row>
    <row r="48" spans="1:3" x14ac:dyDescent="0.25">
      <c r="A48" s="23" t="s">
        <v>21</v>
      </c>
      <c r="B48" s="6">
        <v>148</v>
      </c>
      <c r="C48" s="5">
        <f t="shared" si="2"/>
        <v>4.6134663341645885E-2</v>
      </c>
    </row>
    <row r="49" spans="1:44" x14ac:dyDescent="0.25">
      <c r="A49" s="23" t="s">
        <v>30</v>
      </c>
      <c r="B49" s="6">
        <v>147</v>
      </c>
      <c r="C49" s="5">
        <f t="shared" si="2"/>
        <v>4.5822942643391519E-2</v>
      </c>
    </row>
    <row r="50" spans="1:44" x14ac:dyDescent="0.25">
      <c r="A50" s="23" t="s">
        <v>24</v>
      </c>
      <c r="B50" s="6">
        <v>128</v>
      </c>
      <c r="C50" s="5">
        <f t="shared" si="2"/>
        <v>3.9900249376558602E-2</v>
      </c>
    </row>
    <row r="51" spans="1:44" x14ac:dyDescent="0.25">
      <c r="A51" s="23" t="s">
        <v>312</v>
      </c>
      <c r="B51" s="6">
        <v>111</v>
      </c>
      <c r="C51" s="5">
        <f t="shared" si="2"/>
        <v>3.4600997506234417E-2</v>
      </c>
    </row>
    <row r="52" spans="1:44" s="100" customFormat="1" x14ac:dyDescent="0.25">
      <c r="A52" s="23" t="s">
        <v>27</v>
      </c>
      <c r="B52" s="6">
        <v>109</v>
      </c>
      <c r="C52" s="5">
        <f t="shared" si="2"/>
        <v>3.3977556109725686E-2</v>
      </c>
      <c r="D52" s="99"/>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c r="AI52" s="99"/>
      <c r="AJ52" s="99"/>
      <c r="AK52" s="99"/>
      <c r="AL52" s="99"/>
      <c r="AM52" s="99"/>
      <c r="AN52" s="99"/>
      <c r="AO52" s="99"/>
      <c r="AP52" s="99"/>
      <c r="AQ52" s="99"/>
      <c r="AR52" s="99"/>
    </row>
    <row r="53" spans="1:44" x14ac:dyDescent="0.25">
      <c r="A53" s="24" t="s">
        <v>33</v>
      </c>
      <c r="B53" s="16">
        <v>714</v>
      </c>
      <c r="C53" s="17">
        <f t="shared" si="2"/>
        <v>0.22256857855361595</v>
      </c>
    </row>
    <row r="54" spans="1:44" ht="15.75" thickBot="1" x14ac:dyDescent="0.3">
      <c r="A54" s="102" t="s">
        <v>5</v>
      </c>
      <c r="B54" s="3">
        <f>SUM(B43:B53)</f>
        <v>3208</v>
      </c>
      <c r="C54" s="2"/>
    </row>
    <row r="55" spans="1:44" ht="15.75" thickBot="1" x14ac:dyDescent="0.3"/>
    <row r="56" spans="1:44" ht="33" customHeight="1" thickBot="1" x14ac:dyDescent="0.35">
      <c r="A56" s="280" t="s">
        <v>42</v>
      </c>
      <c r="B56" s="281"/>
      <c r="C56" s="282"/>
      <c r="D56" s="100"/>
    </row>
    <row r="57" spans="1:44" x14ac:dyDescent="0.25">
      <c r="A57" s="14" t="s">
        <v>12</v>
      </c>
      <c r="B57" s="4" t="s">
        <v>1</v>
      </c>
      <c r="C57" s="13" t="s">
        <v>2</v>
      </c>
    </row>
    <row r="58" spans="1:44" x14ac:dyDescent="0.25">
      <c r="A58" s="101" t="s">
        <v>13</v>
      </c>
      <c r="B58" s="6">
        <v>471</v>
      </c>
      <c r="C58" s="5">
        <f t="shared" ref="C58:C68" si="3">B58/$B$69</f>
        <v>0.27399650959860383</v>
      </c>
    </row>
    <row r="59" spans="1:44" x14ac:dyDescent="0.25">
      <c r="A59" s="101" t="s">
        <v>15</v>
      </c>
      <c r="B59" s="6">
        <v>334</v>
      </c>
      <c r="C59" s="5">
        <f t="shared" si="3"/>
        <v>0.19429901105293776</v>
      </c>
    </row>
    <row r="60" spans="1:44" x14ac:dyDescent="0.25">
      <c r="A60" s="101" t="s">
        <v>370</v>
      </c>
      <c r="B60" s="6">
        <v>157</v>
      </c>
      <c r="C60" s="5">
        <f t="shared" si="3"/>
        <v>9.1332169866201282E-2</v>
      </c>
    </row>
    <row r="61" spans="1:44" x14ac:dyDescent="0.25">
      <c r="A61" s="101" t="s">
        <v>30</v>
      </c>
      <c r="B61" s="6">
        <v>113</v>
      </c>
      <c r="C61" s="5">
        <f t="shared" si="3"/>
        <v>6.5735892961023848E-2</v>
      </c>
    </row>
    <row r="62" spans="1:44" x14ac:dyDescent="0.25">
      <c r="A62" s="101" t="s">
        <v>21</v>
      </c>
      <c r="B62" s="6">
        <v>108</v>
      </c>
      <c r="C62" s="5">
        <f t="shared" si="3"/>
        <v>6.2827225130890049E-2</v>
      </c>
    </row>
    <row r="63" spans="1:44" x14ac:dyDescent="0.25">
      <c r="A63" s="101" t="s">
        <v>29</v>
      </c>
      <c r="B63" s="6">
        <v>106</v>
      </c>
      <c r="C63" s="5">
        <f t="shared" si="3"/>
        <v>6.1663757998836534E-2</v>
      </c>
    </row>
    <row r="64" spans="1:44" x14ac:dyDescent="0.25">
      <c r="A64" s="101" t="s">
        <v>796</v>
      </c>
      <c r="B64" s="6">
        <v>89</v>
      </c>
      <c r="C64" s="5">
        <f t="shared" si="3"/>
        <v>5.1774287376381616E-2</v>
      </c>
    </row>
    <row r="65" spans="1:3" x14ac:dyDescent="0.25">
      <c r="A65" s="101" t="s">
        <v>312</v>
      </c>
      <c r="B65" s="6">
        <v>84</v>
      </c>
      <c r="C65" s="5">
        <f t="shared" si="3"/>
        <v>4.8865619546247817E-2</v>
      </c>
    </row>
    <row r="66" spans="1:3" x14ac:dyDescent="0.25">
      <c r="A66" s="101" t="s">
        <v>19</v>
      </c>
      <c r="B66" s="6">
        <v>60</v>
      </c>
      <c r="C66" s="5">
        <f t="shared" si="3"/>
        <v>3.4904013961605584E-2</v>
      </c>
    </row>
    <row r="67" spans="1:3" x14ac:dyDescent="0.25">
      <c r="A67" s="101" t="s">
        <v>404</v>
      </c>
      <c r="B67" s="6">
        <v>57</v>
      </c>
      <c r="C67" s="5">
        <f t="shared" si="3"/>
        <v>3.3158813263525308E-2</v>
      </c>
    </row>
    <row r="68" spans="1:3" x14ac:dyDescent="0.25">
      <c r="A68" s="15" t="s">
        <v>33</v>
      </c>
      <c r="B68" s="16">
        <v>140</v>
      </c>
      <c r="C68" s="17">
        <f t="shared" si="3"/>
        <v>8.1442699243746364E-2</v>
      </c>
    </row>
    <row r="69" spans="1:3" ht="15.75" thickBot="1" x14ac:dyDescent="0.3">
      <c r="A69" s="102" t="s">
        <v>5</v>
      </c>
      <c r="B69" s="3">
        <f>SUM(B58:B68)</f>
        <v>1719</v>
      </c>
      <c r="C69" s="2"/>
    </row>
    <row r="70" spans="1:3" ht="15.75" thickBot="1" x14ac:dyDescent="0.3"/>
    <row r="71" spans="1:3" ht="18" thickBot="1" x14ac:dyDescent="0.35">
      <c r="A71" s="284" t="s">
        <v>44</v>
      </c>
      <c r="B71" s="285"/>
      <c r="C71" s="286"/>
    </row>
    <row r="72" spans="1:3" x14ac:dyDescent="0.25">
      <c r="A72" s="14" t="s">
        <v>45</v>
      </c>
      <c r="B72" s="4" t="s">
        <v>7</v>
      </c>
      <c r="C72" s="13" t="s">
        <v>2</v>
      </c>
    </row>
    <row r="73" spans="1:3" x14ac:dyDescent="0.25">
      <c r="A73" s="101" t="s">
        <v>46</v>
      </c>
      <c r="B73" s="6">
        <v>311</v>
      </c>
      <c r="C73" s="5">
        <f>B73/$B$80</f>
        <v>9.6945137157107231E-2</v>
      </c>
    </row>
    <row r="74" spans="1:3" x14ac:dyDescent="0.25">
      <c r="A74" s="101" t="s">
        <v>47</v>
      </c>
      <c r="B74" s="6">
        <v>698</v>
      </c>
      <c r="C74" s="5">
        <f t="shared" ref="C74:C79" si="4">B74/$B$80</f>
        <v>0.21758104738154613</v>
      </c>
    </row>
    <row r="75" spans="1:3" x14ac:dyDescent="0.25">
      <c r="A75" s="101" t="s">
        <v>48</v>
      </c>
      <c r="B75" s="6">
        <v>643</v>
      </c>
      <c r="C75" s="5">
        <f t="shared" si="4"/>
        <v>0.2004364089775561</v>
      </c>
    </row>
    <row r="76" spans="1:3" x14ac:dyDescent="0.25">
      <c r="A76" s="101" t="s">
        <v>49</v>
      </c>
      <c r="B76" s="6">
        <v>495</v>
      </c>
      <c r="C76" s="5">
        <f t="shared" si="4"/>
        <v>0.15430174563591023</v>
      </c>
    </row>
    <row r="77" spans="1:3" x14ac:dyDescent="0.25">
      <c r="A77" s="101" t="s">
        <v>50</v>
      </c>
      <c r="B77" s="6">
        <v>292</v>
      </c>
      <c r="C77" s="5">
        <f t="shared" si="4"/>
        <v>9.1022443890274321E-2</v>
      </c>
    </row>
    <row r="78" spans="1:3" x14ac:dyDescent="0.25">
      <c r="A78" s="101" t="s">
        <v>51</v>
      </c>
      <c r="B78" s="6">
        <v>353</v>
      </c>
      <c r="C78" s="5">
        <f t="shared" si="4"/>
        <v>0.11003740648379053</v>
      </c>
    </row>
    <row r="79" spans="1:3" x14ac:dyDescent="0.25">
      <c r="A79" s="15" t="s">
        <v>52</v>
      </c>
      <c r="B79" s="16">
        <v>416</v>
      </c>
      <c r="C79" s="17">
        <f t="shared" si="4"/>
        <v>0.12967581047381546</v>
      </c>
    </row>
    <row r="80" spans="1:3" ht="15.75" thickBot="1" x14ac:dyDescent="0.3">
      <c r="A80" s="102" t="s">
        <v>5</v>
      </c>
      <c r="B80" s="3">
        <f>SUM(B73:B79)</f>
        <v>3208</v>
      </c>
      <c r="C80" s="2"/>
    </row>
    <row r="81" spans="1:9" ht="15.75" thickBot="1" x14ac:dyDescent="0.3"/>
    <row r="82" spans="1:9" ht="33" customHeight="1" thickBot="1" x14ac:dyDescent="0.35">
      <c r="A82" s="280" t="s">
        <v>53</v>
      </c>
      <c r="B82" s="281"/>
      <c r="C82" s="282"/>
    </row>
    <row r="83" spans="1:9" x14ac:dyDescent="0.25">
      <c r="A83" s="14" t="s">
        <v>45</v>
      </c>
      <c r="B83" s="4" t="s">
        <v>7</v>
      </c>
      <c r="C83" s="13" t="s">
        <v>2</v>
      </c>
    </row>
    <row r="84" spans="1:9" x14ac:dyDescent="0.25">
      <c r="A84" s="101" t="s">
        <v>46</v>
      </c>
      <c r="B84" s="6">
        <v>249</v>
      </c>
      <c r="C84" s="5">
        <f>B84/$B$91</f>
        <v>0.14485165794066318</v>
      </c>
    </row>
    <row r="85" spans="1:9" x14ac:dyDescent="0.25">
      <c r="A85" s="101" t="s">
        <v>47</v>
      </c>
      <c r="B85" s="6">
        <v>251</v>
      </c>
      <c r="C85" s="5">
        <f t="shared" ref="C85:C90" si="5">B85/$B$91</f>
        <v>0.14601512507271669</v>
      </c>
    </row>
    <row r="86" spans="1:9" x14ac:dyDescent="0.25">
      <c r="A86" s="101" t="s">
        <v>48</v>
      </c>
      <c r="B86" s="6">
        <v>430</v>
      </c>
      <c r="C86" s="5">
        <f t="shared" si="5"/>
        <v>0.25014543339150669</v>
      </c>
    </row>
    <row r="87" spans="1:9" x14ac:dyDescent="0.25">
      <c r="A87" s="101" t="s">
        <v>49</v>
      </c>
      <c r="B87" s="6">
        <v>307</v>
      </c>
      <c r="C87" s="5">
        <f t="shared" si="5"/>
        <v>0.17859220477021523</v>
      </c>
    </row>
    <row r="88" spans="1:9" x14ac:dyDescent="0.25">
      <c r="A88" s="101" t="s">
        <v>50</v>
      </c>
      <c r="B88" s="6">
        <v>144</v>
      </c>
      <c r="C88" s="5">
        <f t="shared" si="5"/>
        <v>8.3769633507853408E-2</v>
      </c>
    </row>
    <row r="89" spans="1:9" x14ac:dyDescent="0.25">
      <c r="A89" s="101" t="s">
        <v>51</v>
      </c>
      <c r="B89" s="6">
        <v>71</v>
      </c>
      <c r="C89" s="5">
        <f t="shared" si="5"/>
        <v>4.1303083187899943E-2</v>
      </c>
    </row>
    <row r="90" spans="1:9" x14ac:dyDescent="0.25">
      <c r="A90" s="15" t="s">
        <v>52</v>
      </c>
      <c r="B90" s="16">
        <v>267</v>
      </c>
      <c r="C90" s="17">
        <f t="shared" si="5"/>
        <v>0.15532286212914484</v>
      </c>
    </row>
    <row r="91" spans="1:9" ht="15.75" thickBot="1" x14ac:dyDescent="0.3">
      <c r="A91" s="102" t="s">
        <v>5</v>
      </c>
      <c r="B91" s="3">
        <f>SUM(B84:B90)</f>
        <v>1719</v>
      </c>
      <c r="C91" s="2"/>
    </row>
    <row r="92" spans="1:9" x14ac:dyDescent="0.25">
      <c r="A92" s="233"/>
      <c r="B92" s="6"/>
      <c r="C92" s="233"/>
      <c r="D92" s="210"/>
      <c r="E92" s="210"/>
      <c r="F92" s="210"/>
      <c r="G92" s="210"/>
      <c r="H92" s="210"/>
      <c r="I92" s="210"/>
    </row>
    <row r="93" spans="1:9" x14ac:dyDescent="0.25">
      <c r="A93" s="237" t="s">
        <v>817</v>
      </c>
      <c r="B93" s="238"/>
      <c r="C93" s="233"/>
      <c r="D93" s="210"/>
      <c r="E93" s="210"/>
      <c r="F93" s="210"/>
      <c r="G93" s="210"/>
      <c r="H93" s="210"/>
      <c r="I93" s="210"/>
    </row>
    <row r="94" spans="1:9" x14ac:dyDescent="0.25">
      <c r="A94" s="240" t="s">
        <v>818</v>
      </c>
      <c r="B94" s="238"/>
      <c r="C94" s="233"/>
      <c r="D94" s="210"/>
      <c r="E94" s="210"/>
      <c r="F94" s="210"/>
      <c r="G94" s="210"/>
    </row>
    <row r="95" spans="1:9" x14ac:dyDescent="0.25">
      <c r="A95" s="240" t="s">
        <v>819</v>
      </c>
      <c r="B95" s="238"/>
      <c r="C95" s="233"/>
      <c r="D95" s="210"/>
      <c r="E95" s="210"/>
      <c r="F95" s="210"/>
    </row>
    <row r="96" spans="1:9" ht="15.75" thickBot="1" x14ac:dyDescent="0.3"/>
    <row r="97" spans="1:5" ht="18" thickBot="1" x14ac:dyDescent="0.35">
      <c r="A97" s="284" t="s">
        <v>805</v>
      </c>
      <c r="B97" s="285"/>
      <c r="C97" s="286"/>
    </row>
    <row r="98" spans="1:5" x14ac:dyDescent="0.25">
      <c r="A98" s="14" t="s">
        <v>54</v>
      </c>
      <c r="B98" s="4" t="s">
        <v>1</v>
      </c>
      <c r="C98" s="13" t="s">
        <v>2</v>
      </c>
    </row>
    <row r="99" spans="1:5" x14ac:dyDescent="0.25">
      <c r="A99" s="101" t="s">
        <v>55</v>
      </c>
      <c r="B99" s="6">
        <v>35605</v>
      </c>
      <c r="C99" s="5">
        <f>B99/$B$101</f>
        <v>0.98077293887557504</v>
      </c>
    </row>
    <row r="100" spans="1:5" x14ac:dyDescent="0.25">
      <c r="A100" s="15" t="s">
        <v>58</v>
      </c>
      <c r="B100" s="16">
        <v>698</v>
      </c>
      <c r="C100" s="17">
        <f>B100/$B$101</f>
        <v>1.9227061124424977E-2</v>
      </c>
    </row>
    <row r="101" spans="1:5" ht="15.75" thickBot="1" x14ac:dyDescent="0.3">
      <c r="A101" s="102" t="s">
        <v>5</v>
      </c>
      <c r="B101" s="3">
        <f>SUM(B99:B100)</f>
        <v>36303</v>
      </c>
      <c r="C101" s="2"/>
    </row>
    <row r="102" spans="1:5" x14ac:dyDescent="0.25">
      <c r="A102" s="210" t="s">
        <v>829</v>
      </c>
      <c r="B102" s="210"/>
      <c r="C102" s="210"/>
      <c r="D102" s="210"/>
      <c r="E102" s="210"/>
    </row>
    <row r="103" spans="1:5" ht="18" customHeight="1" thickBot="1" x14ac:dyDescent="0.3">
      <c r="A103" s="210"/>
      <c r="B103" s="210"/>
      <c r="C103" s="210"/>
      <c r="D103" s="210"/>
      <c r="E103" s="210"/>
    </row>
    <row r="104" spans="1:5" ht="18" thickBot="1" x14ac:dyDescent="0.35">
      <c r="A104" s="284" t="s">
        <v>805</v>
      </c>
      <c r="B104" s="285"/>
      <c r="C104" s="286"/>
    </row>
    <row r="105" spans="1:5" x14ac:dyDescent="0.25">
      <c r="A105" s="14" t="s">
        <v>6</v>
      </c>
      <c r="B105" s="4" t="s">
        <v>7</v>
      </c>
      <c r="C105" s="13" t="s">
        <v>2</v>
      </c>
    </row>
    <row r="106" spans="1:5" x14ac:dyDescent="0.25">
      <c r="A106" s="101" t="s">
        <v>36</v>
      </c>
      <c r="B106" s="6">
        <v>1374</v>
      </c>
      <c r="C106" s="5">
        <f>B106/$B$112</f>
        <v>7.1655801825293353E-2</v>
      </c>
    </row>
    <row r="107" spans="1:5" x14ac:dyDescent="0.25">
      <c r="A107" s="101" t="s">
        <v>37</v>
      </c>
      <c r="B107" s="6">
        <v>1780</v>
      </c>
      <c r="C107" s="5">
        <f t="shared" ref="C107:C111" si="6">B107/$B$112</f>
        <v>9.2829204693611472E-2</v>
      </c>
    </row>
    <row r="108" spans="1:5" x14ac:dyDescent="0.25">
      <c r="A108" s="101" t="s">
        <v>38</v>
      </c>
      <c r="B108" s="6">
        <v>1977</v>
      </c>
      <c r="C108" s="5">
        <f t="shared" si="6"/>
        <v>0.10310299869621904</v>
      </c>
    </row>
    <row r="109" spans="1:5" x14ac:dyDescent="0.25">
      <c r="A109" s="101" t="s">
        <v>39</v>
      </c>
      <c r="B109" s="6">
        <v>2505</v>
      </c>
      <c r="C109" s="5">
        <f t="shared" si="6"/>
        <v>0.13063885267275097</v>
      </c>
    </row>
    <row r="110" spans="1:5" x14ac:dyDescent="0.25">
      <c r="A110" s="101" t="s">
        <v>40</v>
      </c>
      <c r="B110" s="6">
        <v>2780</v>
      </c>
      <c r="C110" s="5">
        <f t="shared" si="6"/>
        <v>0.14498044328552803</v>
      </c>
    </row>
    <row r="111" spans="1:5" x14ac:dyDescent="0.25">
      <c r="A111" s="15" t="s">
        <v>8</v>
      </c>
      <c r="B111" s="16">
        <v>8759</v>
      </c>
      <c r="C111" s="17">
        <f t="shared" si="6"/>
        <v>0.45679269882659712</v>
      </c>
    </row>
    <row r="112" spans="1:5" ht="15.75" thickBot="1" x14ac:dyDescent="0.3">
      <c r="A112" s="102" t="s">
        <v>5</v>
      </c>
      <c r="B112" s="3">
        <f>SUM(B106:B111)</f>
        <v>19175</v>
      </c>
      <c r="C112" s="2"/>
    </row>
    <row r="113" spans="1:3" ht="15.75" thickBot="1" x14ac:dyDescent="0.3"/>
    <row r="114" spans="1:3" ht="36.75" customHeight="1" thickBot="1" x14ac:dyDescent="0.35">
      <c r="A114" s="280" t="s">
        <v>57</v>
      </c>
      <c r="B114" s="281"/>
      <c r="C114" s="282"/>
    </row>
    <row r="115" spans="1:3" x14ac:dyDescent="0.25">
      <c r="A115" s="14" t="s">
        <v>6</v>
      </c>
      <c r="B115" s="4" t="s">
        <v>7</v>
      </c>
      <c r="C115" s="13" t="s">
        <v>2</v>
      </c>
    </row>
    <row r="116" spans="1:3" x14ac:dyDescent="0.25">
      <c r="A116" s="101" t="s">
        <v>36</v>
      </c>
      <c r="B116" s="6">
        <v>125</v>
      </c>
      <c r="C116" s="5">
        <f>B116/$B$122</f>
        <v>0.34153005464480873</v>
      </c>
    </row>
    <row r="117" spans="1:3" x14ac:dyDescent="0.25">
      <c r="A117" s="101" t="s">
        <v>37</v>
      </c>
      <c r="B117" s="6">
        <v>92</v>
      </c>
      <c r="C117" s="5">
        <f t="shared" ref="C117:C121" si="7">B117/$B$122</f>
        <v>0.25136612021857924</v>
      </c>
    </row>
    <row r="118" spans="1:3" x14ac:dyDescent="0.25">
      <c r="A118" s="101" t="s">
        <v>38</v>
      </c>
      <c r="B118" s="6">
        <v>49</v>
      </c>
      <c r="C118" s="5">
        <f t="shared" si="7"/>
        <v>0.13387978142076504</v>
      </c>
    </row>
    <row r="119" spans="1:3" x14ac:dyDescent="0.25">
      <c r="A119" s="101" t="s">
        <v>39</v>
      </c>
      <c r="B119" s="6">
        <v>15</v>
      </c>
      <c r="C119" s="5">
        <f t="shared" si="7"/>
        <v>4.0983606557377046E-2</v>
      </c>
    </row>
    <row r="120" spans="1:3" x14ac:dyDescent="0.25">
      <c r="A120" s="101" t="s">
        <v>40</v>
      </c>
      <c r="B120" s="6">
        <v>25</v>
      </c>
      <c r="C120" s="5">
        <f t="shared" si="7"/>
        <v>6.8306010928961755E-2</v>
      </c>
    </row>
    <row r="121" spans="1:3" x14ac:dyDescent="0.25">
      <c r="A121" s="15" t="s">
        <v>8</v>
      </c>
      <c r="B121" s="16">
        <v>60</v>
      </c>
      <c r="C121" s="17">
        <f t="shared" si="7"/>
        <v>0.16393442622950818</v>
      </c>
    </row>
    <row r="122" spans="1:3" ht="15.75" thickBot="1" x14ac:dyDescent="0.3">
      <c r="A122" s="102" t="s">
        <v>5</v>
      </c>
      <c r="B122" s="3">
        <f>SUM(B116:B121)</f>
        <v>366</v>
      </c>
      <c r="C122" s="2"/>
    </row>
    <row r="123" spans="1:3" ht="15.75" thickBot="1" x14ac:dyDescent="0.3"/>
    <row r="124" spans="1:3" ht="36" customHeight="1" thickBot="1" x14ac:dyDescent="0.35">
      <c r="A124" s="280" t="s">
        <v>59</v>
      </c>
      <c r="B124" s="281"/>
      <c r="C124" s="282"/>
    </row>
    <row r="125" spans="1:3" x14ac:dyDescent="0.25">
      <c r="A125" s="14" t="s">
        <v>6</v>
      </c>
      <c r="B125" s="4" t="s">
        <v>7</v>
      </c>
      <c r="C125" s="13" t="s">
        <v>2</v>
      </c>
    </row>
    <row r="126" spans="1:3" x14ac:dyDescent="0.25">
      <c r="A126" s="101" t="s">
        <v>36</v>
      </c>
      <c r="B126" s="6">
        <f>B116</f>
        <v>125</v>
      </c>
      <c r="C126" s="5">
        <f>B126/$B$128</f>
        <v>0.57603686635944695</v>
      </c>
    </row>
    <row r="127" spans="1:3" x14ac:dyDescent="0.25">
      <c r="A127" s="15" t="s">
        <v>37</v>
      </c>
      <c r="B127" s="16">
        <f>B117</f>
        <v>92</v>
      </c>
      <c r="C127" s="17">
        <f>B127/$B$128</f>
        <v>0.42396313364055299</v>
      </c>
    </row>
    <row r="128" spans="1:3" ht="15.75" thickBot="1" x14ac:dyDescent="0.3">
      <c r="A128" s="102" t="s">
        <v>5</v>
      </c>
      <c r="B128" s="3">
        <f>SUM(B126:B127)</f>
        <v>217</v>
      </c>
      <c r="C128" s="2"/>
    </row>
    <row r="129" spans="1:7" ht="15.75" thickBot="1" x14ac:dyDescent="0.3"/>
    <row r="130" spans="1:7" ht="34.5" customHeight="1" thickBot="1" x14ac:dyDescent="0.35">
      <c r="A130" s="280" t="s">
        <v>60</v>
      </c>
      <c r="B130" s="281"/>
      <c r="C130" s="282"/>
    </row>
    <row r="131" spans="1:7" x14ac:dyDescent="0.25">
      <c r="A131" s="14" t="s">
        <v>12</v>
      </c>
      <c r="B131" s="4" t="s">
        <v>1</v>
      </c>
      <c r="C131" s="13" t="s">
        <v>2</v>
      </c>
    </row>
    <row r="132" spans="1:7" x14ac:dyDescent="0.25">
      <c r="A132" s="101" t="s">
        <v>13</v>
      </c>
      <c r="B132" s="6">
        <v>121</v>
      </c>
      <c r="C132" s="5">
        <f t="shared" ref="C132:C141" si="8">B132/$B$142</f>
        <v>0.33060109289617484</v>
      </c>
    </row>
    <row r="133" spans="1:7" x14ac:dyDescent="0.25">
      <c r="A133" s="101" t="s">
        <v>15</v>
      </c>
      <c r="B133" s="6">
        <v>92</v>
      </c>
      <c r="C133" s="5">
        <f t="shared" si="8"/>
        <v>0.25136612021857924</v>
      </c>
    </row>
    <row r="134" spans="1:7" x14ac:dyDescent="0.25">
      <c r="A134" s="101" t="s">
        <v>370</v>
      </c>
      <c r="B134" s="6">
        <v>36</v>
      </c>
      <c r="C134" s="5">
        <f t="shared" si="8"/>
        <v>9.8360655737704916E-2</v>
      </c>
    </row>
    <row r="135" spans="1:7" x14ac:dyDescent="0.25">
      <c r="A135" s="101" t="s">
        <v>24</v>
      </c>
      <c r="B135" s="6">
        <v>29</v>
      </c>
      <c r="C135" s="5">
        <f t="shared" si="8"/>
        <v>7.9234972677595633E-2</v>
      </c>
    </row>
    <row r="136" spans="1:7" x14ac:dyDescent="0.25">
      <c r="A136" s="101" t="s">
        <v>29</v>
      </c>
      <c r="B136" s="6">
        <v>19</v>
      </c>
      <c r="C136" s="5">
        <f t="shared" si="8"/>
        <v>5.1912568306010931E-2</v>
      </c>
    </row>
    <row r="137" spans="1:7" x14ac:dyDescent="0.25">
      <c r="A137" s="101" t="s">
        <v>25</v>
      </c>
      <c r="B137" s="6">
        <v>17</v>
      </c>
      <c r="C137" s="5">
        <f t="shared" si="8"/>
        <v>4.6448087431693992E-2</v>
      </c>
    </row>
    <row r="138" spans="1:7" x14ac:dyDescent="0.25">
      <c r="A138" s="101" t="s">
        <v>17</v>
      </c>
      <c r="B138" s="6">
        <v>16</v>
      </c>
      <c r="C138" s="5">
        <f t="shared" si="8"/>
        <v>4.3715846994535519E-2</v>
      </c>
    </row>
    <row r="139" spans="1:7" x14ac:dyDescent="0.25">
      <c r="A139" s="101" t="s">
        <v>19</v>
      </c>
      <c r="B139" s="6">
        <v>15</v>
      </c>
      <c r="C139" s="5">
        <f t="shared" si="8"/>
        <v>4.0983606557377046E-2</v>
      </c>
    </row>
    <row r="140" spans="1:7" x14ac:dyDescent="0.25">
      <c r="A140" s="101" t="s">
        <v>30</v>
      </c>
      <c r="B140" s="6">
        <v>11</v>
      </c>
      <c r="C140" s="5">
        <f t="shared" si="8"/>
        <v>3.0054644808743168E-2</v>
      </c>
    </row>
    <row r="141" spans="1:7" x14ac:dyDescent="0.25">
      <c r="A141" s="15" t="s">
        <v>20</v>
      </c>
      <c r="B141" s="16">
        <v>10</v>
      </c>
      <c r="C141" s="17">
        <f t="shared" si="8"/>
        <v>2.7322404371584699E-2</v>
      </c>
    </row>
    <row r="142" spans="1:7" ht="15.75" thickBot="1" x14ac:dyDescent="0.3">
      <c r="A142" s="102" t="s">
        <v>5</v>
      </c>
      <c r="B142" s="3">
        <f>SUM(B132:B141)</f>
        <v>366</v>
      </c>
      <c r="C142" s="2"/>
      <c r="D142" s="210"/>
      <c r="E142" s="210"/>
      <c r="F142" s="210"/>
      <c r="G142" s="210"/>
    </row>
    <row r="143" spans="1:7" x14ac:dyDescent="0.25">
      <c r="A143" s="242" t="s">
        <v>821</v>
      </c>
      <c r="B143" s="210"/>
      <c r="C143" s="210"/>
      <c r="G143" s="210"/>
    </row>
    <row r="144" spans="1:7" ht="15.75" thickBot="1" x14ac:dyDescent="0.3"/>
    <row r="145" spans="1:10" ht="34.5" customHeight="1" thickBot="1" x14ac:dyDescent="0.35">
      <c r="A145" s="280" t="s">
        <v>61</v>
      </c>
      <c r="B145" s="281"/>
      <c r="C145" s="282"/>
    </row>
    <row r="146" spans="1:10" x14ac:dyDescent="0.25">
      <c r="A146" s="14" t="s">
        <v>12</v>
      </c>
      <c r="B146" s="4" t="s">
        <v>1</v>
      </c>
      <c r="C146" s="13" t="s">
        <v>2</v>
      </c>
    </row>
    <row r="147" spans="1:10" x14ac:dyDescent="0.25">
      <c r="A147" s="101" t="s">
        <v>13</v>
      </c>
      <c r="B147" s="6">
        <v>121</v>
      </c>
      <c r="C147" s="5">
        <f>B147/$B$152</f>
        <v>0.55760368663594473</v>
      </c>
    </row>
    <row r="148" spans="1:10" x14ac:dyDescent="0.25">
      <c r="A148" s="101" t="s">
        <v>370</v>
      </c>
      <c r="B148" s="6">
        <v>36</v>
      </c>
      <c r="C148" s="5">
        <f>B148/$B$152</f>
        <v>0.16589861751152074</v>
      </c>
    </row>
    <row r="149" spans="1:10" x14ac:dyDescent="0.25">
      <c r="A149" s="101" t="s">
        <v>15</v>
      </c>
      <c r="B149" s="6">
        <v>27</v>
      </c>
      <c r="C149" s="5">
        <f>B149/$B$152</f>
        <v>0.12442396313364056</v>
      </c>
    </row>
    <row r="150" spans="1:10" x14ac:dyDescent="0.25">
      <c r="A150" s="101" t="s">
        <v>29</v>
      </c>
      <c r="B150" s="6">
        <v>19</v>
      </c>
      <c r="C150" s="5">
        <f>B150/$B$152</f>
        <v>8.755760368663594E-2</v>
      </c>
    </row>
    <row r="151" spans="1:10" x14ac:dyDescent="0.25">
      <c r="A151" s="15" t="s">
        <v>24</v>
      </c>
      <c r="B151" s="16">
        <v>14</v>
      </c>
      <c r="C151" s="17">
        <f>B151/$B$152</f>
        <v>6.4516129032258063E-2</v>
      </c>
    </row>
    <row r="152" spans="1:10" ht="15.75" thickBot="1" x14ac:dyDescent="0.3">
      <c r="A152" s="102" t="s">
        <v>5</v>
      </c>
      <c r="B152" s="3">
        <f>SUM(B147:B151)</f>
        <v>217</v>
      </c>
      <c r="C152" s="2"/>
      <c r="D152" s="210"/>
      <c r="E152" s="210"/>
      <c r="F152" s="210"/>
      <c r="G152" s="210"/>
      <c r="H152" s="210"/>
      <c r="I152" s="210"/>
      <c r="J152" s="210"/>
    </row>
    <row r="153" spans="1:10" x14ac:dyDescent="0.25">
      <c r="A153" s="244" t="s">
        <v>821</v>
      </c>
      <c r="B153" s="210"/>
      <c r="C153" s="210"/>
      <c r="D153" s="210"/>
      <c r="E153" s="210"/>
      <c r="F153" s="210"/>
      <c r="G153" s="210"/>
      <c r="H153" s="210"/>
      <c r="I153" s="210"/>
      <c r="J153" s="210"/>
    </row>
    <row r="154" spans="1:10" x14ac:dyDescent="0.25">
      <c r="A154" s="210"/>
      <c r="B154" s="210"/>
      <c r="C154" s="210"/>
      <c r="D154" s="210"/>
      <c r="E154" s="210"/>
      <c r="F154" s="210"/>
      <c r="G154" s="210"/>
      <c r="H154" s="210"/>
      <c r="I154" s="210"/>
      <c r="J154" s="210"/>
    </row>
    <row r="155" spans="1:10" x14ac:dyDescent="0.25">
      <c r="A155" s="210" t="s">
        <v>822</v>
      </c>
      <c r="B155" s="210"/>
      <c r="C155" s="210"/>
      <c r="D155" s="210"/>
      <c r="E155" s="210"/>
      <c r="F155" s="210"/>
      <c r="G155" s="210"/>
      <c r="H155" s="210"/>
      <c r="I155" s="210"/>
      <c r="J155" s="210"/>
    </row>
    <row r="156" spans="1:10" x14ac:dyDescent="0.25">
      <c r="A156" s="210"/>
      <c r="B156" s="210"/>
      <c r="C156" s="210"/>
    </row>
  </sheetData>
  <mergeCells count="18">
    <mergeCell ref="A1:F1"/>
    <mergeCell ref="A5:C5"/>
    <mergeCell ref="I5:J5"/>
    <mergeCell ref="A12:C12"/>
    <mergeCell ref="A24:C24"/>
    <mergeCell ref="E12:G12"/>
    <mergeCell ref="E18:G18"/>
    <mergeCell ref="A35:C35"/>
    <mergeCell ref="A145:C145"/>
    <mergeCell ref="A41:C41"/>
    <mergeCell ref="A56:C56"/>
    <mergeCell ref="A71:C71"/>
    <mergeCell ref="A82:C82"/>
    <mergeCell ref="A97:C97"/>
    <mergeCell ref="A104:C104"/>
    <mergeCell ref="A114:C114"/>
    <mergeCell ref="A124:C124"/>
    <mergeCell ref="A130:C130"/>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56"/>
  <sheetViews>
    <sheetView workbookViewId="0">
      <selection activeCell="F165" sqref="F165"/>
    </sheetView>
  </sheetViews>
  <sheetFormatPr defaultRowHeight="15" x14ac:dyDescent="0.25"/>
  <cols>
    <col min="1" max="1" width="26.7109375" style="105" customWidth="1"/>
    <col min="2" max="2" width="10.7109375" style="105" bestFit="1" customWidth="1"/>
    <col min="3" max="3" width="7.85546875" style="105" customWidth="1"/>
    <col min="4" max="4" width="9.140625" style="105"/>
    <col min="5" max="5" width="33.85546875" style="105" bestFit="1" customWidth="1"/>
    <col min="6" max="6" width="18.5703125" style="105" bestFit="1" customWidth="1"/>
    <col min="7" max="8" width="9.140625" style="105"/>
    <col min="9" max="9" width="16.28515625" style="105" bestFit="1" customWidth="1"/>
    <col min="10" max="16384" width="9.140625" style="105"/>
  </cols>
  <sheetData>
    <row r="1" spans="1:10" ht="21" x14ac:dyDescent="0.35">
      <c r="A1" s="283" t="s">
        <v>390</v>
      </c>
      <c r="B1" s="283"/>
      <c r="C1" s="283"/>
      <c r="D1" s="283"/>
      <c r="E1" s="283"/>
      <c r="F1" s="283"/>
    </row>
    <row r="2" spans="1:10" x14ac:dyDescent="0.25">
      <c r="A2" s="236" t="s">
        <v>815</v>
      </c>
      <c r="B2" s="259"/>
      <c r="C2" s="257"/>
      <c r="D2" s="257"/>
      <c r="E2" s="210"/>
    </row>
    <row r="3" spans="1:10" x14ac:dyDescent="0.25">
      <c r="A3" s="210" t="s">
        <v>816</v>
      </c>
      <c r="B3" s="259"/>
      <c r="C3" s="257"/>
      <c r="D3" s="257"/>
      <c r="E3" s="210"/>
    </row>
    <row r="4" spans="1:10" s="210" customFormat="1" ht="15.75" thickBot="1" x14ac:dyDescent="0.3">
      <c r="B4" s="259"/>
      <c r="C4" s="257"/>
      <c r="D4" s="257"/>
    </row>
    <row r="5" spans="1:10" ht="18" thickBot="1" x14ac:dyDescent="0.35">
      <c r="A5" s="14" t="s">
        <v>0</v>
      </c>
      <c r="B5" s="4" t="s">
        <v>1</v>
      </c>
      <c r="C5" s="13" t="s">
        <v>2</v>
      </c>
      <c r="I5" s="284" t="s">
        <v>63</v>
      </c>
      <c r="J5" s="286"/>
    </row>
    <row r="6" spans="1:10" x14ac:dyDescent="0.25">
      <c r="A6" s="107" t="s">
        <v>3</v>
      </c>
      <c r="B6" s="6">
        <v>92352</v>
      </c>
      <c r="C6" s="5">
        <f>B6/$B$8</f>
        <v>0.8780459977752213</v>
      </c>
      <c r="I6" s="19" t="s">
        <v>387</v>
      </c>
      <c r="J6" s="109"/>
    </row>
    <row r="7" spans="1:10" x14ac:dyDescent="0.25">
      <c r="A7" s="15" t="s">
        <v>4</v>
      </c>
      <c r="B7" s="16">
        <v>12827</v>
      </c>
      <c r="C7" s="17">
        <f>B7/$B$8</f>
        <v>0.12195400222477872</v>
      </c>
      <c r="I7" s="107" t="s">
        <v>388</v>
      </c>
      <c r="J7" s="109"/>
    </row>
    <row r="8" spans="1:10" ht="15.75" thickBot="1" x14ac:dyDescent="0.3">
      <c r="A8" s="108" t="s">
        <v>5</v>
      </c>
      <c r="B8" s="3">
        <f>SUM(B6:B7)</f>
        <v>105179</v>
      </c>
      <c r="C8" s="2"/>
      <c r="I8" s="107" t="s">
        <v>389</v>
      </c>
      <c r="J8" s="109"/>
    </row>
    <row r="9" spans="1:10" x14ac:dyDescent="0.25">
      <c r="A9" s="210" t="s">
        <v>853</v>
      </c>
      <c r="B9" s="256"/>
      <c r="C9" s="256"/>
      <c r="D9" s="210"/>
      <c r="I9" s="107"/>
      <c r="J9" s="109"/>
    </row>
    <row r="10" spans="1:10" ht="15.75" thickBot="1" x14ac:dyDescent="0.3">
      <c r="A10" s="210"/>
      <c r="B10" s="256"/>
      <c r="C10" s="256"/>
      <c r="I10" s="107"/>
      <c r="J10" s="109"/>
    </row>
    <row r="11" spans="1:10" ht="18" thickBot="1" x14ac:dyDescent="0.35">
      <c r="A11" s="284" t="s">
        <v>35</v>
      </c>
      <c r="B11" s="285"/>
      <c r="C11" s="286"/>
      <c r="E11" s="294" t="s">
        <v>844</v>
      </c>
      <c r="F11" s="295"/>
      <c r="G11" s="296"/>
      <c r="I11" s="107"/>
      <c r="J11" s="109"/>
    </row>
    <row r="12" spans="1:10" x14ac:dyDescent="0.25">
      <c r="A12" s="14" t="s">
        <v>6</v>
      </c>
      <c r="B12" s="4" t="s">
        <v>7</v>
      </c>
      <c r="C12" s="13" t="s">
        <v>2</v>
      </c>
      <c r="E12" s="14" t="s">
        <v>0</v>
      </c>
      <c r="F12" s="4" t="s">
        <v>1</v>
      </c>
      <c r="G12" s="13" t="s">
        <v>2</v>
      </c>
      <c r="I12" s="107"/>
      <c r="J12" s="109"/>
    </row>
    <row r="13" spans="1:10" x14ac:dyDescent="0.25">
      <c r="A13" s="107" t="s">
        <v>36</v>
      </c>
      <c r="B13" s="6">
        <v>19173</v>
      </c>
      <c r="C13" s="5">
        <f>B13/$B$20</f>
        <v>0.18228924024757795</v>
      </c>
      <c r="E13" s="212" t="s">
        <v>3</v>
      </c>
      <c r="F13" s="6">
        <v>13808</v>
      </c>
      <c r="G13" s="5">
        <v>0.72</v>
      </c>
      <c r="I13" s="107"/>
      <c r="J13" s="109"/>
    </row>
    <row r="14" spans="1:10" x14ac:dyDescent="0.25">
      <c r="A14" s="107" t="s">
        <v>37</v>
      </c>
      <c r="B14" s="6">
        <v>19303</v>
      </c>
      <c r="C14" s="5">
        <f t="shared" ref="C14:C19" si="0">B14/$B$20</f>
        <v>0.18352522842012189</v>
      </c>
      <c r="E14" s="15" t="s">
        <v>4</v>
      </c>
      <c r="F14" s="16">
        <v>5365</v>
      </c>
      <c r="G14" s="17">
        <v>0.28000000000000003</v>
      </c>
      <c r="I14" s="107"/>
      <c r="J14" s="109"/>
    </row>
    <row r="15" spans="1:10" ht="15.75" thickBot="1" x14ac:dyDescent="0.3">
      <c r="A15" s="107" t="s">
        <v>38</v>
      </c>
      <c r="B15" s="6">
        <v>16389</v>
      </c>
      <c r="C15" s="5">
        <f t="shared" si="0"/>
        <v>0.15582007815248292</v>
      </c>
      <c r="E15" s="213" t="s">
        <v>5</v>
      </c>
      <c r="F15" s="3">
        <v>19173</v>
      </c>
      <c r="G15" s="232"/>
      <c r="H15" s="210"/>
      <c r="I15" s="107"/>
      <c r="J15" s="109"/>
    </row>
    <row r="16" spans="1:10" ht="15.75" thickBot="1" x14ac:dyDescent="0.3">
      <c r="A16" s="107" t="s">
        <v>39</v>
      </c>
      <c r="B16" s="6">
        <v>16172</v>
      </c>
      <c r="C16" s="5">
        <f t="shared" si="0"/>
        <v>0.15375692866446725</v>
      </c>
      <c r="E16" s="210"/>
      <c r="F16" s="210"/>
      <c r="G16" s="210"/>
      <c r="I16" s="107"/>
      <c r="J16" s="109"/>
    </row>
    <row r="17" spans="1:44" ht="18" thickBot="1" x14ac:dyDescent="0.35">
      <c r="A17" s="107" t="s">
        <v>40</v>
      </c>
      <c r="B17" s="6">
        <v>13184</v>
      </c>
      <c r="C17" s="5">
        <f t="shared" si="0"/>
        <v>0.12534821589861095</v>
      </c>
      <c r="E17" s="284" t="s">
        <v>837</v>
      </c>
      <c r="F17" s="285"/>
      <c r="G17" s="286"/>
      <c r="I17" s="107"/>
      <c r="J17" s="109"/>
    </row>
    <row r="18" spans="1:44" x14ac:dyDescent="0.25">
      <c r="A18" s="107" t="s">
        <v>8</v>
      </c>
      <c r="B18" s="6">
        <v>19250</v>
      </c>
      <c r="C18" s="5">
        <f t="shared" si="0"/>
        <v>0.18302132554977704</v>
      </c>
      <c r="E18" s="14" t="s">
        <v>0</v>
      </c>
      <c r="F18" s="4" t="s">
        <v>1</v>
      </c>
      <c r="G18" s="13" t="s">
        <v>2</v>
      </c>
      <c r="I18" s="107"/>
      <c r="J18" s="109"/>
    </row>
    <row r="19" spans="1:44" x14ac:dyDescent="0.25">
      <c r="A19" s="15" t="s">
        <v>9</v>
      </c>
      <c r="B19" s="16">
        <v>1708</v>
      </c>
      <c r="C19" s="17">
        <f t="shared" si="0"/>
        <v>1.6238983066962035E-2</v>
      </c>
      <c r="E19" s="212" t="s">
        <v>3</v>
      </c>
      <c r="F19" s="6">
        <v>16311</v>
      </c>
      <c r="G19" s="5">
        <v>0.84499999999999997</v>
      </c>
      <c r="I19" s="107"/>
      <c r="J19" s="109"/>
    </row>
    <row r="20" spans="1:44" ht="15.75" thickBot="1" x14ac:dyDescent="0.3">
      <c r="A20" s="108" t="s">
        <v>5</v>
      </c>
      <c r="B20" s="3">
        <f>SUM(B13:B19)</f>
        <v>105179</v>
      </c>
      <c r="C20" s="2"/>
      <c r="E20" s="15" t="s">
        <v>4</v>
      </c>
      <c r="F20" s="16">
        <v>2992</v>
      </c>
      <c r="G20" s="17">
        <v>0.155</v>
      </c>
      <c r="I20" s="107"/>
      <c r="J20" s="109"/>
    </row>
    <row r="21" spans="1:44" ht="15.75" thickBot="1" x14ac:dyDescent="0.3">
      <c r="A21" s="210" t="s">
        <v>853</v>
      </c>
      <c r="E21" s="213" t="s">
        <v>5</v>
      </c>
      <c r="F21" s="3">
        <v>19303</v>
      </c>
      <c r="G21" s="2"/>
      <c r="I21" s="107"/>
      <c r="J21" s="109"/>
    </row>
    <row r="22" spans="1:44" ht="15.75" thickBot="1" x14ac:dyDescent="0.3">
      <c r="A22" s="210"/>
      <c r="B22" s="210"/>
      <c r="C22" s="210"/>
      <c r="I22" s="107"/>
      <c r="J22" s="109"/>
    </row>
    <row r="23" spans="1:44" ht="18" thickBot="1" x14ac:dyDescent="0.35">
      <c r="A23" s="284" t="s">
        <v>10</v>
      </c>
      <c r="B23" s="285"/>
      <c r="C23" s="286"/>
      <c r="I23" s="107"/>
      <c r="J23" s="109"/>
    </row>
    <row r="24" spans="1:44" x14ac:dyDescent="0.25">
      <c r="A24" s="14" t="s">
        <v>6</v>
      </c>
      <c r="B24" s="4" t="s">
        <v>7</v>
      </c>
      <c r="C24" s="13" t="s">
        <v>2</v>
      </c>
      <c r="I24" s="107"/>
      <c r="J24" s="109"/>
    </row>
    <row r="25" spans="1:44" x14ac:dyDescent="0.25">
      <c r="A25" s="107" t="s">
        <v>36</v>
      </c>
      <c r="B25" s="6">
        <v>5365</v>
      </c>
      <c r="C25" s="5">
        <f>B25/$B$32</f>
        <v>0.4182583612691978</v>
      </c>
      <c r="I25" s="107"/>
      <c r="J25" s="109"/>
    </row>
    <row r="26" spans="1:44" x14ac:dyDescent="0.25">
      <c r="A26" s="107" t="s">
        <v>37</v>
      </c>
      <c r="B26" s="6">
        <v>2992</v>
      </c>
      <c r="C26" s="5">
        <f t="shared" ref="C26:C31" si="1">B26/$B$32</f>
        <v>0.23325797146643798</v>
      </c>
      <c r="I26" s="107"/>
      <c r="J26" s="109"/>
    </row>
    <row r="27" spans="1:44" x14ac:dyDescent="0.25">
      <c r="A27" s="107" t="s">
        <v>38</v>
      </c>
      <c r="B27" s="6">
        <v>1813</v>
      </c>
      <c r="C27" s="5">
        <f t="shared" si="1"/>
        <v>0.14134248070476338</v>
      </c>
      <c r="I27" s="107"/>
      <c r="J27" s="109"/>
    </row>
    <row r="28" spans="1:44" x14ac:dyDescent="0.25">
      <c r="A28" s="107" t="s">
        <v>39</v>
      </c>
      <c r="B28" s="6">
        <v>1263</v>
      </c>
      <c r="C28" s="5">
        <f t="shared" si="1"/>
        <v>9.846417712637405E-2</v>
      </c>
      <c r="I28" s="107"/>
      <c r="J28" s="109"/>
    </row>
    <row r="29" spans="1:44" x14ac:dyDescent="0.25">
      <c r="A29" s="107" t="s">
        <v>40</v>
      </c>
      <c r="B29" s="6">
        <v>625</v>
      </c>
      <c r="C29" s="5">
        <f t="shared" si="1"/>
        <v>4.8725344975442425E-2</v>
      </c>
      <c r="I29" s="107"/>
      <c r="J29" s="109"/>
    </row>
    <row r="30" spans="1:44" x14ac:dyDescent="0.25">
      <c r="A30" s="107" t="s">
        <v>8</v>
      </c>
      <c r="B30" s="6">
        <v>699</v>
      </c>
      <c r="C30" s="5">
        <f t="shared" si="1"/>
        <v>5.4494425820534813E-2</v>
      </c>
      <c r="I30" s="107"/>
      <c r="J30" s="109"/>
    </row>
    <row r="31" spans="1:44" ht="15.75" thickBot="1" x14ac:dyDescent="0.3">
      <c r="A31" s="15" t="s">
        <v>9</v>
      </c>
      <c r="B31" s="16">
        <v>70</v>
      </c>
      <c r="C31" s="17">
        <f t="shared" si="1"/>
        <v>5.4572386372495514E-3</v>
      </c>
      <c r="I31" s="108"/>
      <c r="J31" s="2"/>
    </row>
    <row r="32" spans="1:44" ht="15.75" thickBot="1" x14ac:dyDescent="0.3">
      <c r="A32" s="108" t="s">
        <v>5</v>
      </c>
      <c r="B32" s="3">
        <f>SUM(B25:B31)</f>
        <v>12827</v>
      </c>
      <c r="C32" s="2"/>
      <c r="I32" s="210"/>
      <c r="J32" s="210"/>
      <c r="K32" s="210"/>
      <c r="L32" s="210"/>
      <c r="M32" s="210"/>
      <c r="N32" s="210"/>
      <c r="O32" s="210"/>
      <c r="P32" s="210"/>
      <c r="Q32" s="210"/>
      <c r="R32" s="210"/>
      <c r="S32" s="210"/>
      <c r="T32" s="210"/>
      <c r="U32" s="210"/>
      <c r="V32" s="210"/>
      <c r="W32" s="210"/>
      <c r="X32" s="210"/>
      <c r="Y32" s="210"/>
      <c r="Z32" s="210"/>
      <c r="AA32" s="210"/>
      <c r="AB32" s="210"/>
      <c r="AC32" s="210"/>
      <c r="AD32" s="210"/>
      <c r="AE32" s="210"/>
      <c r="AF32" s="210"/>
      <c r="AG32" s="210"/>
      <c r="AH32" s="210"/>
      <c r="AI32" s="210"/>
      <c r="AJ32" s="210"/>
      <c r="AK32" s="210"/>
      <c r="AL32" s="210"/>
      <c r="AM32" s="210"/>
      <c r="AN32" s="210"/>
      <c r="AO32" s="210"/>
      <c r="AP32" s="210"/>
      <c r="AQ32" s="210"/>
      <c r="AR32" s="210"/>
    </row>
    <row r="33" spans="1:44" ht="15.75" thickBot="1" x14ac:dyDescent="0.3">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row>
    <row r="34" spans="1:44" ht="33" customHeight="1" thickBot="1" x14ac:dyDescent="0.35">
      <c r="A34" s="280" t="s">
        <v>41</v>
      </c>
      <c r="B34" s="281"/>
      <c r="C34" s="282"/>
      <c r="H34" s="210"/>
      <c r="I34" s="210"/>
      <c r="J34" s="210"/>
      <c r="K34" s="210"/>
      <c r="L34" s="210"/>
      <c r="M34" s="210"/>
      <c r="N34" s="210"/>
      <c r="O34" s="210"/>
      <c r="P34" s="210"/>
      <c r="Q34" s="210"/>
      <c r="R34" s="210"/>
      <c r="S34" s="210"/>
      <c r="T34" s="210"/>
      <c r="U34" s="210"/>
      <c r="V34" s="210"/>
      <c r="W34" s="210"/>
      <c r="X34" s="210"/>
      <c r="Y34" s="210"/>
      <c r="Z34" s="210"/>
      <c r="AA34" s="210"/>
      <c r="AB34" s="210"/>
      <c r="AC34" s="210"/>
      <c r="AD34" s="210"/>
      <c r="AE34" s="210"/>
      <c r="AF34" s="210"/>
      <c r="AG34" s="210"/>
      <c r="AH34" s="210"/>
      <c r="AI34" s="210"/>
      <c r="AJ34" s="210"/>
      <c r="AK34" s="210"/>
      <c r="AL34" s="210"/>
      <c r="AM34" s="210"/>
      <c r="AN34" s="210"/>
      <c r="AO34" s="210"/>
      <c r="AP34" s="210"/>
      <c r="AQ34" s="210"/>
      <c r="AR34" s="210"/>
    </row>
    <row r="35" spans="1:44" x14ac:dyDescent="0.25">
      <c r="A35" s="14" t="s">
        <v>6</v>
      </c>
      <c r="B35" s="4" t="s">
        <v>7</v>
      </c>
      <c r="C35" s="13" t="s">
        <v>2</v>
      </c>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row>
    <row r="36" spans="1:44" x14ac:dyDescent="0.25">
      <c r="A36" s="107" t="s">
        <v>36</v>
      </c>
      <c r="B36" s="6">
        <f>B25</f>
        <v>5365</v>
      </c>
      <c r="C36" s="5">
        <f>B36/$B$38</f>
        <v>0.64197678592796459</v>
      </c>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210"/>
      <c r="AJ36" s="210"/>
      <c r="AK36" s="210"/>
      <c r="AL36" s="210"/>
      <c r="AM36" s="210"/>
      <c r="AN36" s="210"/>
      <c r="AO36" s="210"/>
      <c r="AP36" s="210"/>
      <c r="AQ36" s="210"/>
      <c r="AR36" s="210"/>
    </row>
    <row r="37" spans="1:44" x14ac:dyDescent="0.25">
      <c r="A37" s="15" t="s">
        <v>37</v>
      </c>
      <c r="B37" s="16">
        <f>B26</f>
        <v>2992</v>
      </c>
      <c r="C37" s="17">
        <f>B37/$B$38</f>
        <v>0.35802321407203541</v>
      </c>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210"/>
      <c r="AH37" s="210"/>
      <c r="AI37" s="210"/>
      <c r="AJ37" s="210"/>
      <c r="AK37" s="210"/>
      <c r="AL37" s="210"/>
      <c r="AM37" s="210"/>
      <c r="AN37" s="210"/>
      <c r="AO37" s="210"/>
      <c r="AP37" s="210"/>
      <c r="AQ37" s="210"/>
      <c r="AR37" s="210"/>
    </row>
    <row r="38" spans="1:44" ht="15.75" thickBot="1" x14ac:dyDescent="0.3">
      <c r="A38" s="108" t="s">
        <v>5</v>
      </c>
      <c r="B38" s="3">
        <f>SUM(B36:B37)</f>
        <v>8357</v>
      </c>
      <c r="C38" s="2"/>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0"/>
      <c r="AF38" s="210"/>
      <c r="AG38" s="210"/>
      <c r="AH38" s="210"/>
      <c r="AI38" s="210"/>
      <c r="AJ38" s="210"/>
      <c r="AK38" s="210"/>
      <c r="AL38" s="210"/>
      <c r="AM38" s="210"/>
      <c r="AN38" s="210"/>
      <c r="AO38" s="210"/>
      <c r="AP38" s="210"/>
      <c r="AQ38" s="210"/>
      <c r="AR38" s="210"/>
    </row>
    <row r="39" spans="1:44" ht="15.75" thickBot="1" x14ac:dyDescent="0.3">
      <c r="H39" s="210"/>
      <c r="I39" s="210"/>
      <c r="J39" s="210"/>
      <c r="K39" s="210"/>
      <c r="L39" s="210"/>
      <c r="M39" s="210"/>
      <c r="N39" s="210"/>
      <c r="O39" s="210"/>
      <c r="P39" s="210"/>
      <c r="Q39" s="210"/>
      <c r="R39" s="210"/>
      <c r="S39" s="210"/>
      <c r="T39" s="210"/>
      <c r="U39" s="210"/>
      <c r="V39" s="210"/>
      <c r="W39" s="210"/>
      <c r="X39" s="210"/>
      <c r="Y39" s="210"/>
      <c r="Z39" s="210"/>
      <c r="AA39" s="210"/>
      <c r="AB39" s="210"/>
      <c r="AC39" s="210"/>
      <c r="AD39" s="210"/>
      <c r="AE39" s="210"/>
      <c r="AF39" s="210"/>
      <c r="AG39" s="210"/>
      <c r="AH39" s="210"/>
      <c r="AI39" s="210"/>
      <c r="AJ39" s="210"/>
      <c r="AK39" s="210"/>
      <c r="AL39" s="210"/>
      <c r="AM39" s="210"/>
      <c r="AN39" s="210"/>
      <c r="AO39" s="210"/>
      <c r="AP39" s="210"/>
      <c r="AQ39" s="210"/>
      <c r="AR39" s="210"/>
    </row>
    <row r="40" spans="1:44" ht="18" thickBot="1" x14ac:dyDescent="0.35">
      <c r="A40" s="284" t="s">
        <v>11</v>
      </c>
      <c r="B40" s="285"/>
      <c r="C40" s="286"/>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0"/>
      <c r="AK40" s="210"/>
      <c r="AL40" s="210"/>
      <c r="AM40" s="210"/>
      <c r="AN40" s="210"/>
      <c r="AO40" s="210"/>
      <c r="AP40" s="210"/>
      <c r="AQ40" s="210"/>
      <c r="AR40" s="210"/>
    </row>
    <row r="41" spans="1:44" x14ac:dyDescent="0.25">
      <c r="A41" s="14" t="s">
        <v>12</v>
      </c>
      <c r="B41" s="4" t="s">
        <v>1</v>
      </c>
      <c r="C41" s="13" t="s">
        <v>2</v>
      </c>
      <c r="H41" s="210"/>
      <c r="I41" s="210"/>
      <c r="J41" s="210"/>
      <c r="K41" s="210"/>
      <c r="L41" s="210"/>
      <c r="M41" s="210"/>
      <c r="N41" s="210"/>
      <c r="O41" s="210"/>
      <c r="P41" s="210"/>
      <c r="Q41" s="210"/>
      <c r="R41" s="210"/>
      <c r="S41" s="210"/>
      <c r="T41" s="210"/>
      <c r="U41" s="210"/>
      <c r="V41" s="210"/>
      <c r="W41" s="210"/>
      <c r="X41" s="210"/>
      <c r="Y41" s="210"/>
      <c r="Z41" s="210"/>
      <c r="AA41" s="210"/>
      <c r="AB41" s="210"/>
      <c r="AC41" s="210"/>
      <c r="AD41" s="210"/>
      <c r="AE41" s="210"/>
      <c r="AF41" s="210"/>
      <c r="AG41" s="210"/>
      <c r="AH41" s="210"/>
      <c r="AI41" s="210"/>
      <c r="AJ41" s="210"/>
      <c r="AK41" s="210"/>
      <c r="AL41" s="210"/>
      <c r="AM41" s="210"/>
      <c r="AN41" s="210"/>
      <c r="AO41" s="210"/>
      <c r="AP41" s="210"/>
      <c r="AQ41" s="210"/>
      <c r="AR41" s="210"/>
    </row>
    <row r="42" spans="1:44" x14ac:dyDescent="0.25">
      <c r="A42" s="23" t="s">
        <v>13</v>
      </c>
      <c r="B42" s="6">
        <v>8711</v>
      </c>
      <c r="C42" s="5">
        <f t="shared" ref="C42:C52" si="2">B42/$B$53</f>
        <v>0.67911436812972636</v>
      </c>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0"/>
      <c r="AL42" s="210"/>
      <c r="AM42" s="210"/>
      <c r="AN42" s="210"/>
      <c r="AO42" s="210"/>
      <c r="AP42" s="210"/>
      <c r="AQ42" s="210"/>
      <c r="AR42" s="210"/>
    </row>
    <row r="43" spans="1:44" x14ac:dyDescent="0.25">
      <c r="A43" s="23" t="s">
        <v>25</v>
      </c>
      <c r="B43" s="6">
        <v>1308</v>
      </c>
      <c r="C43" s="5">
        <f t="shared" si="2"/>
        <v>0.10197240196460591</v>
      </c>
      <c r="H43" s="210"/>
      <c r="I43" s="210"/>
      <c r="J43" s="210"/>
      <c r="K43" s="210"/>
      <c r="L43" s="210"/>
      <c r="M43" s="210"/>
      <c r="N43" s="210"/>
      <c r="O43" s="210"/>
      <c r="P43" s="210"/>
      <c r="Q43" s="210"/>
      <c r="R43" s="210"/>
      <c r="S43" s="210"/>
      <c r="T43" s="210"/>
      <c r="U43" s="210"/>
      <c r="V43" s="210"/>
      <c r="W43" s="210"/>
      <c r="X43" s="210"/>
      <c r="Y43" s="210"/>
      <c r="Z43" s="210"/>
      <c r="AA43" s="210"/>
      <c r="AB43" s="210"/>
      <c r="AC43" s="210"/>
      <c r="AD43" s="210"/>
      <c r="AE43" s="210"/>
      <c r="AF43" s="210"/>
      <c r="AG43" s="210"/>
      <c r="AH43" s="210"/>
      <c r="AI43" s="210"/>
      <c r="AJ43" s="210"/>
      <c r="AK43" s="210"/>
      <c r="AL43" s="210"/>
      <c r="AM43" s="210"/>
      <c r="AN43" s="210"/>
      <c r="AO43" s="210"/>
      <c r="AP43" s="210"/>
      <c r="AQ43" s="210"/>
      <c r="AR43" s="210"/>
    </row>
    <row r="44" spans="1:44" x14ac:dyDescent="0.25">
      <c r="A44" s="23" t="s">
        <v>14</v>
      </c>
      <c r="B44" s="6">
        <v>685</v>
      </c>
      <c r="C44" s="5">
        <f t="shared" si="2"/>
        <v>5.3402978093084898E-2</v>
      </c>
      <c r="E44" s="210"/>
      <c r="F44" s="210"/>
      <c r="G44" s="210"/>
      <c r="H44" s="210"/>
      <c r="I44" s="210"/>
      <c r="J44" s="210"/>
      <c r="K44" s="210"/>
      <c r="L44" s="210"/>
      <c r="M44" s="210"/>
      <c r="N44" s="210"/>
      <c r="O44" s="210"/>
      <c r="P44" s="210"/>
      <c r="Q44" s="210"/>
      <c r="R44" s="210"/>
      <c r="S44" s="210"/>
      <c r="T44" s="210"/>
      <c r="U44" s="210"/>
      <c r="V44" s="210"/>
      <c r="W44" s="210"/>
      <c r="X44" s="210"/>
      <c r="Y44" s="210"/>
      <c r="Z44" s="210"/>
      <c r="AA44" s="210"/>
      <c r="AB44" s="210"/>
      <c r="AC44" s="210"/>
      <c r="AD44" s="210"/>
      <c r="AE44" s="210"/>
      <c r="AF44" s="210"/>
      <c r="AG44" s="210"/>
      <c r="AH44" s="210"/>
      <c r="AI44" s="210"/>
      <c r="AJ44" s="210"/>
      <c r="AK44" s="210"/>
      <c r="AL44" s="210"/>
      <c r="AM44" s="210"/>
      <c r="AN44" s="210"/>
      <c r="AO44" s="210"/>
      <c r="AP44" s="210"/>
      <c r="AQ44" s="210"/>
      <c r="AR44" s="210"/>
    </row>
    <row r="45" spans="1:44" x14ac:dyDescent="0.25">
      <c r="A45" s="23" t="s">
        <v>19</v>
      </c>
      <c r="B45" s="6">
        <v>454</v>
      </c>
      <c r="C45" s="5">
        <f t="shared" si="2"/>
        <v>3.5394090590161381E-2</v>
      </c>
      <c r="E45" s="210"/>
      <c r="F45" s="210"/>
      <c r="G45" s="210"/>
      <c r="H45" s="210"/>
      <c r="I45" s="210"/>
      <c r="J45" s="210"/>
      <c r="K45" s="210"/>
      <c r="L45" s="210"/>
      <c r="M45" s="210"/>
      <c r="N45" s="210"/>
      <c r="O45" s="210"/>
      <c r="P45" s="210"/>
      <c r="Q45" s="210"/>
      <c r="R45" s="210"/>
      <c r="S45" s="210"/>
      <c r="T45" s="210"/>
      <c r="U45" s="210"/>
      <c r="V45" s="210"/>
      <c r="W45" s="210"/>
      <c r="X45" s="210"/>
      <c r="Y45" s="210"/>
      <c r="Z45" s="210"/>
      <c r="AA45" s="210"/>
      <c r="AB45" s="210"/>
      <c r="AC45" s="210"/>
      <c r="AD45" s="210"/>
      <c r="AE45" s="210"/>
      <c r="AF45" s="210"/>
      <c r="AG45" s="210"/>
      <c r="AH45" s="210"/>
      <c r="AI45" s="210"/>
      <c r="AJ45" s="210"/>
      <c r="AK45" s="210"/>
      <c r="AL45" s="210"/>
      <c r="AM45" s="210"/>
      <c r="AN45" s="210"/>
      <c r="AO45" s="210"/>
      <c r="AP45" s="210"/>
      <c r="AQ45" s="210"/>
      <c r="AR45" s="210"/>
    </row>
    <row r="46" spans="1:44" x14ac:dyDescent="0.25">
      <c r="A46" s="23" t="s">
        <v>18</v>
      </c>
      <c r="B46" s="6">
        <v>380</v>
      </c>
      <c r="C46" s="5">
        <f t="shared" si="2"/>
        <v>2.9625009745068993E-2</v>
      </c>
      <c r="E46" s="210"/>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0"/>
      <c r="AF46" s="210"/>
      <c r="AG46" s="210"/>
      <c r="AH46" s="210"/>
      <c r="AI46" s="210"/>
      <c r="AJ46" s="210"/>
      <c r="AK46" s="210"/>
      <c r="AL46" s="210"/>
      <c r="AM46" s="210"/>
      <c r="AN46" s="210"/>
      <c r="AO46" s="210"/>
      <c r="AP46" s="210"/>
      <c r="AQ46" s="210"/>
      <c r="AR46" s="210"/>
    </row>
    <row r="47" spans="1:44" x14ac:dyDescent="0.25">
      <c r="A47" s="23" t="s">
        <v>24</v>
      </c>
      <c r="B47" s="6">
        <v>253</v>
      </c>
      <c r="C47" s="5">
        <f t="shared" si="2"/>
        <v>1.9724019646059094E-2</v>
      </c>
      <c r="E47" s="210"/>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0"/>
      <c r="AF47" s="210"/>
      <c r="AG47" s="210"/>
      <c r="AH47" s="210"/>
      <c r="AI47" s="210"/>
      <c r="AJ47" s="210"/>
      <c r="AK47" s="210"/>
      <c r="AL47" s="210"/>
      <c r="AM47" s="210"/>
      <c r="AN47" s="210"/>
      <c r="AO47" s="210"/>
      <c r="AP47" s="210"/>
      <c r="AQ47" s="210"/>
      <c r="AR47" s="210"/>
    </row>
    <row r="48" spans="1:44" x14ac:dyDescent="0.25">
      <c r="A48" s="23" t="s">
        <v>391</v>
      </c>
      <c r="B48" s="6">
        <v>169</v>
      </c>
      <c r="C48" s="5">
        <f t="shared" si="2"/>
        <v>1.3175333281359633E-2</v>
      </c>
      <c r="E48" s="210"/>
      <c r="F48" s="210"/>
      <c r="G48" s="210"/>
      <c r="H48" s="210"/>
      <c r="I48" s="210"/>
      <c r="J48" s="210"/>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0"/>
      <c r="AI48" s="210"/>
      <c r="AJ48" s="210"/>
      <c r="AK48" s="210"/>
      <c r="AL48" s="210"/>
      <c r="AM48" s="210"/>
      <c r="AN48" s="210"/>
      <c r="AO48" s="210"/>
      <c r="AP48" s="210"/>
      <c r="AQ48" s="210"/>
      <c r="AR48" s="210"/>
    </row>
    <row r="49" spans="1:44" x14ac:dyDescent="0.25">
      <c r="A49" s="23" t="s">
        <v>27</v>
      </c>
      <c r="B49" s="6">
        <v>154</v>
      </c>
      <c r="C49" s="5">
        <f t="shared" si="2"/>
        <v>1.2005925001949014E-2</v>
      </c>
      <c r="E49" s="210"/>
      <c r="F49" s="210"/>
      <c r="G49" s="210"/>
      <c r="H49" s="210"/>
      <c r="I49" s="210"/>
      <c r="J49" s="210"/>
      <c r="K49" s="210"/>
      <c r="L49" s="210"/>
      <c r="M49" s="210"/>
      <c r="N49" s="210"/>
      <c r="O49" s="210"/>
      <c r="P49" s="210"/>
      <c r="Q49" s="210"/>
      <c r="R49" s="210"/>
      <c r="S49" s="210"/>
      <c r="T49" s="210"/>
      <c r="U49" s="210"/>
      <c r="V49" s="210"/>
      <c r="W49" s="210"/>
      <c r="X49" s="210"/>
      <c r="Y49" s="210"/>
      <c r="Z49" s="210"/>
      <c r="AA49" s="210"/>
      <c r="AB49" s="210"/>
      <c r="AC49" s="210"/>
      <c r="AD49" s="210"/>
      <c r="AE49" s="210"/>
      <c r="AF49" s="210"/>
      <c r="AG49" s="210"/>
      <c r="AH49" s="210"/>
      <c r="AI49" s="210"/>
      <c r="AJ49" s="210"/>
      <c r="AK49" s="210"/>
      <c r="AL49" s="210"/>
      <c r="AM49" s="210"/>
      <c r="AN49" s="210"/>
      <c r="AO49" s="210"/>
      <c r="AP49" s="210"/>
      <c r="AQ49" s="210"/>
      <c r="AR49" s="210"/>
    </row>
    <row r="50" spans="1:44" x14ac:dyDescent="0.25">
      <c r="A50" s="23" t="s">
        <v>22</v>
      </c>
      <c r="B50" s="6">
        <v>133</v>
      </c>
      <c r="C50" s="5">
        <f t="shared" si="2"/>
        <v>1.0368753410774149E-2</v>
      </c>
      <c r="E50" s="210"/>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10"/>
      <c r="AD50" s="210"/>
      <c r="AE50" s="210"/>
      <c r="AF50" s="210"/>
      <c r="AG50" s="210"/>
      <c r="AH50" s="210"/>
      <c r="AI50" s="210"/>
      <c r="AJ50" s="210"/>
      <c r="AK50" s="210"/>
      <c r="AL50" s="210"/>
      <c r="AM50" s="210"/>
      <c r="AN50" s="210"/>
      <c r="AO50" s="210"/>
      <c r="AP50" s="210"/>
      <c r="AQ50" s="210"/>
      <c r="AR50" s="210"/>
    </row>
    <row r="51" spans="1:44" x14ac:dyDescent="0.25">
      <c r="A51" s="23" t="s">
        <v>21</v>
      </c>
      <c r="B51" s="6">
        <v>114</v>
      </c>
      <c r="C51" s="5">
        <f t="shared" si="2"/>
        <v>8.8875029235206977E-3</v>
      </c>
      <c r="E51" s="210"/>
      <c r="F51" s="210"/>
      <c r="G51" s="210"/>
      <c r="H51" s="210"/>
      <c r="I51" s="210"/>
      <c r="J51" s="210"/>
      <c r="K51" s="210"/>
      <c r="L51" s="210"/>
      <c r="M51" s="210"/>
      <c r="N51" s="210"/>
      <c r="O51" s="210"/>
      <c r="P51" s="210"/>
      <c r="Q51" s="210"/>
      <c r="R51" s="210"/>
      <c r="S51" s="210"/>
      <c r="T51" s="210"/>
      <c r="U51" s="210"/>
      <c r="V51" s="210"/>
      <c r="W51" s="210"/>
      <c r="X51" s="210"/>
      <c r="Y51" s="210"/>
      <c r="Z51" s="210"/>
      <c r="AA51" s="210"/>
      <c r="AB51" s="210"/>
      <c r="AC51" s="210"/>
      <c r="AD51" s="210"/>
      <c r="AE51" s="210"/>
      <c r="AF51" s="210"/>
      <c r="AG51" s="210"/>
      <c r="AH51" s="210"/>
      <c r="AI51" s="210"/>
      <c r="AJ51" s="210"/>
      <c r="AK51" s="210"/>
      <c r="AL51" s="210"/>
      <c r="AM51" s="210"/>
      <c r="AN51" s="210"/>
      <c r="AO51" s="210"/>
      <c r="AP51" s="210"/>
      <c r="AQ51" s="210"/>
      <c r="AR51" s="210"/>
    </row>
    <row r="52" spans="1:44" x14ac:dyDescent="0.25">
      <c r="A52" s="24" t="s">
        <v>33</v>
      </c>
      <c r="B52" s="16">
        <v>466</v>
      </c>
      <c r="C52" s="17">
        <f t="shared" si="2"/>
        <v>3.6329617213689873E-2</v>
      </c>
      <c r="E52" s="210"/>
      <c r="F52" s="210"/>
      <c r="G52" s="210"/>
      <c r="H52" s="210"/>
      <c r="I52" s="210"/>
      <c r="J52" s="210"/>
      <c r="K52" s="210"/>
      <c r="L52" s="210"/>
      <c r="M52" s="210"/>
      <c r="N52" s="210"/>
      <c r="O52" s="210"/>
      <c r="P52" s="210"/>
      <c r="Q52" s="210"/>
      <c r="R52" s="210"/>
      <c r="S52" s="210"/>
      <c r="T52" s="210"/>
      <c r="U52" s="210"/>
      <c r="V52" s="210"/>
      <c r="W52" s="210"/>
      <c r="X52" s="210"/>
      <c r="Y52" s="210"/>
      <c r="Z52" s="210"/>
      <c r="AA52" s="210"/>
      <c r="AB52" s="210"/>
      <c r="AC52" s="210"/>
      <c r="AD52" s="210"/>
      <c r="AE52" s="210"/>
      <c r="AF52" s="210"/>
      <c r="AG52" s="210"/>
      <c r="AH52" s="210"/>
      <c r="AI52" s="210"/>
      <c r="AJ52" s="210"/>
      <c r="AK52" s="210"/>
      <c r="AL52" s="210"/>
      <c r="AM52" s="210"/>
      <c r="AN52" s="210"/>
      <c r="AO52" s="210"/>
      <c r="AP52" s="210"/>
      <c r="AQ52" s="210"/>
      <c r="AR52" s="210"/>
    </row>
    <row r="53" spans="1:44" s="106" customFormat="1" ht="15.75" thickBot="1" x14ac:dyDescent="0.3">
      <c r="A53" s="108" t="s">
        <v>5</v>
      </c>
      <c r="B53" s="3">
        <f>SUM(B42:B52)</f>
        <v>12827</v>
      </c>
      <c r="C53" s="2"/>
      <c r="E53" s="210"/>
      <c r="F53" s="210"/>
      <c r="G53" s="210"/>
      <c r="H53" s="210"/>
      <c r="I53" s="210"/>
      <c r="J53" s="210"/>
      <c r="K53" s="210"/>
      <c r="L53" s="210"/>
      <c r="M53" s="210"/>
      <c r="N53" s="210"/>
      <c r="O53" s="210"/>
      <c r="P53" s="210"/>
      <c r="Q53" s="210"/>
      <c r="R53" s="210"/>
      <c r="S53" s="210"/>
      <c r="T53" s="210"/>
      <c r="U53" s="210"/>
      <c r="V53" s="210"/>
      <c r="W53" s="210"/>
      <c r="X53" s="210"/>
      <c r="Y53" s="210"/>
      <c r="Z53" s="210"/>
      <c r="AA53" s="210"/>
      <c r="AB53" s="210"/>
      <c r="AC53" s="210"/>
      <c r="AD53" s="210"/>
      <c r="AE53" s="210"/>
      <c r="AF53" s="210"/>
      <c r="AG53" s="210"/>
      <c r="AH53" s="210"/>
      <c r="AI53" s="210"/>
      <c r="AJ53" s="210"/>
      <c r="AK53" s="210"/>
      <c r="AL53" s="210"/>
      <c r="AM53" s="210"/>
      <c r="AN53" s="210"/>
      <c r="AO53" s="210"/>
      <c r="AP53" s="210"/>
      <c r="AQ53" s="210"/>
      <c r="AR53" s="210"/>
    </row>
    <row r="54" spans="1:44" ht="15.75" thickBot="1" x14ac:dyDescent="0.3">
      <c r="E54" s="210"/>
      <c r="F54" s="210"/>
      <c r="G54" s="210"/>
      <c r="H54" s="210"/>
      <c r="I54" s="210"/>
      <c r="J54" s="210"/>
      <c r="K54" s="210"/>
      <c r="L54" s="210"/>
      <c r="M54" s="210"/>
      <c r="N54" s="210"/>
      <c r="O54" s="210"/>
      <c r="P54" s="210"/>
      <c r="Q54" s="210"/>
      <c r="R54" s="210"/>
      <c r="S54" s="210"/>
      <c r="T54" s="210"/>
      <c r="U54" s="210"/>
      <c r="V54" s="210"/>
      <c r="W54" s="210"/>
      <c r="X54" s="210"/>
      <c r="Y54" s="210"/>
      <c r="Z54" s="210"/>
      <c r="AA54" s="210"/>
      <c r="AB54" s="210"/>
      <c r="AC54" s="210"/>
      <c r="AD54" s="210"/>
      <c r="AE54" s="210"/>
      <c r="AF54" s="210"/>
      <c r="AG54" s="210"/>
      <c r="AH54" s="210"/>
      <c r="AI54" s="210"/>
      <c r="AJ54" s="210"/>
      <c r="AK54" s="210"/>
      <c r="AL54" s="210"/>
      <c r="AM54" s="210"/>
      <c r="AN54" s="210"/>
      <c r="AO54" s="210"/>
      <c r="AP54" s="210"/>
      <c r="AQ54" s="210"/>
      <c r="AR54" s="210"/>
    </row>
    <row r="55" spans="1:44" ht="31.5" customHeight="1" thickBot="1" x14ac:dyDescent="0.35">
      <c r="A55" s="280" t="s">
        <v>42</v>
      </c>
      <c r="B55" s="281"/>
      <c r="C55" s="282"/>
      <c r="E55" s="210"/>
      <c r="F55" s="210"/>
      <c r="G55" s="210"/>
      <c r="H55" s="210"/>
      <c r="I55" s="210"/>
      <c r="J55" s="210"/>
      <c r="K55" s="210"/>
      <c r="L55" s="210"/>
      <c r="M55" s="210"/>
      <c r="N55" s="210"/>
      <c r="O55" s="210"/>
      <c r="P55" s="210"/>
      <c r="Q55" s="210"/>
      <c r="R55" s="210"/>
      <c r="S55" s="210"/>
      <c r="T55" s="210"/>
      <c r="U55" s="210"/>
      <c r="V55" s="210"/>
      <c r="W55" s="210"/>
      <c r="X55" s="210"/>
      <c r="Y55" s="210"/>
      <c r="Z55" s="210"/>
      <c r="AA55" s="210"/>
      <c r="AB55" s="210"/>
      <c r="AC55" s="210"/>
      <c r="AD55" s="210"/>
      <c r="AE55" s="210"/>
      <c r="AF55" s="210"/>
      <c r="AG55" s="210"/>
      <c r="AH55" s="210"/>
      <c r="AI55" s="210"/>
      <c r="AJ55" s="210"/>
      <c r="AK55" s="210"/>
      <c r="AL55" s="210"/>
      <c r="AM55" s="210"/>
      <c r="AN55" s="210"/>
      <c r="AO55" s="210"/>
      <c r="AP55" s="210"/>
      <c r="AQ55" s="210"/>
      <c r="AR55" s="210"/>
    </row>
    <row r="56" spans="1:44" x14ac:dyDescent="0.25">
      <c r="A56" s="14" t="s">
        <v>12</v>
      </c>
      <c r="B56" s="4" t="s">
        <v>1</v>
      </c>
      <c r="C56" s="13" t="s">
        <v>2</v>
      </c>
      <c r="E56" s="210"/>
      <c r="F56" s="210"/>
      <c r="G56" s="210"/>
      <c r="H56" s="210"/>
      <c r="I56" s="210"/>
      <c r="J56" s="210"/>
      <c r="K56" s="210"/>
      <c r="L56" s="210"/>
      <c r="M56" s="210"/>
      <c r="N56" s="210"/>
      <c r="O56" s="210"/>
      <c r="P56" s="210"/>
      <c r="Q56" s="210"/>
      <c r="R56" s="210"/>
      <c r="S56" s="210"/>
      <c r="T56" s="210"/>
      <c r="U56" s="210"/>
      <c r="V56" s="210"/>
      <c r="W56" s="210"/>
      <c r="X56" s="210"/>
      <c r="Y56" s="210"/>
      <c r="Z56" s="210"/>
      <c r="AA56" s="210"/>
      <c r="AB56" s="210"/>
      <c r="AC56" s="210"/>
      <c r="AD56" s="210"/>
      <c r="AE56" s="210"/>
      <c r="AF56" s="210"/>
      <c r="AG56" s="210"/>
      <c r="AH56" s="210"/>
      <c r="AI56" s="210"/>
      <c r="AJ56" s="210"/>
      <c r="AK56" s="210"/>
      <c r="AL56" s="210"/>
      <c r="AM56" s="210"/>
      <c r="AN56" s="210"/>
      <c r="AO56" s="210"/>
      <c r="AP56" s="210"/>
      <c r="AQ56" s="210"/>
      <c r="AR56" s="210"/>
    </row>
    <row r="57" spans="1:44" x14ac:dyDescent="0.25">
      <c r="A57" s="107" t="s">
        <v>13</v>
      </c>
      <c r="B57" s="6">
        <v>6727</v>
      </c>
      <c r="C57" s="5">
        <f t="shared" ref="C57:C67" si="3">B57/$B$68</f>
        <v>0.80495393083642452</v>
      </c>
      <c r="E57" s="210"/>
      <c r="F57" s="210"/>
      <c r="G57" s="210"/>
      <c r="H57" s="210"/>
      <c r="I57" s="210"/>
      <c r="J57" s="210"/>
      <c r="K57" s="210"/>
      <c r="L57" s="210"/>
      <c r="M57" s="210"/>
      <c r="N57" s="210"/>
      <c r="O57" s="210"/>
      <c r="P57" s="210"/>
      <c r="Q57" s="210"/>
      <c r="R57" s="210"/>
      <c r="S57" s="210"/>
      <c r="T57" s="210"/>
      <c r="U57" s="210"/>
      <c r="V57" s="210"/>
      <c r="W57" s="210"/>
      <c r="X57" s="210"/>
      <c r="Y57" s="210"/>
      <c r="Z57" s="210"/>
      <c r="AA57" s="210"/>
      <c r="AB57" s="210"/>
      <c r="AC57" s="210"/>
      <c r="AD57" s="210"/>
      <c r="AE57" s="210"/>
      <c r="AF57" s="210"/>
      <c r="AG57" s="210"/>
      <c r="AH57" s="210"/>
      <c r="AI57" s="210"/>
      <c r="AJ57" s="210"/>
      <c r="AK57" s="210"/>
      <c r="AL57" s="210"/>
      <c r="AM57" s="210"/>
      <c r="AN57" s="210"/>
      <c r="AO57" s="210"/>
      <c r="AP57" s="210"/>
      <c r="AQ57" s="210"/>
      <c r="AR57" s="210"/>
    </row>
    <row r="58" spans="1:44" x14ac:dyDescent="0.25">
      <c r="A58" s="107" t="s">
        <v>25</v>
      </c>
      <c r="B58" s="6">
        <v>342</v>
      </c>
      <c r="C58" s="5">
        <f t="shared" si="3"/>
        <v>4.0923776474811532E-2</v>
      </c>
      <c r="E58" s="210"/>
      <c r="F58" s="210"/>
      <c r="G58" s="210"/>
      <c r="H58" s="210"/>
      <c r="I58" s="210"/>
      <c r="J58" s="210"/>
      <c r="K58" s="210"/>
      <c r="L58" s="210"/>
      <c r="M58" s="210"/>
      <c r="N58" s="210"/>
      <c r="O58" s="210"/>
      <c r="P58" s="210"/>
      <c r="Q58" s="210"/>
      <c r="R58" s="210"/>
      <c r="S58" s="210"/>
      <c r="T58" s="210"/>
      <c r="U58" s="210"/>
      <c r="V58" s="210"/>
      <c r="W58" s="210"/>
      <c r="X58" s="210"/>
      <c r="Y58" s="210"/>
      <c r="Z58" s="210"/>
      <c r="AA58" s="210"/>
      <c r="AB58" s="210"/>
      <c r="AC58" s="210"/>
      <c r="AD58" s="210"/>
      <c r="AE58" s="210"/>
      <c r="AF58" s="210"/>
      <c r="AG58" s="210"/>
      <c r="AH58" s="210"/>
      <c r="AI58" s="210"/>
      <c r="AJ58" s="210"/>
      <c r="AK58" s="210"/>
      <c r="AL58" s="210"/>
      <c r="AM58" s="210"/>
      <c r="AN58" s="210"/>
      <c r="AO58" s="210"/>
      <c r="AP58" s="210"/>
      <c r="AQ58" s="210"/>
      <c r="AR58" s="210"/>
    </row>
    <row r="59" spans="1:44" x14ac:dyDescent="0.25">
      <c r="A59" s="107" t="s">
        <v>14</v>
      </c>
      <c r="B59" s="6">
        <v>321</v>
      </c>
      <c r="C59" s="5">
        <f t="shared" si="3"/>
        <v>3.8410913007059948E-2</v>
      </c>
      <c r="E59" s="210"/>
      <c r="F59" s="210"/>
      <c r="G59" s="210"/>
      <c r="H59" s="210"/>
      <c r="I59" s="210"/>
      <c r="J59" s="210"/>
      <c r="K59" s="210"/>
      <c r="L59" s="210"/>
      <c r="M59" s="210"/>
      <c r="N59" s="210"/>
      <c r="O59" s="210"/>
      <c r="P59" s="210"/>
      <c r="Q59" s="210"/>
      <c r="R59" s="210"/>
      <c r="S59" s="210"/>
      <c r="T59" s="210"/>
      <c r="U59" s="210"/>
      <c r="V59" s="210"/>
      <c r="W59" s="210"/>
      <c r="X59" s="210"/>
      <c r="Y59" s="210"/>
      <c r="Z59" s="210"/>
      <c r="AA59" s="210"/>
      <c r="AB59" s="210"/>
      <c r="AC59" s="210"/>
      <c r="AD59" s="210"/>
      <c r="AE59" s="210"/>
      <c r="AF59" s="210"/>
      <c r="AG59" s="210"/>
      <c r="AH59" s="210"/>
      <c r="AI59" s="210"/>
      <c r="AJ59" s="210"/>
      <c r="AK59" s="210"/>
      <c r="AL59" s="210"/>
      <c r="AM59" s="210"/>
      <c r="AN59" s="210"/>
      <c r="AO59" s="210"/>
      <c r="AP59" s="210"/>
      <c r="AQ59" s="210"/>
      <c r="AR59" s="210"/>
    </row>
    <row r="60" spans="1:44" x14ac:dyDescent="0.25">
      <c r="A60" s="107" t="s">
        <v>18</v>
      </c>
      <c r="B60" s="6">
        <v>257</v>
      </c>
      <c r="C60" s="5">
        <f t="shared" si="3"/>
        <v>3.0752662438674166E-2</v>
      </c>
      <c r="E60" s="210"/>
      <c r="F60" s="210"/>
      <c r="G60" s="210"/>
      <c r="H60" s="210"/>
      <c r="I60" s="210"/>
      <c r="J60" s="210"/>
      <c r="K60" s="210"/>
      <c r="L60" s="210"/>
      <c r="M60" s="210"/>
      <c r="N60" s="210"/>
      <c r="O60" s="210"/>
      <c r="P60" s="210"/>
      <c r="Q60" s="210"/>
      <c r="R60" s="210"/>
      <c r="S60" s="210"/>
      <c r="T60" s="210"/>
      <c r="U60" s="210"/>
      <c r="V60" s="210"/>
      <c r="W60" s="210"/>
      <c r="X60" s="210"/>
      <c r="Y60" s="210"/>
      <c r="Z60" s="210"/>
      <c r="AA60" s="210"/>
      <c r="AB60" s="210"/>
      <c r="AC60" s="210"/>
      <c r="AD60" s="210"/>
      <c r="AE60" s="210"/>
      <c r="AF60" s="210"/>
      <c r="AG60" s="210"/>
      <c r="AH60" s="210"/>
      <c r="AI60" s="210"/>
      <c r="AJ60" s="210"/>
      <c r="AK60" s="210"/>
      <c r="AL60" s="210"/>
      <c r="AM60" s="210"/>
      <c r="AN60" s="210"/>
      <c r="AO60" s="210"/>
      <c r="AP60" s="210"/>
      <c r="AQ60" s="210"/>
      <c r="AR60" s="210"/>
    </row>
    <row r="61" spans="1:44" x14ac:dyDescent="0.25">
      <c r="A61" s="107" t="s">
        <v>391</v>
      </c>
      <c r="B61" s="6">
        <v>169</v>
      </c>
      <c r="C61" s="5">
        <f t="shared" si="3"/>
        <v>2.0222567907143711E-2</v>
      </c>
      <c r="E61" s="210"/>
      <c r="F61" s="210"/>
      <c r="G61" s="210"/>
      <c r="H61" s="210"/>
      <c r="I61" s="210"/>
      <c r="J61" s="210"/>
      <c r="K61" s="210"/>
      <c r="L61" s="210"/>
      <c r="M61" s="210"/>
      <c r="N61" s="210"/>
      <c r="O61" s="210"/>
      <c r="P61" s="210"/>
      <c r="Q61" s="210"/>
      <c r="R61" s="210"/>
      <c r="S61" s="210"/>
      <c r="T61" s="210"/>
      <c r="U61" s="210"/>
      <c r="V61" s="210"/>
      <c r="W61" s="210"/>
      <c r="X61" s="210"/>
      <c r="Y61" s="210"/>
      <c r="Z61" s="210"/>
      <c r="AA61" s="210"/>
      <c r="AB61" s="210"/>
      <c r="AC61" s="210"/>
      <c r="AD61" s="210"/>
      <c r="AE61" s="210"/>
      <c r="AF61" s="210"/>
      <c r="AG61" s="210"/>
      <c r="AH61" s="210"/>
      <c r="AI61" s="210"/>
      <c r="AJ61" s="210"/>
      <c r="AK61" s="210"/>
      <c r="AL61" s="210"/>
      <c r="AM61" s="210"/>
      <c r="AN61" s="210"/>
      <c r="AO61" s="210"/>
      <c r="AP61" s="210"/>
      <c r="AQ61" s="210"/>
      <c r="AR61" s="210"/>
    </row>
    <row r="62" spans="1:44" x14ac:dyDescent="0.25">
      <c r="A62" s="107" t="s">
        <v>22</v>
      </c>
      <c r="B62" s="6">
        <v>133</v>
      </c>
      <c r="C62" s="5">
        <f t="shared" si="3"/>
        <v>1.5914801962426707E-2</v>
      </c>
      <c r="E62" s="210"/>
      <c r="F62" s="210"/>
      <c r="G62" s="210"/>
      <c r="H62" s="210"/>
      <c r="I62" s="210"/>
      <c r="J62" s="210"/>
      <c r="K62" s="210"/>
      <c r="L62" s="210"/>
      <c r="M62" s="210"/>
      <c r="N62" s="210"/>
      <c r="O62" s="210"/>
      <c r="P62" s="210"/>
      <c r="Q62" s="210"/>
      <c r="R62" s="210"/>
      <c r="S62" s="210"/>
      <c r="T62" s="210"/>
      <c r="U62" s="210"/>
      <c r="V62" s="210"/>
      <c r="W62" s="210"/>
      <c r="X62" s="210"/>
      <c r="Y62" s="210"/>
      <c r="Z62" s="210"/>
      <c r="AA62" s="210"/>
      <c r="AB62" s="210"/>
      <c r="AC62" s="210"/>
      <c r="AD62" s="210"/>
      <c r="AE62" s="210"/>
      <c r="AF62" s="210"/>
      <c r="AG62" s="210"/>
      <c r="AH62" s="210"/>
      <c r="AI62" s="210"/>
      <c r="AJ62" s="210"/>
      <c r="AK62" s="210"/>
      <c r="AL62" s="210"/>
      <c r="AM62" s="210"/>
      <c r="AN62" s="210"/>
      <c r="AO62" s="210"/>
      <c r="AP62" s="210"/>
      <c r="AQ62" s="210"/>
      <c r="AR62" s="210"/>
    </row>
    <row r="63" spans="1:44" x14ac:dyDescent="0.25">
      <c r="A63" s="107" t="s">
        <v>19</v>
      </c>
      <c r="B63" s="6">
        <v>125</v>
      </c>
      <c r="C63" s="5">
        <f t="shared" si="3"/>
        <v>1.4957520641378485E-2</v>
      </c>
      <c r="E63" s="210"/>
      <c r="F63" s="210"/>
      <c r="G63" s="210"/>
      <c r="H63" s="210"/>
      <c r="I63" s="210"/>
      <c r="J63" s="210"/>
      <c r="K63" s="210"/>
      <c r="L63" s="210"/>
      <c r="M63" s="210"/>
      <c r="N63" s="210"/>
      <c r="O63" s="210"/>
      <c r="P63" s="210"/>
      <c r="Q63" s="210"/>
      <c r="R63" s="210"/>
      <c r="S63" s="210"/>
      <c r="T63" s="210"/>
      <c r="U63" s="210"/>
      <c r="V63" s="210"/>
      <c r="W63" s="210"/>
      <c r="X63" s="210"/>
      <c r="Y63" s="210"/>
      <c r="Z63" s="210"/>
      <c r="AA63" s="210"/>
      <c r="AB63" s="210"/>
      <c r="AC63" s="210"/>
      <c r="AD63" s="210"/>
      <c r="AE63" s="210"/>
      <c r="AF63" s="210"/>
      <c r="AG63" s="210"/>
      <c r="AH63" s="210"/>
      <c r="AI63" s="210"/>
      <c r="AJ63" s="210"/>
      <c r="AK63" s="210"/>
      <c r="AL63" s="210"/>
      <c r="AM63" s="210"/>
      <c r="AN63" s="210"/>
      <c r="AO63" s="210"/>
      <c r="AP63" s="210"/>
      <c r="AQ63" s="210"/>
      <c r="AR63" s="210"/>
    </row>
    <row r="64" spans="1:44" x14ac:dyDescent="0.25">
      <c r="A64" s="107" t="s">
        <v>27</v>
      </c>
      <c r="B64" s="6">
        <v>99</v>
      </c>
      <c r="C64" s="5">
        <f t="shared" si="3"/>
        <v>1.184635634797176E-2</v>
      </c>
      <c r="E64" s="210"/>
      <c r="F64" s="210"/>
      <c r="G64" s="210"/>
      <c r="H64" s="210"/>
      <c r="I64" s="210"/>
      <c r="J64" s="210"/>
      <c r="K64" s="210"/>
      <c r="L64" s="210"/>
      <c r="M64" s="210"/>
      <c r="N64" s="210"/>
      <c r="O64" s="210"/>
      <c r="P64" s="210"/>
      <c r="Q64" s="210"/>
      <c r="R64" s="210"/>
      <c r="S64" s="210"/>
      <c r="T64" s="210"/>
      <c r="U64" s="210"/>
      <c r="V64" s="210"/>
      <c r="W64" s="210"/>
      <c r="X64" s="210"/>
      <c r="Y64" s="210"/>
      <c r="Z64" s="210"/>
      <c r="AA64" s="210"/>
      <c r="AB64" s="210"/>
      <c r="AC64" s="210"/>
      <c r="AD64" s="210"/>
      <c r="AE64" s="210"/>
      <c r="AF64" s="210"/>
      <c r="AG64" s="210"/>
      <c r="AH64" s="210"/>
      <c r="AI64" s="210"/>
      <c r="AJ64" s="210"/>
      <c r="AK64" s="210"/>
      <c r="AL64" s="210"/>
      <c r="AM64" s="210"/>
      <c r="AN64" s="210"/>
      <c r="AO64" s="210"/>
      <c r="AP64" s="210"/>
      <c r="AQ64" s="210"/>
      <c r="AR64" s="210"/>
    </row>
    <row r="65" spans="1:44" x14ac:dyDescent="0.25">
      <c r="A65" s="107" t="s">
        <v>29</v>
      </c>
      <c r="B65" s="6">
        <v>57</v>
      </c>
      <c r="C65" s="5">
        <f t="shared" si="3"/>
        <v>6.8206294124685896E-3</v>
      </c>
      <c r="E65" s="210"/>
      <c r="F65" s="210"/>
      <c r="G65" s="210"/>
      <c r="H65" s="210"/>
      <c r="I65" s="210"/>
      <c r="J65" s="210"/>
      <c r="K65" s="210"/>
      <c r="L65" s="210"/>
      <c r="M65" s="210"/>
      <c r="N65" s="210"/>
      <c r="O65" s="210"/>
      <c r="P65" s="210"/>
      <c r="Q65" s="210"/>
      <c r="R65" s="210"/>
      <c r="S65" s="210"/>
      <c r="T65" s="210"/>
      <c r="U65" s="210"/>
      <c r="V65" s="210"/>
      <c r="W65" s="210"/>
      <c r="X65" s="210"/>
      <c r="Y65" s="210"/>
      <c r="Z65" s="210"/>
      <c r="AA65" s="210"/>
      <c r="AB65" s="210"/>
      <c r="AC65" s="210"/>
      <c r="AD65" s="210"/>
      <c r="AE65" s="210"/>
      <c r="AF65" s="210"/>
      <c r="AG65" s="210"/>
      <c r="AH65" s="210"/>
      <c r="AI65" s="210"/>
      <c r="AJ65" s="210"/>
      <c r="AK65" s="210"/>
      <c r="AL65" s="210"/>
      <c r="AM65" s="210"/>
      <c r="AN65" s="210"/>
      <c r="AO65" s="210"/>
      <c r="AP65" s="210"/>
      <c r="AQ65" s="210"/>
      <c r="AR65" s="210"/>
    </row>
    <row r="66" spans="1:44" x14ac:dyDescent="0.25">
      <c r="A66" s="107" t="s">
        <v>21</v>
      </c>
      <c r="B66" s="6">
        <v>44</v>
      </c>
      <c r="C66" s="5">
        <f t="shared" si="3"/>
        <v>5.2650472657652268E-3</v>
      </c>
      <c r="E66" s="210"/>
      <c r="F66" s="210"/>
      <c r="G66" s="210"/>
      <c r="H66" s="210"/>
      <c r="I66" s="210"/>
      <c r="J66" s="210"/>
      <c r="K66" s="210"/>
      <c r="L66" s="210"/>
      <c r="M66" s="210"/>
      <c r="N66" s="210"/>
      <c r="O66" s="210"/>
      <c r="P66" s="210"/>
      <c r="Q66" s="210"/>
      <c r="R66" s="210"/>
      <c r="S66" s="210"/>
      <c r="T66" s="210"/>
      <c r="U66" s="210"/>
      <c r="V66" s="210"/>
      <c r="W66" s="210"/>
      <c r="X66" s="210"/>
      <c r="Y66" s="210"/>
      <c r="Z66" s="210"/>
      <c r="AA66" s="210"/>
      <c r="AB66" s="210"/>
      <c r="AC66" s="210"/>
      <c r="AD66" s="210"/>
      <c r="AE66" s="210"/>
      <c r="AF66" s="210"/>
      <c r="AG66" s="210"/>
      <c r="AH66" s="210"/>
      <c r="AI66" s="210"/>
      <c r="AJ66" s="210"/>
      <c r="AK66" s="210"/>
      <c r="AL66" s="210"/>
      <c r="AM66" s="210"/>
      <c r="AN66" s="210"/>
      <c r="AO66" s="210"/>
      <c r="AP66" s="210"/>
      <c r="AQ66" s="210"/>
      <c r="AR66" s="210"/>
    </row>
    <row r="67" spans="1:44" x14ac:dyDescent="0.25">
      <c r="A67" s="15" t="s">
        <v>33</v>
      </c>
      <c r="B67" s="16">
        <v>83</v>
      </c>
      <c r="C67" s="17">
        <f t="shared" si="3"/>
        <v>9.9317937058753143E-3</v>
      </c>
      <c r="E67" s="210"/>
      <c r="F67" s="210"/>
      <c r="G67" s="210"/>
      <c r="H67" s="210"/>
      <c r="I67" s="210"/>
      <c r="J67" s="210"/>
      <c r="K67" s="210"/>
      <c r="L67" s="210"/>
      <c r="M67" s="210"/>
      <c r="N67" s="210"/>
      <c r="O67" s="210"/>
      <c r="P67" s="210"/>
      <c r="Q67" s="210"/>
      <c r="R67" s="210"/>
      <c r="S67" s="210"/>
      <c r="T67" s="210"/>
      <c r="U67" s="210"/>
      <c r="V67" s="210"/>
      <c r="W67" s="210"/>
      <c r="X67" s="210"/>
      <c r="Y67" s="210"/>
      <c r="Z67" s="210"/>
      <c r="AA67" s="210"/>
      <c r="AB67" s="210"/>
      <c r="AC67" s="210"/>
      <c r="AD67" s="210"/>
      <c r="AE67" s="210"/>
      <c r="AF67" s="210"/>
      <c r="AG67" s="210"/>
      <c r="AH67" s="210"/>
      <c r="AI67" s="210"/>
      <c r="AJ67" s="210"/>
      <c r="AK67" s="210"/>
      <c r="AL67" s="210"/>
      <c r="AM67" s="210"/>
      <c r="AN67" s="210"/>
      <c r="AO67" s="210"/>
      <c r="AP67" s="210"/>
      <c r="AQ67" s="210"/>
      <c r="AR67" s="210"/>
    </row>
    <row r="68" spans="1:44" ht="15.75" thickBot="1" x14ac:dyDescent="0.3">
      <c r="A68" s="108" t="s">
        <v>5</v>
      </c>
      <c r="B68" s="3">
        <f>SUM(B57:B67)</f>
        <v>8357</v>
      </c>
      <c r="C68" s="2"/>
      <c r="E68" s="210"/>
      <c r="F68" s="210"/>
      <c r="G68" s="210"/>
      <c r="H68" s="210"/>
      <c r="I68" s="210"/>
      <c r="J68" s="210"/>
      <c r="K68" s="210"/>
      <c r="L68" s="210"/>
      <c r="M68" s="210"/>
      <c r="N68" s="210"/>
      <c r="O68" s="210"/>
      <c r="P68" s="210"/>
      <c r="Q68" s="210"/>
      <c r="R68" s="210"/>
      <c r="S68" s="210"/>
      <c r="T68" s="210"/>
      <c r="U68" s="210"/>
      <c r="V68" s="210"/>
      <c r="W68" s="210"/>
      <c r="X68" s="210"/>
      <c r="Y68" s="210"/>
      <c r="Z68" s="210"/>
      <c r="AA68" s="210"/>
      <c r="AB68" s="210"/>
      <c r="AC68" s="210"/>
      <c r="AD68" s="210"/>
      <c r="AE68" s="210"/>
      <c r="AF68" s="210"/>
      <c r="AG68" s="210"/>
      <c r="AH68" s="210"/>
      <c r="AI68" s="210"/>
      <c r="AJ68" s="210"/>
      <c r="AK68" s="210"/>
      <c r="AL68" s="210"/>
      <c r="AM68" s="210"/>
      <c r="AN68" s="210"/>
      <c r="AO68" s="210"/>
      <c r="AP68" s="210"/>
      <c r="AQ68" s="210"/>
      <c r="AR68" s="210"/>
    </row>
    <row r="69" spans="1:44" ht="15.75" thickBot="1" x14ac:dyDescent="0.3">
      <c r="E69" s="210"/>
      <c r="F69" s="210"/>
      <c r="G69" s="210"/>
      <c r="H69" s="210"/>
      <c r="I69" s="210"/>
      <c r="J69" s="210"/>
      <c r="K69" s="210"/>
      <c r="L69" s="210"/>
      <c r="M69" s="210"/>
      <c r="N69" s="210"/>
      <c r="O69" s="210"/>
      <c r="P69" s="210"/>
      <c r="Q69" s="210"/>
      <c r="R69" s="210"/>
      <c r="S69" s="210"/>
      <c r="T69" s="210"/>
      <c r="U69" s="210"/>
      <c r="V69" s="210"/>
      <c r="W69" s="210"/>
      <c r="X69" s="210"/>
      <c r="Y69" s="210"/>
      <c r="Z69" s="210"/>
      <c r="AA69" s="210"/>
      <c r="AB69" s="210"/>
      <c r="AC69" s="210"/>
      <c r="AD69" s="210"/>
      <c r="AE69" s="210"/>
      <c r="AF69" s="210"/>
      <c r="AG69" s="210"/>
      <c r="AH69" s="210"/>
      <c r="AI69" s="210"/>
      <c r="AJ69" s="210"/>
      <c r="AK69" s="210"/>
      <c r="AL69" s="210"/>
      <c r="AM69" s="210"/>
      <c r="AN69" s="210"/>
      <c r="AO69" s="210"/>
      <c r="AP69" s="210"/>
      <c r="AQ69" s="210"/>
      <c r="AR69" s="210"/>
    </row>
    <row r="70" spans="1:44" ht="18" thickBot="1" x14ac:dyDescent="0.35">
      <c r="A70" s="284" t="s">
        <v>44</v>
      </c>
      <c r="B70" s="285"/>
      <c r="C70" s="286"/>
      <c r="E70" s="210"/>
      <c r="F70" s="210"/>
      <c r="G70" s="210"/>
      <c r="H70" s="210"/>
      <c r="I70" s="210"/>
      <c r="J70" s="210"/>
      <c r="K70" s="210"/>
      <c r="L70" s="210"/>
      <c r="M70" s="210"/>
      <c r="N70" s="210"/>
      <c r="O70" s="210"/>
      <c r="P70" s="210"/>
      <c r="Q70" s="210"/>
      <c r="R70" s="210"/>
      <c r="S70" s="210"/>
      <c r="T70" s="210"/>
      <c r="U70" s="210"/>
      <c r="V70" s="210"/>
      <c r="W70" s="210"/>
      <c r="X70" s="210"/>
      <c r="Y70" s="210"/>
      <c r="Z70" s="210"/>
      <c r="AA70" s="210"/>
      <c r="AB70" s="210"/>
      <c r="AC70" s="210"/>
      <c r="AD70" s="210"/>
      <c r="AE70" s="210"/>
      <c r="AF70" s="210"/>
      <c r="AG70" s="210"/>
      <c r="AH70" s="210"/>
      <c r="AI70" s="210"/>
      <c r="AJ70" s="210"/>
      <c r="AK70" s="210"/>
      <c r="AL70" s="210"/>
      <c r="AM70" s="210"/>
      <c r="AN70" s="210"/>
      <c r="AO70" s="210"/>
      <c r="AP70" s="210"/>
      <c r="AQ70" s="210"/>
      <c r="AR70" s="210"/>
    </row>
    <row r="71" spans="1:44" x14ac:dyDescent="0.25">
      <c r="A71" s="14" t="s">
        <v>45</v>
      </c>
      <c r="B71" s="4" t="s">
        <v>7</v>
      </c>
      <c r="C71" s="13" t="s">
        <v>2</v>
      </c>
      <c r="H71" s="210"/>
    </row>
    <row r="72" spans="1:44" x14ac:dyDescent="0.25">
      <c r="A72" s="107" t="s">
        <v>46</v>
      </c>
      <c r="B72" s="6">
        <v>1461</v>
      </c>
      <c r="C72" s="5">
        <f>B72/$B$79</f>
        <v>0.11390036641459421</v>
      </c>
    </row>
    <row r="73" spans="1:44" x14ac:dyDescent="0.25">
      <c r="A73" s="107" t="s">
        <v>47</v>
      </c>
      <c r="B73" s="6">
        <v>729</v>
      </c>
      <c r="C73" s="5">
        <f t="shared" ref="C73:C78" si="4">B73/$B$79</f>
        <v>5.6833242379356046E-2</v>
      </c>
    </row>
    <row r="74" spans="1:44" x14ac:dyDescent="0.25">
      <c r="A74" s="107" t="s">
        <v>48</v>
      </c>
      <c r="B74" s="6">
        <v>1700</v>
      </c>
      <c r="C74" s="5">
        <f t="shared" si="4"/>
        <v>0.1325329383332034</v>
      </c>
    </row>
    <row r="75" spans="1:44" x14ac:dyDescent="0.25">
      <c r="A75" s="107" t="s">
        <v>49</v>
      </c>
      <c r="B75" s="6">
        <v>2235</v>
      </c>
      <c r="C75" s="5">
        <f t="shared" si="4"/>
        <v>0.17424183363218212</v>
      </c>
    </row>
    <row r="76" spans="1:44" x14ac:dyDescent="0.25">
      <c r="A76" s="107" t="s">
        <v>50</v>
      </c>
      <c r="B76" s="6">
        <v>2708</v>
      </c>
      <c r="C76" s="5">
        <f t="shared" si="4"/>
        <v>0.21111717470959696</v>
      </c>
    </row>
    <row r="77" spans="1:44" x14ac:dyDescent="0.25">
      <c r="A77" s="107" t="s">
        <v>51</v>
      </c>
      <c r="B77" s="6">
        <v>2075</v>
      </c>
      <c r="C77" s="5">
        <f t="shared" si="4"/>
        <v>0.16176814531846886</v>
      </c>
    </row>
    <row r="78" spans="1:44" x14ac:dyDescent="0.25">
      <c r="A78" s="15" t="s">
        <v>52</v>
      </c>
      <c r="B78" s="16">
        <v>1919</v>
      </c>
      <c r="C78" s="17">
        <f t="shared" si="4"/>
        <v>0.14960629921259844</v>
      </c>
    </row>
    <row r="79" spans="1:44" ht="15.75" thickBot="1" x14ac:dyDescent="0.3">
      <c r="A79" s="108" t="s">
        <v>5</v>
      </c>
      <c r="B79" s="3">
        <f>SUM(B72:B78)</f>
        <v>12827</v>
      </c>
      <c r="C79" s="2"/>
    </row>
    <row r="80" spans="1:44" ht="15.75" thickBot="1" x14ac:dyDescent="0.3"/>
    <row r="81" spans="1:8" ht="34.5" customHeight="1" thickBot="1" x14ac:dyDescent="0.35">
      <c r="A81" s="280" t="s">
        <v>53</v>
      </c>
      <c r="B81" s="281"/>
      <c r="C81" s="282"/>
    </row>
    <row r="82" spans="1:8" x14ac:dyDescent="0.25">
      <c r="A82" s="14" t="s">
        <v>45</v>
      </c>
      <c r="B82" s="4" t="s">
        <v>7</v>
      </c>
      <c r="C82" s="13" t="s">
        <v>2</v>
      </c>
    </row>
    <row r="83" spans="1:8" x14ac:dyDescent="0.25">
      <c r="A83" s="107" t="s">
        <v>46</v>
      </c>
      <c r="B83" s="6">
        <v>1285</v>
      </c>
      <c r="C83" s="5">
        <f>B83/$B$90</f>
        <v>0.15376331219337083</v>
      </c>
    </row>
    <row r="84" spans="1:8" x14ac:dyDescent="0.25">
      <c r="A84" s="107" t="s">
        <v>47</v>
      </c>
      <c r="B84" s="6">
        <v>704</v>
      </c>
      <c r="C84" s="5">
        <f t="shared" ref="C84:C89" si="5">B84/$B$90</f>
        <v>8.4240756252243629E-2</v>
      </c>
    </row>
    <row r="85" spans="1:8" x14ac:dyDescent="0.25">
      <c r="A85" s="107" t="s">
        <v>48</v>
      </c>
      <c r="B85" s="6">
        <v>1079</v>
      </c>
      <c r="C85" s="5">
        <f t="shared" si="5"/>
        <v>0.12911331817637908</v>
      </c>
    </row>
    <row r="86" spans="1:8" x14ac:dyDescent="0.25">
      <c r="A86" s="107" t="s">
        <v>49</v>
      </c>
      <c r="B86" s="6">
        <v>1609</v>
      </c>
      <c r="C86" s="5">
        <f t="shared" si="5"/>
        <v>0.19253320569582386</v>
      </c>
    </row>
    <row r="87" spans="1:8" x14ac:dyDescent="0.25">
      <c r="A87" s="107" t="s">
        <v>50</v>
      </c>
      <c r="B87" s="6">
        <v>1575</v>
      </c>
      <c r="C87" s="5">
        <f t="shared" si="5"/>
        <v>0.18846476008136892</v>
      </c>
    </row>
    <row r="88" spans="1:8" x14ac:dyDescent="0.25">
      <c r="A88" s="107" t="s">
        <v>51</v>
      </c>
      <c r="B88" s="6">
        <v>1055</v>
      </c>
      <c r="C88" s="5">
        <f t="shared" si="5"/>
        <v>0.12624147421323442</v>
      </c>
    </row>
    <row r="89" spans="1:8" x14ac:dyDescent="0.25">
      <c r="A89" s="15" t="s">
        <v>52</v>
      </c>
      <c r="B89" s="16">
        <v>1050</v>
      </c>
      <c r="C89" s="17">
        <f t="shared" si="5"/>
        <v>0.12564317338757927</v>
      </c>
    </row>
    <row r="90" spans="1:8" ht="15.75" thickBot="1" x14ac:dyDescent="0.3">
      <c r="A90" s="108" t="s">
        <v>5</v>
      </c>
      <c r="B90" s="3">
        <f>SUM(B83:B89)</f>
        <v>8357</v>
      </c>
      <c r="C90" s="2"/>
    </row>
    <row r="91" spans="1:8" x14ac:dyDescent="0.25">
      <c r="A91" s="233"/>
      <c r="B91" s="6"/>
      <c r="C91" s="233"/>
      <c r="D91" s="210"/>
    </row>
    <row r="92" spans="1:8" x14ac:dyDescent="0.25">
      <c r="A92" s="237" t="s">
        <v>817</v>
      </c>
      <c r="B92" s="6"/>
      <c r="C92" s="233"/>
      <c r="D92" s="210"/>
      <c r="E92" s="210"/>
      <c r="F92" s="210"/>
      <c r="G92" s="210"/>
      <c r="H92" s="210"/>
    </row>
    <row r="93" spans="1:8" x14ac:dyDescent="0.25">
      <c r="A93" s="240" t="s">
        <v>818</v>
      </c>
      <c r="B93" s="6"/>
      <c r="C93" s="233"/>
      <c r="D93" s="210"/>
      <c r="E93" s="210"/>
      <c r="F93" s="210"/>
    </row>
    <row r="94" spans="1:8" x14ac:dyDescent="0.25">
      <c r="A94" s="240" t="s">
        <v>819</v>
      </c>
      <c r="B94" s="6"/>
      <c r="C94" s="233"/>
      <c r="D94" s="210"/>
      <c r="E94" s="210"/>
      <c r="F94" s="210"/>
    </row>
    <row r="95" spans="1:8" ht="15.75" thickBot="1" x14ac:dyDescent="0.3">
      <c r="E95" s="210"/>
      <c r="F95" s="210"/>
    </row>
    <row r="96" spans="1:8" ht="18" thickBot="1" x14ac:dyDescent="0.35">
      <c r="A96" s="284" t="s">
        <v>805</v>
      </c>
      <c r="B96" s="285"/>
      <c r="C96" s="286"/>
    </row>
    <row r="97" spans="1:4" x14ac:dyDescent="0.25">
      <c r="A97" s="14" t="s">
        <v>54</v>
      </c>
      <c r="B97" s="4" t="s">
        <v>1</v>
      </c>
      <c r="C97" s="13" t="s">
        <v>2</v>
      </c>
    </row>
    <row r="98" spans="1:4" x14ac:dyDescent="0.25">
      <c r="A98" s="107" t="s">
        <v>55</v>
      </c>
      <c r="B98" s="6">
        <v>42261</v>
      </c>
      <c r="C98" s="5">
        <f>B98/$B$100</f>
        <v>0.90679111683295788</v>
      </c>
    </row>
    <row r="99" spans="1:4" x14ac:dyDescent="0.25">
      <c r="A99" s="15" t="s">
        <v>58</v>
      </c>
      <c r="B99" s="16">
        <v>4344</v>
      </c>
      <c r="C99" s="17">
        <f>B99/$B$100</f>
        <v>9.3208883167042164E-2</v>
      </c>
    </row>
    <row r="100" spans="1:4" ht="15.75" thickBot="1" x14ac:dyDescent="0.3">
      <c r="A100" s="108" t="s">
        <v>5</v>
      </c>
      <c r="B100" s="3">
        <f>SUM(B98:B99)</f>
        <v>46605</v>
      </c>
      <c r="C100" s="2"/>
    </row>
    <row r="101" spans="1:4" x14ac:dyDescent="0.25">
      <c r="A101" s="210" t="s">
        <v>829</v>
      </c>
    </row>
    <row r="102" spans="1:4" ht="15.75" thickBot="1" x14ac:dyDescent="0.3">
      <c r="A102" s="210"/>
      <c r="B102" s="210"/>
      <c r="C102" s="210"/>
    </row>
    <row r="103" spans="1:4" ht="33.75" customHeight="1" thickBot="1" x14ac:dyDescent="0.35">
      <c r="A103" s="280" t="s">
        <v>56</v>
      </c>
      <c r="B103" s="281"/>
      <c r="C103" s="282"/>
    </row>
    <row r="104" spans="1:4" x14ac:dyDescent="0.25">
      <c r="A104" s="14" t="s">
        <v>6</v>
      </c>
      <c r="B104" s="4" t="s">
        <v>7</v>
      </c>
      <c r="C104" s="13" t="s">
        <v>2</v>
      </c>
    </row>
    <row r="105" spans="1:4" x14ac:dyDescent="0.25">
      <c r="A105" s="107" t="s">
        <v>36</v>
      </c>
      <c r="B105" s="6">
        <v>4380</v>
      </c>
      <c r="C105" s="5">
        <f>B105/$B$111</f>
        <v>0.15776961314026366</v>
      </c>
    </row>
    <row r="106" spans="1:4" x14ac:dyDescent="0.25">
      <c r="A106" s="107" t="s">
        <v>37</v>
      </c>
      <c r="B106" s="6">
        <v>4419</v>
      </c>
      <c r="C106" s="5">
        <f t="shared" ref="C106:C110" si="6">B106/$B$111</f>
        <v>0.15917441106548519</v>
      </c>
    </row>
    <row r="107" spans="1:4" x14ac:dyDescent="0.25">
      <c r="A107" s="107" t="s">
        <v>38</v>
      </c>
      <c r="B107" s="6">
        <v>4493</v>
      </c>
      <c r="C107" s="5">
        <f t="shared" si="6"/>
        <v>0.16183992507744399</v>
      </c>
    </row>
    <row r="108" spans="1:4" x14ac:dyDescent="0.25">
      <c r="A108" s="107" t="s">
        <v>39</v>
      </c>
      <c r="B108" s="6">
        <v>4361</v>
      </c>
      <c r="C108" s="5">
        <f t="shared" si="6"/>
        <v>0.15708522440746345</v>
      </c>
    </row>
    <row r="109" spans="1:4" x14ac:dyDescent="0.25">
      <c r="A109" s="107" t="s">
        <v>40</v>
      </c>
      <c r="B109" s="6">
        <v>3782</v>
      </c>
      <c r="C109" s="5">
        <f t="shared" si="6"/>
        <v>0.13622937828686693</v>
      </c>
    </row>
    <row r="110" spans="1:4" x14ac:dyDescent="0.25">
      <c r="A110" s="15" t="s">
        <v>8</v>
      </c>
      <c r="B110" s="16">
        <v>6327</v>
      </c>
      <c r="C110" s="17">
        <f t="shared" si="6"/>
        <v>0.22790144802247678</v>
      </c>
    </row>
    <row r="111" spans="1:4" ht="15.75" thickBot="1" x14ac:dyDescent="0.3">
      <c r="A111" s="108" t="s">
        <v>5</v>
      </c>
      <c r="B111" s="3">
        <f>SUM(B105:B110)</f>
        <v>27762</v>
      </c>
      <c r="C111" s="2"/>
    </row>
    <row r="112" spans="1:4" x14ac:dyDescent="0.25">
      <c r="A112" s="241" t="s">
        <v>820</v>
      </c>
      <c r="B112" s="241"/>
      <c r="C112" s="241"/>
      <c r="D112" s="241"/>
    </row>
    <row r="113" spans="1:6" ht="15.75" thickBot="1" x14ac:dyDescent="0.3">
      <c r="D113" s="210"/>
      <c r="E113" s="210"/>
      <c r="F113" s="210"/>
    </row>
    <row r="114" spans="1:6" ht="33.75" customHeight="1" thickBot="1" x14ac:dyDescent="0.35">
      <c r="A114" s="280" t="s">
        <v>57</v>
      </c>
      <c r="B114" s="281"/>
      <c r="C114" s="282"/>
    </row>
    <row r="115" spans="1:6" x14ac:dyDescent="0.25">
      <c r="A115" s="14" t="s">
        <v>6</v>
      </c>
      <c r="B115" s="4" t="s">
        <v>7</v>
      </c>
      <c r="C115" s="13" t="s">
        <v>2</v>
      </c>
    </row>
    <row r="116" spans="1:6" x14ac:dyDescent="0.25">
      <c r="A116" s="107" t="s">
        <v>36</v>
      </c>
      <c r="B116" s="6">
        <v>929</v>
      </c>
      <c r="C116" s="5">
        <f>B116/$B$122</f>
        <v>0.42150635208711434</v>
      </c>
    </row>
    <row r="117" spans="1:6" x14ac:dyDescent="0.25">
      <c r="A117" s="107" t="s">
        <v>37</v>
      </c>
      <c r="B117" s="6">
        <v>589</v>
      </c>
      <c r="C117" s="5">
        <f t="shared" ref="C117:C121" si="7">B117/$B$122</f>
        <v>0.26724137931034481</v>
      </c>
    </row>
    <row r="118" spans="1:6" x14ac:dyDescent="0.25">
      <c r="A118" s="107" t="s">
        <v>38</v>
      </c>
      <c r="B118" s="6">
        <v>343</v>
      </c>
      <c r="C118" s="5">
        <f t="shared" si="7"/>
        <v>0.15562613430127042</v>
      </c>
    </row>
    <row r="119" spans="1:6" x14ac:dyDescent="0.25">
      <c r="A119" s="107" t="s">
        <v>39</v>
      </c>
      <c r="B119" s="6">
        <v>148</v>
      </c>
      <c r="C119" s="5">
        <f t="shared" si="7"/>
        <v>6.7150635208711437E-2</v>
      </c>
    </row>
    <row r="120" spans="1:6" x14ac:dyDescent="0.25">
      <c r="A120" s="107" t="s">
        <v>40</v>
      </c>
      <c r="B120" s="6">
        <v>79</v>
      </c>
      <c r="C120" s="5">
        <f t="shared" si="7"/>
        <v>3.5843920145190562E-2</v>
      </c>
    </row>
    <row r="121" spans="1:6" x14ac:dyDescent="0.25">
      <c r="A121" s="15" t="s">
        <v>8</v>
      </c>
      <c r="B121" s="16">
        <v>116</v>
      </c>
      <c r="C121" s="17">
        <f t="shared" si="7"/>
        <v>5.2631578947368418E-2</v>
      </c>
    </row>
    <row r="122" spans="1:6" ht="15.75" thickBot="1" x14ac:dyDescent="0.3">
      <c r="A122" s="108" t="s">
        <v>5</v>
      </c>
      <c r="B122" s="3">
        <f>SUM(B116:B121)</f>
        <v>2204</v>
      </c>
      <c r="C122" s="2"/>
    </row>
    <row r="123" spans="1:6" ht="15.75" thickBot="1" x14ac:dyDescent="0.3"/>
    <row r="124" spans="1:6" ht="33.75" customHeight="1" thickBot="1" x14ac:dyDescent="0.35">
      <c r="A124" s="280" t="s">
        <v>59</v>
      </c>
      <c r="B124" s="281"/>
      <c r="C124" s="282"/>
    </row>
    <row r="125" spans="1:6" x14ac:dyDescent="0.25">
      <c r="A125" s="14" t="s">
        <v>6</v>
      </c>
      <c r="B125" s="4" t="s">
        <v>7</v>
      </c>
      <c r="C125" s="13" t="s">
        <v>2</v>
      </c>
    </row>
    <row r="126" spans="1:6" x14ac:dyDescent="0.25">
      <c r="A126" s="107" t="s">
        <v>36</v>
      </c>
      <c r="B126" s="6">
        <f>B116</f>
        <v>929</v>
      </c>
      <c r="C126" s="5">
        <f>B126/$B$128</f>
        <v>0.61198945981554675</v>
      </c>
    </row>
    <row r="127" spans="1:6" x14ac:dyDescent="0.25">
      <c r="A127" s="15" t="s">
        <v>37</v>
      </c>
      <c r="B127" s="16">
        <f>B117</f>
        <v>589</v>
      </c>
      <c r="C127" s="17">
        <f>B127/$B$128</f>
        <v>0.38801054018445325</v>
      </c>
    </row>
    <row r="128" spans="1:6" ht="15.75" thickBot="1" x14ac:dyDescent="0.3">
      <c r="A128" s="108" t="s">
        <v>5</v>
      </c>
      <c r="B128" s="3">
        <f>SUM(B126:B127)</f>
        <v>1518</v>
      </c>
      <c r="C128" s="2"/>
    </row>
    <row r="129" spans="1:5" ht="15.75" thickBot="1" x14ac:dyDescent="0.3"/>
    <row r="130" spans="1:5" ht="32.25" customHeight="1" thickBot="1" x14ac:dyDescent="0.35">
      <c r="A130" s="280" t="s">
        <v>60</v>
      </c>
      <c r="B130" s="281"/>
      <c r="C130" s="282"/>
    </row>
    <row r="131" spans="1:5" x14ac:dyDescent="0.25">
      <c r="A131" s="14" t="s">
        <v>12</v>
      </c>
      <c r="B131" s="4" t="s">
        <v>1</v>
      </c>
      <c r="C131" s="13" t="s">
        <v>2</v>
      </c>
    </row>
    <row r="132" spans="1:5" x14ac:dyDescent="0.25">
      <c r="A132" s="107" t="s">
        <v>13</v>
      </c>
      <c r="B132" s="6">
        <v>1395</v>
      </c>
      <c r="C132" s="5">
        <f t="shared" ref="C132:C140" si="8">B132/$B$141</f>
        <v>0.63294010889292196</v>
      </c>
    </row>
    <row r="133" spans="1:5" x14ac:dyDescent="0.25">
      <c r="A133" s="107" t="s">
        <v>25</v>
      </c>
      <c r="B133" s="6">
        <v>324</v>
      </c>
      <c r="C133" s="5">
        <f t="shared" si="8"/>
        <v>0.14700544464609799</v>
      </c>
    </row>
    <row r="134" spans="1:5" x14ac:dyDescent="0.25">
      <c r="A134" s="107" t="s">
        <v>14</v>
      </c>
      <c r="B134" s="6">
        <v>187</v>
      </c>
      <c r="C134" s="5">
        <f t="shared" si="8"/>
        <v>8.4845735027223229E-2</v>
      </c>
    </row>
    <row r="135" spans="1:5" x14ac:dyDescent="0.25">
      <c r="A135" s="107" t="s">
        <v>391</v>
      </c>
      <c r="B135" s="6">
        <v>83</v>
      </c>
      <c r="C135" s="5">
        <f t="shared" si="8"/>
        <v>3.7658802177858441E-2</v>
      </c>
    </row>
    <row r="136" spans="1:5" x14ac:dyDescent="0.25">
      <c r="A136" s="107" t="s">
        <v>18</v>
      </c>
      <c r="B136" s="6">
        <v>72</v>
      </c>
      <c r="C136" s="5">
        <f t="shared" si="8"/>
        <v>3.2667876588021776E-2</v>
      </c>
    </row>
    <row r="137" spans="1:5" x14ac:dyDescent="0.25">
      <c r="A137" s="107" t="s">
        <v>19</v>
      </c>
      <c r="B137" s="6">
        <v>64</v>
      </c>
      <c r="C137" s="5">
        <f t="shared" si="8"/>
        <v>2.9038112522686024E-2</v>
      </c>
    </row>
    <row r="138" spans="1:5" x14ac:dyDescent="0.25">
      <c r="A138" s="107" t="s">
        <v>15</v>
      </c>
      <c r="B138" s="6">
        <v>31</v>
      </c>
      <c r="C138" s="5">
        <f t="shared" si="8"/>
        <v>1.4065335753176044E-2</v>
      </c>
    </row>
    <row r="139" spans="1:5" x14ac:dyDescent="0.25">
      <c r="A139" s="107" t="s">
        <v>370</v>
      </c>
      <c r="B139" s="6">
        <v>31</v>
      </c>
      <c r="C139" s="5">
        <f t="shared" si="8"/>
        <v>1.4065335753176044E-2</v>
      </c>
    </row>
    <row r="140" spans="1:5" x14ac:dyDescent="0.25">
      <c r="A140" s="15" t="s">
        <v>27</v>
      </c>
      <c r="B140" s="16">
        <v>17</v>
      </c>
      <c r="C140" s="17">
        <f t="shared" si="8"/>
        <v>7.7132486388384758E-3</v>
      </c>
    </row>
    <row r="141" spans="1:5" ht="15.75" thickBot="1" x14ac:dyDescent="0.3">
      <c r="A141" s="108" t="s">
        <v>5</v>
      </c>
      <c r="B141" s="3">
        <f>SUM(B132:B140)</f>
        <v>2204</v>
      </c>
      <c r="C141" s="2"/>
    </row>
    <row r="142" spans="1:5" x14ac:dyDescent="0.25">
      <c r="A142" s="242" t="s">
        <v>821</v>
      </c>
      <c r="B142" s="210"/>
      <c r="C142" s="210"/>
      <c r="D142" s="210"/>
      <c r="E142" s="210"/>
    </row>
    <row r="143" spans="1:5" ht="18" customHeight="1" thickBot="1" x14ac:dyDescent="0.3">
      <c r="A143" s="243"/>
      <c r="B143" s="210"/>
      <c r="C143" s="210"/>
    </row>
    <row r="144" spans="1:5" ht="33.75" customHeight="1" thickBot="1" x14ac:dyDescent="0.35">
      <c r="A144" s="280" t="s">
        <v>61</v>
      </c>
      <c r="B144" s="281"/>
      <c r="C144" s="282"/>
    </row>
    <row r="145" spans="1:9" x14ac:dyDescent="0.25">
      <c r="A145" s="14" t="s">
        <v>12</v>
      </c>
      <c r="B145" s="4" t="s">
        <v>1</v>
      </c>
      <c r="C145" s="13" t="s">
        <v>2</v>
      </c>
    </row>
    <row r="146" spans="1:9" x14ac:dyDescent="0.25">
      <c r="A146" s="107" t="s">
        <v>13</v>
      </c>
      <c r="B146" s="6">
        <v>1173</v>
      </c>
      <c r="C146" s="5">
        <f t="shared" ref="C146:C151" si="9">B146/$B$152</f>
        <v>0.77272727272727271</v>
      </c>
    </row>
    <row r="147" spans="1:9" x14ac:dyDescent="0.25">
      <c r="A147" s="107" t="s">
        <v>14</v>
      </c>
      <c r="B147" s="6">
        <v>97</v>
      </c>
      <c r="C147" s="5">
        <f t="shared" si="9"/>
        <v>6.3899868247694336E-2</v>
      </c>
    </row>
    <row r="148" spans="1:9" x14ac:dyDescent="0.25">
      <c r="A148" s="212" t="s">
        <v>391</v>
      </c>
      <c r="B148" s="6">
        <v>83</v>
      </c>
      <c r="C148" s="5">
        <f t="shared" si="9"/>
        <v>5.4677206851119896E-2</v>
      </c>
    </row>
    <row r="149" spans="1:9" x14ac:dyDescent="0.25">
      <c r="A149" s="107" t="s">
        <v>25</v>
      </c>
      <c r="B149" s="6">
        <v>78</v>
      </c>
      <c r="C149" s="5">
        <f t="shared" si="9"/>
        <v>5.1383399209486168E-2</v>
      </c>
    </row>
    <row r="150" spans="1:9" x14ac:dyDescent="0.25">
      <c r="A150" s="107" t="s">
        <v>18</v>
      </c>
      <c r="B150" s="6">
        <v>72</v>
      </c>
      <c r="C150" s="5">
        <f t="shared" si="9"/>
        <v>4.7430830039525688E-2</v>
      </c>
    </row>
    <row r="151" spans="1:9" x14ac:dyDescent="0.25">
      <c r="A151" s="15" t="s">
        <v>370</v>
      </c>
      <c r="B151" s="16">
        <v>15</v>
      </c>
      <c r="C151" s="17">
        <f t="shared" si="9"/>
        <v>9.881422924901186E-3</v>
      </c>
    </row>
    <row r="152" spans="1:9" ht="15.75" thickBot="1" x14ac:dyDescent="0.3">
      <c r="A152" s="108" t="s">
        <v>5</v>
      </c>
      <c r="B152" s="3">
        <f>SUM(B146:B151)</f>
        <v>1518</v>
      </c>
      <c r="C152" s="2"/>
    </row>
    <row r="153" spans="1:9" x14ac:dyDescent="0.25">
      <c r="A153" s="244" t="s">
        <v>821</v>
      </c>
      <c r="B153" s="210"/>
      <c r="C153" s="210"/>
      <c r="D153" s="210"/>
      <c r="E153" s="210"/>
      <c r="F153" s="210"/>
      <c r="G153" s="210"/>
      <c r="H153" s="210"/>
      <c r="I153" s="210"/>
    </row>
    <row r="154" spans="1:9" x14ac:dyDescent="0.25">
      <c r="A154" s="210"/>
      <c r="B154" s="210"/>
      <c r="C154" s="210"/>
      <c r="D154" s="210"/>
      <c r="E154" s="210"/>
      <c r="F154" s="210"/>
      <c r="G154" s="210"/>
      <c r="H154" s="210"/>
      <c r="I154" s="210"/>
    </row>
    <row r="155" spans="1:9" x14ac:dyDescent="0.25">
      <c r="A155" s="210" t="s">
        <v>822</v>
      </c>
      <c r="B155" s="210"/>
      <c r="C155" s="210"/>
      <c r="D155" s="210"/>
      <c r="E155" s="210"/>
      <c r="F155" s="210"/>
      <c r="G155" s="210"/>
      <c r="H155" s="210"/>
      <c r="I155" s="210"/>
    </row>
    <row r="156" spans="1:9" x14ac:dyDescent="0.25">
      <c r="A156" s="210"/>
      <c r="B156" s="210"/>
      <c r="C156" s="210"/>
      <c r="D156" s="210"/>
      <c r="E156" s="210"/>
      <c r="F156" s="210"/>
      <c r="G156" s="210"/>
      <c r="H156" s="210"/>
      <c r="I156" s="210"/>
    </row>
  </sheetData>
  <mergeCells count="17">
    <mergeCell ref="A1:F1"/>
    <mergeCell ref="I5:J5"/>
    <mergeCell ref="A11:C11"/>
    <mergeCell ref="A23:C23"/>
    <mergeCell ref="E11:G11"/>
    <mergeCell ref="E17:G17"/>
    <mergeCell ref="A34:C34"/>
    <mergeCell ref="A144:C144"/>
    <mergeCell ref="A40:C40"/>
    <mergeCell ref="A55:C55"/>
    <mergeCell ref="A70:C70"/>
    <mergeCell ref="A81:C81"/>
    <mergeCell ref="A96:C96"/>
    <mergeCell ref="A103:C103"/>
    <mergeCell ref="A130:C130"/>
    <mergeCell ref="A124:C124"/>
    <mergeCell ref="A114:C11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02"/>
  <sheetViews>
    <sheetView zoomScaleNormal="100" workbookViewId="0">
      <selection activeCell="F122" sqref="F121:F122"/>
    </sheetView>
  </sheetViews>
  <sheetFormatPr defaultRowHeight="15" x14ac:dyDescent="0.25"/>
  <cols>
    <col min="1" max="1" width="26.7109375" customWidth="1"/>
    <col min="2" max="2" width="10.7109375" bestFit="1" customWidth="1"/>
    <col min="3" max="3" width="7.85546875" customWidth="1"/>
    <col min="4" max="4" width="9.140625" customWidth="1"/>
    <col min="5" max="5" width="25.140625" bestFit="1" customWidth="1"/>
    <col min="6" max="6" width="10.7109375" bestFit="1" customWidth="1"/>
    <col min="7" max="7" width="36.140625" customWidth="1"/>
  </cols>
  <sheetData>
    <row r="1" spans="1:11" s="7" customFormat="1" ht="21" x14ac:dyDescent="0.35">
      <c r="A1" s="283" t="s">
        <v>43</v>
      </c>
      <c r="B1" s="283"/>
      <c r="C1" s="283"/>
      <c r="D1" s="283"/>
      <c r="E1" s="283"/>
      <c r="F1" s="283"/>
    </row>
    <row r="2" spans="1:11" s="210" customFormat="1" ht="21" x14ac:dyDescent="0.35">
      <c r="A2" s="236" t="s">
        <v>815</v>
      </c>
      <c r="F2" s="229"/>
    </row>
    <row r="3" spans="1:11" s="210" customFormat="1" ht="39" customHeight="1" x14ac:dyDescent="0.35">
      <c r="A3" s="210" t="s">
        <v>816</v>
      </c>
      <c r="F3" s="229"/>
    </row>
    <row r="4" spans="1:11" ht="15.75" thickBot="1" x14ac:dyDescent="0.3"/>
    <row r="5" spans="1:11" ht="18" thickBot="1" x14ac:dyDescent="0.35">
      <c r="A5" s="284" t="s">
        <v>34</v>
      </c>
      <c r="B5" s="285"/>
      <c r="C5" s="286"/>
      <c r="E5" s="210"/>
      <c r="F5" s="210"/>
      <c r="G5" s="210"/>
    </row>
    <row r="6" spans="1:11" x14ac:dyDescent="0.25">
      <c r="A6" s="14" t="s">
        <v>0</v>
      </c>
      <c r="B6" s="4" t="s">
        <v>1</v>
      </c>
      <c r="C6" s="13" t="s">
        <v>2</v>
      </c>
      <c r="E6" s="210"/>
      <c r="F6" s="210"/>
      <c r="G6" s="210"/>
    </row>
    <row r="7" spans="1:11" x14ac:dyDescent="0.25">
      <c r="A7" s="11" t="s">
        <v>3</v>
      </c>
      <c r="B7" s="6">
        <v>5602454</v>
      </c>
      <c r="C7" s="5">
        <f>B7/$B$9</f>
        <v>0.9116641078026233</v>
      </c>
      <c r="E7" s="210"/>
      <c r="F7" s="210"/>
      <c r="G7" s="210"/>
    </row>
    <row r="8" spans="1:11" x14ac:dyDescent="0.25">
      <c r="A8" s="15" t="s">
        <v>4</v>
      </c>
      <c r="B8" s="16">
        <v>542851</v>
      </c>
      <c r="C8" s="17">
        <f>B8/$B$9</f>
        <v>8.8335892197376698E-2</v>
      </c>
      <c r="E8" s="210"/>
      <c r="F8" s="210"/>
      <c r="G8" s="210"/>
    </row>
    <row r="9" spans="1:11" ht="15.75" thickBot="1" x14ac:dyDescent="0.3">
      <c r="A9" s="12" t="s">
        <v>5</v>
      </c>
      <c r="B9" s="3">
        <f>SUM(B7:B8)</f>
        <v>6145305</v>
      </c>
      <c r="C9" s="2"/>
      <c r="E9" s="210"/>
      <c r="F9" s="210"/>
      <c r="G9" s="210"/>
    </row>
    <row r="10" spans="1:11" x14ac:dyDescent="0.25">
      <c r="A10" s="210" t="s">
        <v>814</v>
      </c>
    </row>
    <row r="11" spans="1:11" s="210" customFormat="1" ht="15.75" thickBot="1" x14ac:dyDescent="0.3">
      <c r="E11"/>
      <c r="F11"/>
      <c r="G11"/>
    </row>
    <row r="12" spans="1:11" ht="18" thickBot="1" x14ac:dyDescent="0.35">
      <c r="A12" s="284" t="s">
        <v>35</v>
      </c>
      <c r="B12" s="285"/>
      <c r="C12" s="286"/>
      <c r="E12" s="287" t="s">
        <v>830</v>
      </c>
      <c r="F12" s="288"/>
      <c r="G12" s="289"/>
      <c r="H12" s="1"/>
      <c r="I12" s="1"/>
      <c r="J12" s="1"/>
      <c r="K12" s="231"/>
    </row>
    <row r="13" spans="1:11" x14ac:dyDescent="0.25">
      <c r="A13" s="14" t="s">
        <v>6</v>
      </c>
      <c r="B13" s="4" t="s">
        <v>7</v>
      </c>
      <c r="C13" s="13" t="s">
        <v>2</v>
      </c>
      <c r="E13" s="14" t="s">
        <v>0</v>
      </c>
      <c r="F13" s="4" t="s">
        <v>1</v>
      </c>
      <c r="G13" s="13" t="s">
        <v>2</v>
      </c>
      <c r="H13" s="1"/>
      <c r="I13" s="1"/>
      <c r="J13" s="1"/>
      <c r="K13" s="231"/>
    </row>
    <row r="14" spans="1:11" x14ac:dyDescent="0.25">
      <c r="A14" s="11" t="s">
        <v>36</v>
      </c>
      <c r="B14" s="6">
        <v>628980</v>
      </c>
      <c r="C14" s="5">
        <f>B14/$B$21</f>
        <v>0.10235130721746113</v>
      </c>
      <c r="E14" s="212" t="s">
        <v>3</v>
      </c>
      <c r="F14" s="6">
        <v>510087</v>
      </c>
      <c r="G14" s="5">
        <v>0.81100000000000005</v>
      </c>
      <c r="H14" s="1"/>
      <c r="I14" s="1"/>
      <c r="J14" s="1"/>
      <c r="K14" s="231"/>
    </row>
    <row r="15" spans="1:11" s="1" customFormat="1" x14ac:dyDescent="0.25">
      <c r="A15" s="11" t="s">
        <v>37</v>
      </c>
      <c r="B15" s="6">
        <v>761062</v>
      </c>
      <c r="C15" s="5">
        <f t="shared" ref="C15:C20" si="0">B15/$B$21</f>
        <v>0.12384446337488537</v>
      </c>
      <c r="E15" s="15" t="s">
        <v>4</v>
      </c>
      <c r="F15" s="16">
        <v>118893</v>
      </c>
      <c r="G15" s="17">
        <v>0.189</v>
      </c>
      <c r="K15" s="231"/>
    </row>
    <row r="16" spans="1:11" s="1" customFormat="1" ht="15.75" thickBot="1" x14ac:dyDescent="0.3">
      <c r="A16" s="11" t="s">
        <v>38</v>
      </c>
      <c r="B16" s="6">
        <v>794965</v>
      </c>
      <c r="C16" s="5">
        <f t="shared" si="0"/>
        <v>0.12936135797979106</v>
      </c>
      <c r="E16" s="213" t="s">
        <v>5</v>
      </c>
      <c r="F16" s="3">
        <v>628980</v>
      </c>
      <c r="G16" s="232"/>
      <c r="H16"/>
      <c r="I16"/>
      <c r="J16"/>
      <c r="K16" s="231"/>
    </row>
    <row r="17" spans="1:11" s="1" customFormat="1" ht="15.75" thickBot="1" x14ac:dyDescent="0.3">
      <c r="A17" s="11" t="s">
        <v>39</v>
      </c>
      <c r="B17" s="6">
        <v>791653</v>
      </c>
      <c r="C17" s="5">
        <f t="shared" si="0"/>
        <v>0.12882240995361499</v>
      </c>
      <c r="E17" s="210"/>
      <c r="F17" s="210"/>
      <c r="G17" s="210"/>
      <c r="H17"/>
      <c r="I17"/>
      <c r="J17"/>
    </row>
    <row r="18" spans="1:11" s="1" customFormat="1" ht="18" customHeight="1" thickBot="1" x14ac:dyDescent="0.35">
      <c r="A18" s="11" t="s">
        <v>40</v>
      </c>
      <c r="B18" s="6">
        <v>709294</v>
      </c>
      <c r="C18" s="5">
        <f t="shared" si="0"/>
        <v>0.11542047140052447</v>
      </c>
      <c r="E18" s="287" t="s">
        <v>843</v>
      </c>
      <c r="F18" s="288"/>
      <c r="G18" s="289"/>
      <c r="H18"/>
      <c r="I18"/>
      <c r="J18"/>
    </row>
    <row r="19" spans="1:11" s="1" customFormat="1" x14ac:dyDescent="0.25">
      <c r="A19" s="11" t="s">
        <v>8</v>
      </c>
      <c r="B19" s="6">
        <v>2240174</v>
      </c>
      <c r="C19" s="5">
        <f t="shared" si="0"/>
        <v>0.36453422572191291</v>
      </c>
      <c r="E19" s="14" t="s">
        <v>0</v>
      </c>
      <c r="F19" s="4" t="s">
        <v>1</v>
      </c>
      <c r="G19" s="13" t="s">
        <v>2</v>
      </c>
      <c r="H19"/>
      <c r="I19"/>
      <c r="J19"/>
    </row>
    <row r="20" spans="1:11" s="1" customFormat="1" x14ac:dyDescent="0.25">
      <c r="A20" s="15" t="s">
        <v>9</v>
      </c>
      <c r="B20" s="16">
        <v>219177</v>
      </c>
      <c r="C20" s="17">
        <f t="shared" si="0"/>
        <v>3.5665764351810042E-2</v>
      </c>
      <c r="E20" s="212" t="s">
        <v>3</v>
      </c>
      <c r="F20" s="6">
        <v>632054</v>
      </c>
      <c r="G20" s="5">
        <v>0.83</v>
      </c>
      <c r="H20"/>
      <c r="I20"/>
      <c r="J20"/>
    </row>
    <row r="21" spans="1:11" ht="15.75" thickBot="1" x14ac:dyDescent="0.3">
      <c r="A21" s="12" t="s">
        <v>5</v>
      </c>
      <c r="B21" s="3">
        <f>SUM(B14:B20)</f>
        <v>6145305</v>
      </c>
      <c r="C21" s="2"/>
      <c r="E21" s="15" t="s">
        <v>4</v>
      </c>
      <c r="F21" s="16">
        <v>129008</v>
      </c>
      <c r="G21" s="17">
        <v>0.17</v>
      </c>
    </row>
    <row r="22" spans="1:11" ht="15.75" thickBot="1" x14ac:dyDescent="0.3">
      <c r="A22" s="210" t="s">
        <v>814</v>
      </c>
      <c r="E22" s="213" t="s">
        <v>5</v>
      </c>
      <c r="F22" s="3">
        <v>761062</v>
      </c>
      <c r="G22" s="2"/>
    </row>
    <row r="23" spans="1:11" s="210" customFormat="1" ht="15.75" thickBot="1" x14ac:dyDescent="0.3">
      <c r="E23"/>
      <c r="F23"/>
      <c r="G23"/>
    </row>
    <row r="24" spans="1:11" ht="18" thickBot="1" x14ac:dyDescent="0.35">
      <c r="A24" s="284" t="s">
        <v>10</v>
      </c>
      <c r="B24" s="285"/>
      <c r="C24" s="286"/>
    </row>
    <row r="25" spans="1:11" x14ac:dyDescent="0.25">
      <c r="A25" s="14" t="s">
        <v>6</v>
      </c>
      <c r="B25" s="4" t="s">
        <v>7</v>
      </c>
      <c r="C25" s="13" t="s">
        <v>2</v>
      </c>
      <c r="K25" s="231"/>
    </row>
    <row r="26" spans="1:11" x14ac:dyDescent="0.25">
      <c r="A26" s="11" t="s">
        <v>36</v>
      </c>
      <c r="B26" s="6">
        <v>118893</v>
      </c>
      <c r="C26" s="5">
        <f>B26/$B$33</f>
        <v>0.21901589939044047</v>
      </c>
      <c r="E26" s="210"/>
      <c r="F26" s="210"/>
      <c r="G26" s="210"/>
      <c r="K26" s="231"/>
    </row>
    <row r="27" spans="1:11" x14ac:dyDescent="0.25">
      <c r="A27" s="11" t="s">
        <v>37</v>
      </c>
      <c r="B27" s="6">
        <v>129008</v>
      </c>
      <c r="C27" s="5">
        <f t="shared" ref="C27:C32" si="1">B27/$B$33</f>
        <v>0.23764900497558261</v>
      </c>
      <c r="K27" s="231"/>
    </row>
    <row r="28" spans="1:11" x14ac:dyDescent="0.25">
      <c r="A28" s="11" t="s">
        <v>38</v>
      </c>
      <c r="B28" s="6">
        <v>96915</v>
      </c>
      <c r="C28" s="5">
        <f t="shared" si="1"/>
        <v>0.17852965178290175</v>
      </c>
      <c r="K28" s="231"/>
    </row>
    <row r="29" spans="1:11" x14ac:dyDescent="0.25">
      <c r="A29" s="11" t="s">
        <v>39</v>
      </c>
      <c r="B29" s="6">
        <v>66437</v>
      </c>
      <c r="C29" s="5">
        <f t="shared" si="1"/>
        <v>0.12238533225507552</v>
      </c>
      <c r="K29" s="231"/>
    </row>
    <row r="30" spans="1:11" x14ac:dyDescent="0.25">
      <c r="A30" s="11" t="s">
        <v>40</v>
      </c>
      <c r="B30" s="6">
        <v>42531</v>
      </c>
      <c r="C30" s="5">
        <f t="shared" si="1"/>
        <v>7.834746551079394E-2</v>
      </c>
    </row>
    <row r="31" spans="1:11" x14ac:dyDescent="0.25">
      <c r="A31" s="11" t="s">
        <v>8</v>
      </c>
      <c r="B31" s="6">
        <v>77629</v>
      </c>
      <c r="C31" s="5">
        <f t="shared" si="1"/>
        <v>0.14300240765882352</v>
      </c>
    </row>
    <row r="32" spans="1:11" x14ac:dyDescent="0.25">
      <c r="A32" s="15" t="s">
        <v>9</v>
      </c>
      <c r="B32" s="16">
        <v>11438</v>
      </c>
      <c r="C32" s="17">
        <f t="shared" si="1"/>
        <v>2.1070238426382195E-2</v>
      </c>
    </row>
    <row r="33" spans="1:10" ht="15.75" thickBot="1" x14ac:dyDescent="0.3">
      <c r="A33" s="12" t="s">
        <v>5</v>
      </c>
      <c r="B33" s="3">
        <f>SUM(B26:B32)</f>
        <v>542851</v>
      </c>
      <c r="C33" s="2"/>
      <c r="H33" s="1"/>
      <c r="I33" s="1"/>
      <c r="J33" s="1"/>
    </row>
    <row r="34" spans="1:10" ht="15.75" thickBot="1" x14ac:dyDescent="0.3">
      <c r="H34" s="1"/>
      <c r="I34" s="1"/>
      <c r="J34" s="1"/>
    </row>
    <row r="35" spans="1:10" ht="34.5" customHeight="1" thickBot="1" x14ac:dyDescent="0.35">
      <c r="A35" s="280" t="s">
        <v>41</v>
      </c>
      <c r="B35" s="281"/>
      <c r="C35" s="282"/>
      <c r="H35" s="1"/>
      <c r="I35" s="1"/>
      <c r="J35" s="1"/>
    </row>
    <row r="36" spans="1:10" x14ac:dyDescent="0.25">
      <c r="A36" s="14" t="s">
        <v>6</v>
      </c>
      <c r="B36" s="4" t="s">
        <v>7</v>
      </c>
      <c r="C36" s="13" t="s">
        <v>2</v>
      </c>
      <c r="E36" s="1"/>
      <c r="F36" s="1"/>
      <c r="G36" s="1"/>
      <c r="H36" s="1"/>
      <c r="I36" s="1"/>
      <c r="J36" s="1"/>
    </row>
    <row r="37" spans="1:10" x14ac:dyDescent="0.25">
      <c r="A37" s="11" t="s">
        <v>36</v>
      </c>
      <c r="B37" s="6">
        <f>B26</f>
        <v>118893</v>
      </c>
      <c r="C37" s="5">
        <f>B37/$B$39</f>
        <v>0.47959871077567257</v>
      </c>
      <c r="E37" s="1"/>
      <c r="F37" s="1"/>
      <c r="G37" s="1"/>
      <c r="H37" s="1"/>
      <c r="I37" s="1"/>
      <c r="J37" s="1"/>
    </row>
    <row r="38" spans="1:10" x14ac:dyDescent="0.25">
      <c r="A38" s="15" t="s">
        <v>37</v>
      </c>
      <c r="B38" s="16">
        <f>B27</f>
        <v>129008</v>
      </c>
      <c r="C38" s="17">
        <f>B38/$B$39</f>
        <v>0.52040128922432749</v>
      </c>
      <c r="E38" s="1"/>
      <c r="F38" s="1"/>
      <c r="G38" s="1"/>
      <c r="H38" s="1"/>
      <c r="I38" s="1"/>
      <c r="J38" s="1"/>
    </row>
    <row r="39" spans="1:10" ht="15.75" thickBot="1" x14ac:dyDescent="0.3">
      <c r="A39" s="12" t="s">
        <v>5</v>
      </c>
      <c r="B39" s="3">
        <f>SUM(B37:B38)</f>
        <v>247901</v>
      </c>
      <c r="C39" s="2"/>
      <c r="E39" s="1"/>
      <c r="F39" s="1"/>
      <c r="G39" s="1"/>
      <c r="H39" s="1"/>
      <c r="I39" s="1"/>
      <c r="J39" s="1"/>
    </row>
    <row r="40" spans="1:10" ht="15.75" thickBot="1" x14ac:dyDescent="0.3">
      <c r="E40" s="1"/>
      <c r="F40" s="1"/>
      <c r="G40" s="1"/>
      <c r="H40" s="1"/>
      <c r="I40" s="1"/>
      <c r="J40" s="1"/>
    </row>
    <row r="41" spans="1:10" ht="18" thickBot="1" x14ac:dyDescent="0.35">
      <c r="A41" s="284" t="s">
        <v>11</v>
      </c>
      <c r="B41" s="285"/>
      <c r="C41" s="286"/>
      <c r="E41" s="1"/>
      <c r="F41" s="1"/>
      <c r="G41" s="1"/>
      <c r="H41" s="1"/>
      <c r="I41" s="1"/>
      <c r="J41" s="1"/>
    </row>
    <row r="42" spans="1:10" x14ac:dyDescent="0.25">
      <c r="A42" s="14" t="s">
        <v>12</v>
      </c>
      <c r="B42" s="4" t="s">
        <v>1</v>
      </c>
      <c r="C42" s="13" t="s">
        <v>2</v>
      </c>
      <c r="E42" s="1"/>
      <c r="F42" s="1"/>
      <c r="G42" s="1"/>
      <c r="H42" s="1"/>
      <c r="I42" s="1"/>
      <c r="J42" s="1"/>
    </row>
    <row r="43" spans="1:10" x14ac:dyDescent="0.25">
      <c r="A43" s="11" t="s">
        <v>13</v>
      </c>
      <c r="B43" s="6">
        <v>209910</v>
      </c>
      <c r="C43" s="5">
        <f>B43/$B$64</f>
        <v>0.38668069138677097</v>
      </c>
      <c r="E43" s="1"/>
      <c r="F43" s="1"/>
      <c r="G43" s="1"/>
      <c r="H43" s="1"/>
      <c r="I43" s="1"/>
      <c r="J43" s="1"/>
    </row>
    <row r="44" spans="1:10" s="1" customFormat="1" x14ac:dyDescent="0.25">
      <c r="A44" s="11" t="s">
        <v>14</v>
      </c>
      <c r="B44" s="6">
        <v>87051</v>
      </c>
      <c r="C44" s="5">
        <f t="shared" ref="C44:C63" si="2">B44/$B$64</f>
        <v>0.16035891985093514</v>
      </c>
    </row>
    <row r="45" spans="1:10" s="1" customFormat="1" x14ac:dyDescent="0.25">
      <c r="A45" s="11" t="s">
        <v>15</v>
      </c>
      <c r="B45" s="6">
        <v>34907</v>
      </c>
      <c r="C45" s="5">
        <f t="shared" si="2"/>
        <v>6.4303096061350165E-2</v>
      </c>
    </row>
    <row r="46" spans="1:10" s="1" customFormat="1" x14ac:dyDescent="0.25">
      <c r="A46" s="11" t="s">
        <v>16</v>
      </c>
      <c r="B46" s="6">
        <v>25074</v>
      </c>
      <c r="C46" s="5">
        <f t="shared" si="2"/>
        <v>4.618947003873991E-2</v>
      </c>
    </row>
    <row r="47" spans="1:10" s="1" customFormat="1" x14ac:dyDescent="0.25">
      <c r="A47" s="11" t="s">
        <v>17</v>
      </c>
      <c r="B47" s="6">
        <v>24483</v>
      </c>
      <c r="C47" s="5">
        <f t="shared" si="2"/>
        <v>4.5100773508752863E-2</v>
      </c>
    </row>
    <row r="48" spans="1:10" s="1" customFormat="1" x14ac:dyDescent="0.25">
      <c r="A48" s="11" t="s">
        <v>18</v>
      </c>
      <c r="B48" s="6">
        <v>18029</v>
      </c>
      <c r="C48" s="5">
        <f t="shared" si="2"/>
        <v>3.3211691605983966E-2</v>
      </c>
    </row>
    <row r="49" spans="1:10" s="1" customFormat="1" x14ac:dyDescent="0.25">
      <c r="A49" s="11" t="s">
        <v>19</v>
      </c>
      <c r="B49" s="6">
        <v>14018</v>
      </c>
      <c r="C49" s="5">
        <f t="shared" si="2"/>
        <v>2.5822923785716524E-2</v>
      </c>
    </row>
    <row r="50" spans="1:10" s="1" customFormat="1" x14ac:dyDescent="0.25">
      <c r="A50" s="11" t="s">
        <v>20</v>
      </c>
      <c r="B50" s="6">
        <v>11986</v>
      </c>
      <c r="C50" s="5">
        <f t="shared" si="2"/>
        <v>2.2079723533713669E-2</v>
      </c>
    </row>
    <row r="51" spans="1:10" s="1" customFormat="1" x14ac:dyDescent="0.25">
      <c r="A51" s="11" t="s">
        <v>21</v>
      </c>
      <c r="B51" s="6">
        <v>11756</v>
      </c>
      <c r="C51" s="5">
        <f t="shared" si="2"/>
        <v>2.1656034528811773E-2</v>
      </c>
    </row>
    <row r="52" spans="1:10" s="1" customFormat="1" x14ac:dyDescent="0.25">
      <c r="A52" s="11" t="s">
        <v>22</v>
      </c>
      <c r="B52" s="6">
        <v>10765</v>
      </c>
      <c r="C52" s="5">
        <f t="shared" si="2"/>
        <v>1.9830487555517074E-2</v>
      </c>
    </row>
    <row r="53" spans="1:10" s="1" customFormat="1" x14ac:dyDescent="0.25">
      <c r="A53" s="11" t="s">
        <v>23</v>
      </c>
      <c r="B53" s="6">
        <v>9674</v>
      </c>
      <c r="C53" s="5">
        <f t="shared" si="2"/>
        <v>1.7820727971395466E-2</v>
      </c>
      <c r="H53"/>
      <c r="I53"/>
      <c r="J53"/>
    </row>
    <row r="54" spans="1:10" s="1" customFormat="1" x14ac:dyDescent="0.25">
      <c r="A54" s="11" t="s">
        <v>24</v>
      </c>
      <c r="B54" s="6">
        <v>8695</v>
      </c>
      <c r="C54" s="5">
        <f t="shared" si="2"/>
        <v>1.6017286511399997E-2</v>
      </c>
      <c r="H54"/>
      <c r="I54"/>
      <c r="J54"/>
    </row>
    <row r="55" spans="1:10" s="1" customFormat="1" x14ac:dyDescent="0.25">
      <c r="A55" s="11" t="s">
        <v>25</v>
      </c>
      <c r="B55" s="6">
        <v>7305</v>
      </c>
      <c r="C55" s="5">
        <f t="shared" si="2"/>
        <v>1.3456731220905922E-2</v>
      </c>
      <c r="H55" s="8"/>
      <c r="I55" s="8"/>
      <c r="J55" s="8"/>
    </row>
    <row r="56" spans="1:10" s="1" customFormat="1" x14ac:dyDescent="0.25">
      <c r="A56" s="11" t="s">
        <v>26</v>
      </c>
      <c r="B56" s="6">
        <v>6945</v>
      </c>
      <c r="C56" s="5">
        <f t="shared" si="2"/>
        <v>1.2793565821929037E-2</v>
      </c>
      <c r="E56"/>
      <c r="F56"/>
      <c r="G56"/>
      <c r="H56"/>
      <c r="I56"/>
      <c r="J56"/>
    </row>
    <row r="57" spans="1:10" s="1" customFormat="1" x14ac:dyDescent="0.25">
      <c r="A57" s="11" t="s">
        <v>27</v>
      </c>
      <c r="B57" s="6">
        <v>4967</v>
      </c>
      <c r="C57" s="5">
        <f t="shared" si="2"/>
        <v>9.1498403797727178E-3</v>
      </c>
      <c r="E57"/>
      <c r="F57"/>
      <c r="G57"/>
      <c r="H57"/>
      <c r="I57"/>
      <c r="J57"/>
    </row>
    <row r="58" spans="1:10" s="1" customFormat="1" x14ac:dyDescent="0.25">
      <c r="A58" s="11" t="s">
        <v>28</v>
      </c>
      <c r="B58" s="6">
        <v>4603</v>
      </c>
      <c r="C58" s="5">
        <f t="shared" si="2"/>
        <v>8.479306476362759E-3</v>
      </c>
      <c r="E58" s="8"/>
      <c r="F58" s="8"/>
      <c r="G58" s="8"/>
      <c r="H58"/>
      <c r="I58"/>
      <c r="J58"/>
    </row>
    <row r="59" spans="1:10" s="1" customFormat="1" x14ac:dyDescent="0.25">
      <c r="A59" s="11" t="s">
        <v>29</v>
      </c>
      <c r="B59" s="6">
        <v>3493</v>
      </c>
      <c r="C59" s="5">
        <f t="shared" si="2"/>
        <v>6.4345464961840359E-3</v>
      </c>
      <c r="E59"/>
      <c r="F59"/>
      <c r="G59"/>
      <c r="H59"/>
      <c r="I59"/>
      <c r="J59"/>
    </row>
    <row r="60" spans="1:10" s="1" customFormat="1" x14ac:dyDescent="0.25">
      <c r="A60" s="11" t="s">
        <v>30</v>
      </c>
      <c r="B60" s="6">
        <v>3368</v>
      </c>
      <c r="C60" s="5">
        <f t="shared" si="2"/>
        <v>6.2042807326503956E-3</v>
      </c>
      <c r="E60"/>
      <c r="F60"/>
      <c r="G60"/>
      <c r="H60"/>
      <c r="I60"/>
      <c r="J60"/>
    </row>
    <row r="61" spans="1:10" s="1" customFormat="1" x14ac:dyDescent="0.25">
      <c r="A61" s="11" t="s">
        <v>31</v>
      </c>
      <c r="B61" s="6">
        <v>3037</v>
      </c>
      <c r="C61" s="5">
        <f t="shared" si="2"/>
        <v>5.5945369908133175E-3</v>
      </c>
      <c r="E61"/>
      <c r="F61"/>
      <c r="G61"/>
      <c r="H61"/>
      <c r="I61"/>
      <c r="J61"/>
    </row>
    <row r="62" spans="1:10" s="1" customFormat="1" x14ac:dyDescent="0.25">
      <c r="A62" s="11" t="s">
        <v>32</v>
      </c>
      <c r="B62" s="6">
        <v>3004</v>
      </c>
      <c r="C62" s="5">
        <f t="shared" si="2"/>
        <v>5.5337468292404358E-3</v>
      </c>
      <c r="E62"/>
      <c r="F62"/>
      <c r="G62"/>
      <c r="H62"/>
      <c r="I62"/>
      <c r="J62"/>
    </row>
    <row r="63" spans="1:10" s="1" customFormat="1" x14ac:dyDescent="0.25">
      <c r="A63" s="15" t="s">
        <v>33</v>
      </c>
      <c r="B63" s="16">
        <v>39781</v>
      </c>
      <c r="C63" s="17">
        <f t="shared" si="2"/>
        <v>7.3281618713053859E-2</v>
      </c>
      <c r="E63"/>
      <c r="F63"/>
      <c r="G63"/>
      <c r="H63"/>
      <c r="I63"/>
      <c r="J63"/>
    </row>
    <row r="64" spans="1:10" ht="15.75" thickBot="1" x14ac:dyDescent="0.3">
      <c r="A64" s="12" t="s">
        <v>5</v>
      </c>
      <c r="B64" s="3">
        <f>SUM(B43:B63)</f>
        <v>542851</v>
      </c>
      <c r="C64" s="2"/>
    </row>
    <row r="65" spans="1:10" ht="15.75" thickBot="1" x14ac:dyDescent="0.3"/>
    <row r="66" spans="1:10" s="8" customFormat="1" ht="34.5" customHeight="1" thickBot="1" x14ac:dyDescent="0.35">
      <c r="A66" s="280" t="s">
        <v>42</v>
      </c>
      <c r="B66" s="281"/>
      <c r="C66" s="282"/>
      <c r="E66"/>
      <c r="F66"/>
      <c r="G66"/>
      <c r="H66"/>
      <c r="I66"/>
      <c r="J66"/>
    </row>
    <row r="67" spans="1:10" x14ac:dyDescent="0.25">
      <c r="A67" s="14" t="s">
        <v>12</v>
      </c>
      <c r="B67" s="4" t="s">
        <v>1</v>
      </c>
      <c r="C67" s="13" t="s">
        <v>2</v>
      </c>
    </row>
    <row r="68" spans="1:10" x14ac:dyDescent="0.25">
      <c r="A68" s="11" t="s">
        <v>13</v>
      </c>
      <c r="B68" s="6">
        <v>122837</v>
      </c>
      <c r="C68" s="5">
        <f>B68/$B$89</f>
        <v>0.49550828758254301</v>
      </c>
    </row>
    <row r="69" spans="1:10" x14ac:dyDescent="0.25">
      <c r="A69" s="11" t="s">
        <v>14</v>
      </c>
      <c r="B69" s="6">
        <v>32181</v>
      </c>
      <c r="C69" s="5">
        <f t="shared" ref="C69:C88" si="3">B69/$B$89</f>
        <v>0.12981391765261133</v>
      </c>
    </row>
    <row r="70" spans="1:10" x14ac:dyDescent="0.25">
      <c r="A70" s="11" t="s">
        <v>15</v>
      </c>
      <c r="B70" s="6">
        <v>12234</v>
      </c>
      <c r="C70" s="5">
        <f t="shared" si="3"/>
        <v>4.9350345500824927E-2</v>
      </c>
    </row>
    <row r="71" spans="1:10" x14ac:dyDescent="0.25">
      <c r="A71" s="11" t="s">
        <v>17</v>
      </c>
      <c r="B71" s="6">
        <v>10667</v>
      </c>
      <c r="C71" s="5">
        <f t="shared" si="3"/>
        <v>4.3029273782679379E-2</v>
      </c>
    </row>
    <row r="72" spans="1:10" x14ac:dyDescent="0.25">
      <c r="A72" s="11" t="s">
        <v>16</v>
      </c>
      <c r="B72" s="6">
        <v>9973</v>
      </c>
      <c r="C72" s="5">
        <f t="shared" si="3"/>
        <v>4.0229769141713827E-2</v>
      </c>
    </row>
    <row r="73" spans="1:10" x14ac:dyDescent="0.25">
      <c r="A73" s="11" t="s">
        <v>18</v>
      </c>
      <c r="B73" s="6">
        <v>7731</v>
      </c>
      <c r="C73" s="5">
        <f t="shared" si="3"/>
        <v>3.1185836281418793E-2</v>
      </c>
    </row>
    <row r="74" spans="1:10" x14ac:dyDescent="0.25">
      <c r="A74" s="11" t="s">
        <v>23</v>
      </c>
      <c r="B74" s="6">
        <v>4964</v>
      </c>
      <c r="C74" s="5">
        <f t="shared" si="3"/>
        <v>2.0024122532785266E-2</v>
      </c>
    </row>
    <row r="75" spans="1:10" x14ac:dyDescent="0.25">
      <c r="A75" s="11" t="s">
        <v>22</v>
      </c>
      <c r="B75" s="6">
        <v>4720</v>
      </c>
      <c r="C75" s="5">
        <f t="shared" si="3"/>
        <v>1.9039858653252709E-2</v>
      </c>
    </row>
    <row r="76" spans="1:10" x14ac:dyDescent="0.25">
      <c r="A76" s="11" t="s">
        <v>19</v>
      </c>
      <c r="B76" s="6">
        <v>4611</v>
      </c>
      <c r="C76" s="5">
        <f t="shared" si="3"/>
        <v>1.8600167002150052E-2</v>
      </c>
    </row>
    <row r="77" spans="1:10" x14ac:dyDescent="0.25">
      <c r="A77" s="11" t="s">
        <v>21</v>
      </c>
      <c r="B77" s="6">
        <v>4369</v>
      </c>
      <c r="C77" s="5">
        <f t="shared" si="3"/>
        <v>1.7623970859334977E-2</v>
      </c>
    </row>
    <row r="78" spans="1:10" x14ac:dyDescent="0.25">
      <c r="A78" s="11" t="s">
        <v>24</v>
      </c>
      <c r="B78" s="6">
        <v>3820</v>
      </c>
      <c r="C78" s="5">
        <f t="shared" si="3"/>
        <v>1.5409377130386728E-2</v>
      </c>
    </row>
    <row r="79" spans="1:10" x14ac:dyDescent="0.25">
      <c r="A79" s="11" t="s">
        <v>20</v>
      </c>
      <c r="B79" s="6">
        <v>3678</v>
      </c>
      <c r="C79" s="5">
        <f t="shared" si="3"/>
        <v>1.483656782344565E-2</v>
      </c>
    </row>
    <row r="80" spans="1:10" x14ac:dyDescent="0.25">
      <c r="A80" s="11" t="s">
        <v>26</v>
      </c>
      <c r="B80" s="6">
        <v>2225</v>
      </c>
      <c r="C80" s="5">
        <f t="shared" si="3"/>
        <v>8.9753570981964577E-3</v>
      </c>
    </row>
    <row r="81" spans="1:3" x14ac:dyDescent="0.25">
      <c r="A81" s="11" t="s">
        <v>27</v>
      </c>
      <c r="B81" s="6">
        <v>2157</v>
      </c>
      <c r="C81" s="5">
        <f t="shared" si="3"/>
        <v>8.7010540498021396E-3</v>
      </c>
    </row>
    <row r="82" spans="1:3" x14ac:dyDescent="0.25">
      <c r="A82" s="11" t="s">
        <v>25</v>
      </c>
      <c r="B82" s="6">
        <v>2072</v>
      </c>
      <c r="C82" s="5">
        <f t="shared" si="3"/>
        <v>8.3581752393092398E-3</v>
      </c>
    </row>
    <row r="83" spans="1:3" x14ac:dyDescent="0.25">
      <c r="A83" s="11" t="s">
        <v>28</v>
      </c>
      <c r="B83" s="6">
        <v>1402</v>
      </c>
      <c r="C83" s="5">
        <f t="shared" si="3"/>
        <v>5.6554834389534528E-3</v>
      </c>
    </row>
    <row r="84" spans="1:3" x14ac:dyDescent="0.25">
      <c r="A84" s="11" t="s">
        <v>31</v>
      </c>
      <c r="B84" s="6">
        <v>1272</v>
      </c>
      <c r="C84" s="5">
        <f t="shared" si="3"/>
        <v>5.1310805523172558E-3</v>
      </c>
    </row>
    <row r="85" spans="1:3" x14ac:dyDescent="0.25">
      <c r="A85" s="11" t="s">
        <v>407</v>
      </c>
      <c r="B85" s="6">
        <v>1269</v>
      </c>
      <c r="C85" s="5">
        <f t="shared" si="3"/>
        <v>5.1189789472410353E-3</v>
      </c>
    </row>
    <row r="86" spans="1:3" x14ac:dyDescent="0.25">
      <c r="A86" s="11" t="s">
        <v>273</v>
      </c>
      <c r="B86" s="6">
        <v>889</v>
      </c>
      <c r="C86" s="5">
        <f t="shared" si="3"/>
        <v>3.586108970919843E-3</v>
      </c>
    </row>
    <row r="87" spans="1:3" x14ac:dyDescent="0.25">
      <c r="A87" s="11" t="s">
        <v>404</v>
      </c>
      <c r="B87" s="6">
        <v>807</v>
      </c>
      <c r="C87" s="5">
        <f t="shared" si="3"/>
        <v>3.2553317655031645E-3</v>
      </c>
    </row>
    <row r="88" spans="1:3" x14ac:dyDescent="0.25">
      <c r="A88" s="15" t="s">
        <v>33</v>
      </c>
      <c r="B88" s="16">
        <v>14023</v>
      </c>
      <c r="C88" s="17">
        <f t="shared" si="3"/>
        <v>5.6566935994610754E-2</v>
      </c>
    </row>
    <row r="89" spans="1:3" ht="15.75" thickBot="1" x14ac:dyDescent="0.3">
      <c r="A89" s="12" t="s">
        <v>5</v>
      </c>
      <c r="B89" s="3">
        <f>SUM(B68:B88)</f>
        <v>247901</v>
      </c>
      <c r="C89" s="2"/>
    </row>
    <row r="90" spans="1:3" ht="15.75" thickBot="1" x14ac:dyDescent="0.3"/>
    <row r="91" spans="1:3" ht="18" thickBot="1" x14ac:dyDescent="0.35">
      <c r="A91" s="284" t="s">
        <v>44</v>
      </c>
      <c r="B91" s="285"/>
      <c r="C91" s="286"/>
    </row>
    <row r="92" spans="1:3" x14ac:dyDescent="0.25">
      <c r="A92" s="14" t="s">
        <v>45</v>
      </c>
      <c r="B92" s="4" t="s">
        <v>7</v>
      </c>
      <c r="C92" s="13" t="s">
        <v>2</v>
      </c>
    </row>
    <row r="93" spans="1:3" x14ac:dyDescent="0.25">
      <c r="A93" s="11" t="s">
        <v>46</v>
      </c>
      <c r="B93" s="6">
        <v>42800</v>
      </c>
      <c r="C93" s="5">
        <f>B93/$B$100</f>
        <v>7.884299743391833E-2</v>
      </c>
    </row>
    <row r="94" spans="1:3" x14ac:dyDescent="0.25">
      <c r="A94" s="11" t="s">
        <v>47</v>
      </c>
      <c r="B94" s="6">
        <v>42860</v>
      </c>
      <c r="C94" s="5">
        <f t="shared" ref="C94:C99" si="4">B94/$B$100</f>
        <v>7.8953525000414485E-2</v>
      </c>
    </row>
    <row r="95" spans="1:3" x14ac:dyDescent="0.25">
      <c r="A95" s="11" t="s">
        <v>48</v>
      </c>
      <c r="B95" s="6">
        <v>95648</v>
      </c>
      <c r="C95" s="5">
        <f t="shared" si="4"/>
        <v>0.17619567800372479</v>
      </c>
    </row>
    <row r="96" spans="1:3" x14ac:dyDescent="0.25">
      <c r="A96" s="11" t="s">
        <v>49</v>
      </c>
      <c r="B96" s="6">
        <v>103191</v>
      </c>
      <c r="C96" s="5">
        <f t="shared" si="4"/>
        <v>0.19009083523839876</v>
      </c>
    </row>
    <row r="97" spans="1:3" x14ac:dyDescent="0.25">
      <c r="A97" s="11" t="s">
        <v>50</v>
      </c>
      <c r="B97" s="6">
        <v>96570</v>
      </c>
      <c r="C97" s="5">
        <f t="shared" si="4"/>
        <v>0.17789411827554891</v>
      </c>
    </row>
    <row r="98" spans="1:3" x14ac:dyDescent="0.25">
      <c r="A98" s="11" t="s">
        <v>51</v>
      </c>
      <c r="B98" s="6">
        <v>73863</v>
      </c>
      <c r="C98" s="5">
        <f t="shared" si="4"/>
        <v>0.13606496073508201</v>
      </c>
    </row>
    <row r="99" spans="1:3" x14ac:dyDescent="0.25">
      <c r="A99" s="15" t="s">
        <v>52</v>
      </c>
      <c r="B99" s="16">
        <v>87919</v>
      </c>
      <c r="C99" s="17">
        <f t="shared" si="4"/>
        <v>0.16195788531291275</v>
      </c>
    </row>
    <row r="100" spans="1:3" ht="15.75" thickBot="1" x14ac:dyDescent="0.3">
      <c r="A100" s="12" t="s">
        <v>5</v>
      </c>
      <c r="B100" s="3">
        <f>SUM(B93:B99)</f>
        <v>542851</v>
      </c>
      <c r="C100" s="2"/>
    </row>
    <row r="101" spans="1:3" ht="15.75" thickBot="1" x14ac:dyDescent="0.3"/>
    <row r="102" spans="1:3" ht="34.5" customHeight="1" thickBot="1" x14ac:dyDescent="0.35">
      <c r="A102" s="280" t="s">
        <v>53</v>
      </c>
      <c r="B102" s="281"/>
      <c r="C102" s="282"/>
    </row>
    <row r="103" spans="1:3" x14ac:dyDescent="0.25">
      <c r="A103" s="14" t="s">
        <v>45</v>
      </c>
      <c r="B103" s="4" t="s">
        <v>7</v>
      </c>
      <c r="C103" s="13" t="s">
        <v>2</v>
      </c>
    </row>
    <row r="104" spans="1:3" x14ac:dyDescent="0.25">
      <c r="A104" s="11" t="s">
        <v>46</v>
      </c>
      <c r="B104" s="6">
        <v>24601</v>
      </c>
      <c r="C104" s="5">
        <f>B104/$B$111</f>
        <v>9.9237195493362268E-2</v>
      </c>
    </row>
    <row r="105" spans="1:3" x14ac:dyDescent="0.25">
      <c r="A105" s="11" t="s">
        <v>47</v>
      </c>
      <c r="B105" s="6">
        <v>22941</v>
      </c>
      <c r="C105" s="5">
        <f t="shared" ref="C105:C110" si="5">B105/$B$111</f>
        <v>9.2540974017853897E-2</v>
      </c>
    </row>
    <row r="106" spans="1:3" x14ac:dyDescent="0.25">
      <c r="A106" s="11" t="s">
        <v>48</v>
      </c>
      <c r="B106" s="6">
        <v>45026</v>
      </c>
      <c r="C106" s="5">
        <f t="shared" si="5"/>
        <v>0.18162895672062637</v>
      </c>
    </row>
    <row r="107" spans="1:3" x14ac:dyDescent="0.25">
      <c r="A107" s="11" t="s">
        <v>49</v>
      </c>
      <c r="B107" s="6">
        <v>45503</v>
      </c>
      <c r="C107" s="5">
        <f t="shared" si="5"/>
        <v>0.18355311192774534</v>
      </c>
    </row>
    <row r="108" spans="1:3" x14ac:dyDescent="0.25">
      <c r="A108" s="11" t="s">
        <v>50</v>
      </c>
      <c r="B108" s="6">
        <v>36428</v>
      </c>
      <c r="C108" s="5">
        <f t="shared" si="5"/>
        <v>0.14694575657218004</v>
      </c>
    </row>
    <row r="109" spans="1:3" x14ac:dyDescent="0.25">
      <c r="A109" s="11" t="s">
        <v>51</v>
      </c>
      <c r="B109" s="6">
        <v>28813</v>
      </c>
      <c r="C109" s="5">
        <f t="shared" si="5"/>
        <v>0.11622784902037507</v>
      </c>
    </row>
    <row r="110" spans="1:3" x14ac:dyDescent="0.25">
      <c r="A110" s="15" t="s">
        <v>52</v>
      </c>
      <c r="B110" s="16">
        <v>44589</v>
      </c>
      <c r="C110" s="17">
        <f t="shared" si="5"/>
        <v>0.17986615624785701</v>
      </c>
    </row>
    <row r="111" spans="1:3" ht="15.75" thickBot="1" x14ac:dyDescent="0.3">
      <c r="A111" s="12" t="s">
        <v>5</v>
      </c>
      <c r="B111" s="3">
        <f>SUM(B104:B110)</f>
        <v>247901</v>
      </c>
      <c r="C111" s="2"/>
    </row>
    <row r="112" spans="1:3" s="210" customFormat="1" x14ac:dyDescent="0.25">
      <c r="A112" s="233"/>
      <c r="B112" s="6"/>
      <c r="C112" s="233"/>
    </row>
    <row r="113" spans="1:32" s="210" customFormat="1" x14ac:dyDescent="0.25">
      <c r="A113" s="237" t="s">
        <v>817</v>
      </c>
      <c r="B113" s="238"/>
      <c r="C113" s="239"/>
      <c r="E113"/>
      <c r="F113"/>
      <c r="G113"/>
    </row>
    <row r="114" spans="1:32" s="210" customFormat="1" x14ac:dyDescent="0.25">
      <c r="A114" s="240" t="s">
        <v>818</v>
      </c>
      <c r="B114" s="238"/>
      <c r="C114" s="239"/>
      <c r="E114"/>
      <c r="F114"/>
      <c r="G114"/>
    </row>
    <row r="115" spans="1:32" s="210" customFormat="1" x14ac:dyDescent="0.25">
      <c r="A115" s="240" t="s">
        <v>819</v>
      </c>
      <c r="B115" s="238"/>
      <c r="C115" s="239"/>
      <c r="E115"/>
      <c r="F115"/>
      <c r="G115"/>
    </row>
    <row r="116" spans="1:32" ht="15.75" thickBot="1" x14ac:dyDescent="0.3">
      <c r="A116" s="210"/>
      <c r="B116" s="210"/>
      <c r="C116" s="210"/>
      <c r="D116" s="210"/>
      <c r="H116" s="210"/>
      <c r="I116" s="210"/>
      <c r="J116" s="210"/>
      <c r="K116" s="210"/>
    </row>
    <row r="117" spans="1:32" ht="18" thickBot="1" x14ac:dyDescent="0.35">
      <c r="A117" s="284" t="s">
        <v>805</v>
      </c>
      <c r="B117" s="285"/>
      <c r="C117" s="286"/>
      <c r="D117" s="210"/>
      <c r="H117" s="210"/>
      <c r="I117" s="210"/>
      <c r="J117" s="210"/>
      <c r="K117" s="210"/>
    </row>
    <row r="118" spans="1:32" x14ac:dyDescent="0.25">
      <c r="A118" s="14" t="s">
        <v>54</v>
      </c>
      <c r="B118" s="4" t="s">
        <v>1</v>
      </c>
      <c r="C118" s="13" t="s">
        <v>2</v>
      </c>
      <c r="D118" s="210"/>
      <c r="E118" s="210"/>
      <c r="F118" s="210"/>
      <c r="G118" s="210"/>
      <c r="H118" s="210"/>
      <c r="I118" s="210"/>
      <c r="J118" s="237"/>
      <c r="K118" s="238"/>
      <c r="L118" s="239"/>
      <c r="M118" s="210"/>
      <c r="N118" s="210"/>
      <c r="O118" s="210"/>
      <c r="P118" s="210"/>
      <c r="Q118" s="210"/>
      <c r="R118" s="210"/>
      <c r="S118" s="210"/>
      <c r="T118" s="210"/>
      <c r="U118" s="210"/>
      <c r="V118" s="210"/>
      <c r="W118" s="210"/>
      <c r="X118" s="210"/>
      <c r="Y118" s="210"/>
      <c r="Z118" s="210"/>
      <c r="AA118" s="210"/>
      <c r="AB118" s="210"/>
      <c r="AC118" s="210"/>
      <c r="AD118" s="210"/>
      <c r="AE118" s="210"/>
      <c r="AF118" s="210"/>
    </row>
    <row r="119" spans="1:32" x14ac:dyDescent="0.25">
      <c r="A119" s="11" t="s">
        <v>55</v>
      </c>
      <c r="B119" s="6">
        <v>2377148</v>
      </c>
      <c r="C119" s="5">
        <f>B119/$B$121</f>
        <v>0.94241329207641122</v>
      </c>
      <c r="E119" s="210"/>
      <c r="F119" s="210"/>
      <c r="G119" s="210"/>
      <c r="J119" s="240"/>
      <c r="K119" s="238"/>
      <c r="L119" s="239"/>
      <c r="M119" s="210"/>
      <c r="N119" s="210"/>
      <c r="O119" s="210"/>
      <c r="P119" s="210"/>
      <c r="Q119" s="210"/>
      <c r="R119" s="210"/>
      <c r="S119" s="210"/>
      <c r="T119" s="210"/>
      <c r="U119" s="210"/>
      <c r="V119" s="210"/>
      <c r="W119" s="210"/>
      <c r="X119" s="210"/>
      <c r="Y119" s="210"/>
      <c r="Z119" s="210"/>
      <c r="AA119" s="210"/>
      <c r="AB119" s="210"/>
      <c r="AC119" s="210"/>
      <c r="AD119" s="210"/>
      <c r="AE119" s="210"/>
      <c r="AF119" s="210"/>
    </row>
    <row r="120" spans="1:32" x14ac:dyDescent="0.25">
      <c r="A120" s="15" t="s">
        <v>58</v>
      </c>
      <c r="B120" s="16">
        <v>145257</v>
      </c>
      <c r="C120" s="17">
        <f>B120/$B$121</f>
        <v>5.7586707923588797E-2</v>
      </c>
      <c r="E120" s="210"/>
      <c r="F120" s="210"/>
      <c r="G120" s="210"/>
      <c r="J120" s="240"/>
      <c r="K120" s="238"/>
      <c r="L120" s="239"/>
      <c r="M120" s="210"/>
      <c r="N120" s="210"/>
      <c r="O120" s="210"/>
      <c r="P120" s="210"/>
      <c r="Q120" s="210"/>
      <c r="R120" s="210"/>
      <c r="S120" s="210"/>
      <c r="T120" s="210"/>
      <c r="U120" s="210"/>
      <c r="V120" s="210"/>
      <c r="W120" s="210"/>
      <c r="X120" s="210"/>
      <c r="Y120" s="210"/>
      <c r="Z120" s="210"/>
      <c r="AA120" s="210"/>
      <c r="AB120" s="210"/>
      <c r="AC120" s="210"/>
      <c r="AD120" s="210"/>
      <c r="AE120" s="210"/>
      <c r="AF120" s="210"/>
    </row>
    <row r="121" spans="1:32" ht="15.75" thickBot="1" x14ac:dyDescent="0.3">
      <c r="A121" s="12" t="s">
        <v>5</v>
      </c>
      <c r="B121" s="3">
        <f>SUM(B119:B120)</f>
        <v>2522405</v>
      </c>
      <c r="C121" s="2"/>
      <c r="E121" s="210"/>
      <c r="F121" s="210"/>
      <c r="G121" s="210"/>
      <c r="J121" s="210"/>
      <c r="K121" s="210"/>
    </row>
    <row r="122" spans="1:32" ht="15.75" thickBot="1" x14ac:dyDescent="0.3">
      <c r="E122" s="210"/>
      <c r="F122" s="210"/>
      <c r="G122" s="210"/>
    </row>
    <row r="123" spans="1:32" ht="34.5" customHeight="1" thickBot="1" x14ac:dyDescent="0.35">
      <c r="A123" s="280" t="s">
        <v>56</v>
      </c>
      <c r="B123" s="281"/>
      <c r="C123" s="282"/>
      <c r="E123" s="210"/>
      <c r="F123" s="210"/>
      <c r="G123" s="210"/>
    </row>
    <row r="124" spans="1:32" x14ac:dyDescent="0.25">
      <c r="A124" s="14" t="s">
        <v>6</v>
      </c>
      <c r="B124" s="4" t="s">
        <v>7</v>
      </c>
      <c r="C124" s="13" t="s">
        <v>2</v>
      </c>
    </row>
    <row r="125" spans="1:32" x14ac:dyDescent="0.25">
      <c r="A125" s="11" t="s">
        <v>36</v>
      </c>
      <c r="B125" s="6">
        <v>123191</v>
      </c>
      <c r="C125" s="5">
        <f t="shared" ref="C125:C130" si="6">B125/$B$131</f>
        <v>7.6991728409335936E-2</v>
      </c>
    </row>
    <row r="126" spans="1:32" x14ac:dyDescent="0.25">
      <c r="A126" s="11" t="s">
        <v>37</v>
      </c>
      <c r="B126" s="6">
        <v>176893</v>
      </c>
      <c r="C126" s="5">
        <f t="shared" si="6"/>
        <v>0.11055432469508861</v>
      </c>
    </row>
    <row r="127" spans="1:32" x14ac:dyDescent="0.25">
      <c r="A127" s="11" t="s">
        <v>38</v>
      </c>
      <c r="B127" s="6">
        <v>203248</v>
      </c>
      <c r="C127" s="5">
        <f t="shared" si="6"/>
        <v>0.12702563349384866</v>
      </c>
    </row>
    <row r="128" spans="1:32" x14ac:dyDescent="0.25">
      <c r="A128" s="11" t="s">
        <v>39</v>
      </c>
      <c r="B128" s="6">
        <v>205586</v>
      </c>
      <c r="C128" s="5">
        <f t="shared" si="6"/>
        <v>0.12848683326510651</v>
      </c>
    </row>
    <row r="129" spans="1:14" x14ac:dyDescent="0.25">
      <c r="A129" s="11" t="s">
        <v>40</v>
      </c>
      <c r="B129" s="6">
        <v>191795</v>
      </c>
      <c r="C129" s="5">
        <f t="shared" si="6"/>
        <v>0.11986775454593748</v>
      </c>
    </row>
    <row r="130" spans="1:14" x14ac:dyDescent="0.25">
      <c r="A130" s="15" t="s">
        <v>8</v>
      </c>
      <c r="B130" s="16">
        <v>699342</v>
      </c>
      <c r="C130" s="17">
        <f t="shared" si="6"/>
        <v>0.4370737255906828</v>
      </c>
    </row>
    <row r="131" spans="1:14" ht="15.75" thickBot="1" x14ac:dyDescent="0.3">
      <c r="A131" s="12" t="s">
        <v>5</v>
      </c>
      <c r="B131" s="3">
        <f>SUM(B125:B130)</f>
        <v>1600055</v>
      </c>
      <c r="C131" s="2"/>
    </row>
    <row r="132" spans="1:14" x14ac:dyDescent="0.25">
      <c r="A132" s="241" t="s">
        <v>820</v>
      </c>
      <c r="B132" s="210"/>
      <c r="C132" s="210"/>
      <c r="D132" s="210"/>
      <c r="H132" s="210"/>
      <c r="I132" s="210"/>
      <c r="J132" s="210"/>
      <c r="K132" s="210"/>
      <c r="L132" s="210"/>
      <c r="M132" s="210"/>
      <c r="N132" s="210"/>
    </row>
    <row r="133" spans="1:14" ht="15.75" thickBot="1" x14ac:dyDescent="0.3"/>
    <row r="134" spans="1:14" ht="18" thickBot="1" x14ac:dyDescent="0.35">
      <c r="A134" s="280" t="s">
        <v>57</v>
      </c>
      <c r="B134" s="281"/>
      <c r="C134" s="282"/>
    </row>
    <row r="135" spans="1:14" x14ac:dyDescent="0.25">
      <c r="A135" s="14" t="s">
        <v>6</v>
      </c>
      <c r="B135" s="4" t="s">
        <v>7</v>
      </c>
      <c r="C135" s="13" t="s">
        <v>2</v>
      </c>
    </row>
    <row r="136" spans="1:14" x14ac:dyDescent="0.25">
      <c r="A136" s="11" t="s">
        <v>36</v>
      </c>
      <c r="B136" s="6">
        <v>22068</v>
      </c>
      <c r="C136" s="5">
        <f t="shared" ref="C136:C141" si="7">B136/$B$142</f>
        <v>0.24646794062789684</v>
      </c>
    </row>
    <row r="137" spans="1:14" x14ac:dyDescent="0.25">
      <c r="A137" s="11" t="s">
        <v>37</v>
      </c>
      <c r="B137" s="6">
        <v>25369</v>
      </c>
      <c r="C137" s="5">
        <f t="shared" si="7"/>
        <v>0.2833353809039838</v>
      </c>
      <c r="E137" s="210"/>
      <c r="F137" s="210"/>
      <c r="G137" s="210"/>
    </row>
    <row r="138" spans="1:14" x14ac:dyDescent="0.25">
      <c r="A138" s="11" t="s">
        <v>38</v>
      </c>
      <c r="B138" s="6">
        <v>15944</v>
      </c>
      <c r="C138" s="5">
        <f t="shared" si="7"/>
        <v>0.17807163518992147</v>
      </c>
    </row>
    <row r="139" spans="1:14" x14ac:dyDescent="0.25">
      <c r="A139" s="11" t="s">
        <v>39</v>
      </c>
      <c r="B139" s="6">
        <v>10262</v>
      </c>
      <c r="C139" s="5">
        <f t="shared" si="7"/>
        <v>0.11461183644750216</v>
      </c>
    </row>
    <row r="140" spans="1:14" x14ac:dyDescent="0.25">
      <c r="A140" s="11" t="s">
        <v>40</v>
      </c>
      <c r="B140" s="6">
        <v>5846</v>
      </c>
      <c r="C140" s="5">
        <f t="shared" si="7"/>
        <v>6.529144376067994E-2</v>
      </c>
    </row>
    <row r="141" spans="1:14" x14ac:dyDescent="0.25">
      <c r="A141" s="15" t="s">
        <v>8</v>
      </c>
      <c r="B141" s="16">
        <v>10048</v>
      </c>
      <c r="C141" s="17">
        <f t="shared" si="7"/>
        <v>0.11222176307001575</v>
      </c>
    </row>
    <row r="142" spans="1:14" ht="15.75" thickBot="1" x14ac:dyDescent="0.3">
      <c r="A142" s="12" t="s">
        <v>5</v>
      </c>
      <c r="B142" s="3">
        <f>SUM(B136:B141)</f>
        <v>89537</v>
      </c>
      <c r="C142" s="2"/>
    </row>
    <row r="143" spans="1:14" ht="15.75" thickBot="1" x14ac:dyDescent="0.3"/>
    <row r="144" spans="1:14" ht="34.5" customHeight="1" thickBot="1" x14ac:dyDescent="0.35">
      <c r="A144" s="280" t="s">
        <v>59</v>
      </c>
      <c r="B144" s="281"/>
      <c r="C144" s="282"/>
    </row>
    <row r="145" spans="1:3" x14ac:dyDescent="0.25">
      <c r="A145" s="14" t="s">
        <v>6</v>
      </c>
      <c r="B145" s="4" t="s">
        <v>7</v>
      </c>
      <c r="C145" s="13" t="s">
        <v>2</v>
      </c>
    </row>
    <row r="146" spans="1:3" x14ac:dyDescent="0.25">
      <c r="A146" s="11" t="s">
        <v>36</v>
      </c>
      <c r="B146" s="6">
        <f>B136</f>
        <v>22068</v>
      </c>
      <c r="C146" s="5">
        <f>B146/$B$148</f>
        <v>0.46520648438982232</v>
      </c>
    </row>
    <row r="147" spans="1:3" x14ac:dyDescent="0.25">
      <c r="A147" s="15" t="s">
        <v>37</v>
      </c>
      <c r="B147" s="16">
        <f>B137</f>
        <v>25369</v>
      </c>
      <c r="C147" s="17">
        <f>B147/$B$148</f>
        <v>0.53479351561017774</v>
      </c>
    </row>
    <row r="148" spans="1:3" ht="15.75" thickBot="1" x14ac:dyDescent="0.3">
      <c r="A148" s="12" t="s">
        <v>5</v>
      </c>
      <c r="B148" s="3">
        <f>SUM(B146:B147)</f>
        <v>47437</v>
      </c>
      <c r="C148" s="2"/>
    </row>
    <row r="149" spans="1:3" ht="15.75" thickBot="1" x14ac:dyDescent="0.3"/>
    <row r="150" spans="1:3" ht="38.25" customHeight="1" thickBot="1" x14ac:dyDescent="0.35">
      <c r="A150" s="280" t="s">
        <v>60</v>
      </c>
      <c r="B150" s="281"/>
      <c r="C150" s="282"/>
    </row>
    <row r="151" spans="1:3" x14ac:dyDescent="0.25">
      <c r="A151" s="14" t="s">
        <v>12</v>
      </c>
      <c r="B151" s="4" t="s">
        <v>1</v>
      </c>
      <c r="C151" s="13" t="s">
        <v>2</v>
      </c>
    </row>
    <row r="152" spans="1:3" x14ac:dyDescent="0.25">
      <c r="A152" s="11" t="s">
        <v>13</v>
      </c>
      <c r="B152" s="6">
        <v>35652</v>
      </c>
      <c r="C152" s="5">
        <f t="shared" ref="C152:C172" si="8">B152/$B$173</f>
        <v>0.39818175726236082</v>
      </c>
    </row>
    <row r="153" spans="1:3" x14ac:dyDescent="0.25">
      <c r="A153" s="11" t="s">
        <v>14</v>
      </c>
      <c r="B153" s="6">
        <v>15313</v>
      </c>
      <c r="C153" s="5">
        <f t="shared" si="8"/>
        <v>0.17102426929649195</v>
      </c>
    </row>
    <row r="154" spans="1:3" x14ac:dyDescent="0.25">
      <c r="A154" s="11" t="s">
        <v>15</v>
      </c>
      <c r="B154" s="6">
        <v>6632</v>
      </c>
      <c r="C154" s="5">
        <f t="shared" si="8"/>
        <v>7.4069937567709437E-2</v>
      </c>
    </row>
    <row r="155" spans="1:3" x14ac:dyDescent="0.25">
      <c r="A155" s="11" t="s">
        <v>17</v>
      </c>
      <c r="B155" s="6">
        <v>4126</v>
      </c>
      <c r="C155" s="5">
        <f t="shared" si="8"/>
        <v>4.6081508203312596E-2</v>
      </c>
    </row>
    <row r="156" spans="1:3" x14ac:dyDescent="0.25">
      <c r="A156" s="11" t="s">
        <v>18</v>
      </c>
      <c r="B156" s="6">
        <v>3789</v>
      </c>
      <c r="C156" s="5">
        <f t="shared" si="8"/>
        <v>4.2317701062130737E-2</v>
      </c>
    </row>
    <row r="157" spans="1:3" x14ac:dyDescent="0.25">
      <c r="A157" s="11" t="s">
        <v>16</v>
      </c>
      <c r="B157" s="6">
        <v>3214</v>
      </c>
      <c r="C157" s="5">
        <f t="shared" si="8"/>
        <v>3.5895774931034095E-2</v>
      </c>
    </row>
    <row r="158" spans="1:3" x14ac:dyDescent="0.25">
      <c r="A158" s="11" t="s">
        <v>22</v>
      </c>
      <c r="B158" s="6">
        <v>2130</v>
      </c>
      <c r="C158" s="5">
        <f t="shared" si="8"/>
        <v>2.3789048103018864E-2</v>
      </c>
    </row>
    <row r="159" spans="1:3" x14ac:dyDescent="0.25">
      <c r="A159" s="11" t="s">
        <v>19</v>
      </c>
      <c r="B159" s="6">
        <v>1729</v>
      </c>
      <c r="C159" s="5">
        <f t="shared" si="8"/>
        <v>1.9310452662027987E-2</v>
      </c>
    </row>
    <row r="160" spans="1:3" x14ac:dyDescent="0.25">
      <c r="A160" s="11" t="s">
        <v>24</v>
      </c>
      <c r="B160" s="6">
        <v>1586</v>
      </c>
      <c r="C160" s="5">
        <f t="shared" si="8"/>
        <v>1.7713347554642215E-2</v>
      </c>
    </row>
    <row r="161" spans="1:7" x14ac:dyDescent="0.25">
      <c r="A161" s="11" t="s">
        <v>23</v>
      </c>
      <c r="B161" s="6">
        <v>1515</v>
      </c>
      <c r="C161" s="5">
        <f t="shared" si="8"/>
        <v>1.6920379284541587E-2</v>
      </c>
    </row>
    <row r="162" spans="1:7" x14ac:dyDescent="0.25">
      <c r="A162" s="11" t="s">
        <v>20</v>
      </c>
      <c r="B162" s="6">
        <v>1377</v>
      </c>
      <c r="C162" s="5">
        <f t="shared" si="8"/>
        <v>1.5379117013078392E-2</v>
      </c>
    </row>
    <row r="163" spans="1:7" x14ac:dyDescent="0.25">
      <c r="A163" s="11" t="s">
        <v>25</v>
      </c>
      <c r="B163" s="6">
        <v>1314</v>
      </c>
      <c r="C163" s="5">
        <f t="shared" si="8"/>
        <v>1.467549728045389E-2</v>
      </c>
    </row>
    <row r="164" spans="1:7" x14ac:dyDescent="0.25">
      <c r="A164" s="11" t="s">
        <v>806</v>
      </c>
      <c r="B164" s="6">
        <v>1157</v>
      </c>
      <c r="C164" s="5">
        <f t="shared" si="8"/>
        <v>1.2922032232484894E-2</v>
      </c>
    </row>
    <row r="165" spans="1:7" x14ac:dyDescent="0.25">
      <c r="A165" s="11" t="s">
        <v>26</v>
      </c>
      <c r="B165" s="6">
        <v>997</v>
      </c>
      <c r="C165" s="5">
        <f t="shared" si="8"/>
        <v>1.1135061482962351E-2</v>
      </c>
    </row>
    <row r="166" spans="1:7" x14ac:dyDescent="0.25">
      <c r="A166" s="11" t="s">
        <v>27</v>
      </c>
      <c r="B166" s="6">
        <v>834</v>
      </c>
      <c r="C166" s="5">
        <f t="shared" si="8"/>
        <v>9.3145850318862595E-3</v>
      </c>
    </row>
    <row r="167" spans="1:7" x14ac:dyDescent="0.25">
      <c r="A167" s="11" t="s">
        <v>28</v>
      </c>
      <c r="B167" s="6">
        <v>719</v>
      </c>
      <c r="C167" s="5">
        <f t="shared" si="8"/>
        <v>8.0301998056669308E-3</v>
      </c>
    </row>
    <row r="168" spans="1:7" x14ac:dyDescent="0.25">
      <c r="A168" s="11" t="s">
        <v>29</v>
      </c>
      <c r="B168" s="6">
        <v>610</v>
      </c>
      <c r="C168" s="5">
        <f t="shared" si="8"/>
        <v>6.812825982554698E-3</v>
      </c>
    </row>
    <row r="169" spans="1:7" x14ac:dyDescent="0.25">
      <c r="A169" s="11" t="s">
        <v>31</v>
      </c>
      <c r="B169" s="6">
        <v>495</v>
      </c>
      <c r="C169" s="5">
        <f t="shared" si="8"/>
        <v>5.5284407563353701E-3</v>
      </c>
    </row>
    <row r="170" spans="1:7" x14ac:dyDescent="0.25">
      <c r="A170" s="11" t="s">
        <v>30</v>
      </c>
      <c r="B170" s="6">
        <v>490</v>
      </c>
      <c r="C170" s="5">
        <f t="shared" si="8"/>
        <v>5.4725979204127903E-3</v>
      </c>
    </row>
    <row r="171" spans="1:7" x14ac:dyDescent="0.25">
      <c r="A171" s="11" t="s">
        <v>32</v>
      </c>
      <c r="B171" s="6">
        <v>464</v>
      </c>
      <c r="C171" s="5">
        <f t="shared" si="8"/>
        <v>5.1822151736153768E-3</v>
      </c>
    </row>
    <row r="172" spans="1:7" x14ac:dyDescent="0.25">
      <c r="A172" s="15" t="s">
        <v>33</v>
      </c>
      <c r="B172" s="16">
        <v>5394</v>
      </c>
      <c r="C172" s="17">
        <f t="shared" si="8"/>
        <v>6.0243251393278754E-2</v>
      </c>
    </row>
    <row r="173" spans="1:7" x14ac:dyDescent="0.25">
      <c r="A173" s="15" t="s">
        <v>5</v>
      </c>
      <c r="B173" s="16">
        <f>SUM(B152:B172)</f>
        <v>89537</v>
      </c>
      <c r="C173" s="18"/>
    </row>
    <row r="174" spans="1:7" x14ac:dyDescent="0.25">
      <c r="A174" s="242" t="s">
        <v>821</v>
      </c>
      <c r="B174" s="210"/>
      <c r="C174" s="210"/>
    </row>
    <row r="175" spans="1:7" s="210" customFormat="1" ht="15.75" thickBot="1" x14ac:dyDescent="0.3">
      <c r="A175" s="243"/>
      <c r="E175"/>
      <c r="F175"/>
      <c r="G175"/>
    </row>
    <row r="176" spans="1:7" ht="36" customHeight="1" thickBot="1" x14ac:dyDescent="0.35">
      <c r="A176" s="280" t="s">
        <v>61</v>
      </c>
      <c r="B176" s="281"/>
      <c r="C176" s="282"/>
    </row>
    <row r="177" spans="1:7" x14ac:dyDescent="0.25">
      <c r="A177" s="14" t="s">
        <v>12</v>
      </c>
      <c r="B177" s="4" t="s">
        <v>1</v>
      </c>
      <c r="C177" s="13" t="s">
        <v>2</v>
      </c>
    </row>
    <row r="178" spans="1:7" x14ac:dyDescent="0.25">
      <c r="A178" s="11" t="s">
        <v>13</v>
      </c>
      <c r="B178" s="6">
        <v>24092</v>
      </c>
      <c r="C178" s="5">
        <f t="shared" ref="C178:C198" si="9">B178/$B$199</f>
        <v>0.50787360077576571</v>
      </c>
    </row>
    <row r="179" spans="1:7" x14ac:dyDescent="0.25">
      <c r="A179" s="11" t="s">
        <v>14</v>
      </c>
      <c r="B179" s="6">
        <v>5631</v>
      </c>
      <c r="C179" s="5">
        <f t="shared" si="9"/>
        <v>0.11870480848282985</v>
      </c>
    </row>
    <row r="180" spans="1:7" x14ac:dyDescent="0.25">
      <c r="A180" s="11" t="s">
        <v>15</v>
      </c>
      <c r="B180" s="6">
        <v>2802</v>
      </c>
      <c r="C180" s="5">
        <f t="shared" si="9"/>
        <v>5.9067816261567978E-2</v>
      </c>
      <c r="E180" s="210"/>
      <c r="F180" s="210"/>
      <c r="G180" s="210"/>
    </row>
    <row r="181" spans="1:7" x14ac:dyDescent="0.25">
      <c r="A181" s="11" t="s">
        <v>17</v>
      </c>
      <c r="B181" s="6">
        <v>2026</v>
      </c>
      <c r="C181" s="5">
        <f t="shared" si="9"/>
        <v>4.2709277568143009E-2</v>
      </c>
    </row>
    <row r="182" spans="1:7" x14ac:dyDescent="0.25">
      <c r="A182" s="11" t="s">
        <v>18</v>
      </c>
      <c r="B182" s="6">
        <v>1851</v>
      </c>
      <c r="C182" s="5">
        <f t="shared" si="9"/>
        <v>3.9020174125682483E-2</v>
      </c>
    </row>
    <row r="183" spans="1:7" x14ac:dyDescent="0.25">
      <c r="A183" s="11" t="s">
        <v>16</v>
      </c>
      <c r="B183" s="6">
        <v>1832</v>
      </c>
      <c r="C183" s="5">
        <f t="shared" si="9"/>
        <v>3.8619642894786768E-2</v>
      </c>
    </row>
    <row r="184" spans="1:7" x14ac:dyDescent="0.25">
      <c r="A184" s="11" t="s">
        <v>22</v>
      </c>
      <c r="B184" s="6">
        <v>1026</v>
      </c>
      <c r="C184" s="5">
        <f t="shared" si="9"/>
        <v>2.1628686468368574E-2</v>
      </c>
    </row>
    <row r="185" spans="1:7" x14ac:dyDescent="0.25">
      <c r="A185" s="11" t="s">
        <v>23</v>
      </c>
      <c r="B185" s="6">
        <v>857</v>
      </c>
      <c r="C185" s="5">
        <f t="shared" si="9"/>
        <v>1.8066066572506694E-2</v>
      </c>
    </row>
    <row r="186" spans="1:7" x14ac:dyDescent="0.25">
      <c r="A186" s="11" t="s">
        <v>24</v>
      </c>
      <c r="B186" s="6">
        <v>779</v>
      </c>
      <c r="C186" s="5">
        <f t="shared" si="9"/>
        <v>1.6421780466724288E-2</v>
      </c>
    </row>
    <row r="187" spans="1:7" x14ac:dyDescent="0.25">
      <c r="A187" s="11" t="s">
        <v>19</v>
      </c>
      <c r="B187" s="6">
        <v>653</v>
      </c>
      <c r="C187" s="5">
        <f t="shared" si="9"/>
        <v>1.3765625988152707E-2</v>
      </c>
    </row>
    <row r="188" spans="1:7" x14ac:dyDescent="0.25">
      <c r="A188" s="11" t="s">
        <v>806</v>
      </c>
      <c r="B188" s="6">
        <v>609</v>
      </c>
      <c r="C188" s="5">
        <f t="shared" si="9"/>
        <v>1.2838079979762633E-2</v>
      </c>
    </row>
    <row r="189" spans="1:7" x14ac:dyDescent="0.25">
      <c r="A189" s="11" t="s">
        <v>20</v>
      </c>
      <c r="B189" s="6">
        <v>451</v>
      </c>
      <c r="C189" s="5">
        <f t="shared" si="9"/>
        <v>9.5073465859982706E-3</v>
      </c>
    </row>
    <row r="190" spans="1:7" x14ac:dyDescent="0.25">
      <c r="A190" s="11" t="s">
        <v>26</v>
      </c>
      <c r="B190" s="6">
        <v>445</v>
      </c>
      <c r="C190" s="5">
        <f t="shared" si="9"/>
        <v>9.3808630393996256E-3</v>
      </c>
    </row>
    <row r="191" spans="1:7" x14ac:dyDescent="0.25">
      <c r="A191" s="11" t="s">
        <v>25</v>
      </c>
      <c r="B191" s="6">
        <v>410</v>
      </c>
      <c r="C191" s="5">
        <f t="shared" si="9"/>
        <v>8.6430423509075201E-3</v>
      </c>
    </row>
    <row r="192" spans="1:7" x14ac:dyDescent="0.25">
      <c r="A192" s="11" t="s">
        <v>28</v>
      </c>
      <c r="B192" s="6">
        <v>354</v>
      </c>
      <c r="C192" s="5">
        <f t="shared" si="9"/>
        <v>7.4625292493201512E-3</v>
      </c>
    </row>
    <row r="193" spans="1:3" x14ac:dyDescent="0.25">
      <c r="A193" s="11" t="s">
        <v>27</v>
      </c>
      <c r="B193" s="6">
        <v>345</v>
      </c>
      <c r="C193" s="5">
        <f t="shared" si="9"/>
        <v>7.2728039294221811E-3</v>
      </c>
    </row>
    <row r="194" spans="1:3" x14ac:dyDescent="0.25">
      <c r="A194" s="11" t="s">
        <v>31</v>
      </c>
      <c r="B194" s="6">
        <v>323</v>
      </c>
      <c r="C194" s="5">
        <f t="shared" si="9"/>
        <v>6.8090309252271438E-3</v>
      </c>
    </row>
    <row r="195" spans="1:3" x14ac:dyDescent="0.25">
      <c r="A195" s="11" t="s">
        <v>541</v>
      </c>
      <c r="B195" s="6">
        <v>242</v>
      </c>
      <c r="C195" s="5">
        <f t="shared" si="9"/>
        <v>5.1015030461454142E-3</v>
      </c>
    </row>
    <row r="196" spans="1:3" x14ac:dyDescent="0.25">
      <c r="A196" s="11" t="s">
        <v>402</v>
      </c>
      <c r="B196" s="6">
        <v>223</v>
      </c>
      <c r="C196" s="5">
        <f t="shared" si="9"/>
        <v>4.7009718152496993E-3</v>
      </c>
    </row>
    <row r="197" spans="1:3" x14ac:dyDescent="0.25">
      <c r="A197" s="11" t="s">
        <v>488</v>
      </c>
      <c r="B197" s="6">
        <v>213</v>
      </c>
      <c r="C197" s="5">
        <f t="shared" si="9"/>
        <v>4.4901659042519554E-3</v>
      </c>
    </row>
    <row r="198" spans="1:3" x14ac:dyDescent="0.25">
      <c r="A198" s="15" t="s">
        <v>33</v>
      </c>
      <c r="B198" s="16">
        <v>2273</v>
      </c>
      <c r="C198" s="17">
        <f t="shared" si="9"/>
        <v>4.7916183569787295E-2</v>
      </c>
    </row>
    <row r="199" spans="1:3" ht="15.75" thickBot="1" x14ac:dyDescent="0.3">
      <c r="A199" s="12" t="s">
        <v>5</v>
      </c>
      <c r="B199" s="3">
        <f>SUM(B178:B198)</f>
        <v>47437</v>
      </c>
      <c r="C199" s="2"/>
    </row>
    <row r="200" spans="1:3" x14ac:dyDescent="0.25">
      <c r="A200" s="244" t="s">
        <v>821</v>
      </c>
      <c r="B200" s="210"/>
      <c r="C200" s="210"/>
    </row>
    <row r="202" spans="1:3" x14ac:dyDescent="0.25">
      <c r="A202" s="210" t="s">
        <v>822</v>
      </c>
    </row>
  </sheetData>
  <mergeCells count="17">
    <mergeCell ref="A66:C66"/>
    <mergeCell ref="A1:F1"/>
    <mergeCell ref="A91:C91"/>
    <mergeCell ref="A102:C102"/>
    <mergeCell ref="A117:C117"/>
    <mergeCell ref="A12:C12"/>
    <mergeCell ref="A5:C5"/>
    <mergeCell ref="A24:C24"/>
    <mergeCell ref="A35:C35"/>
    <mergeCell ref="A41:C41"/>
    <mergeCell ref="E12:G12"/>
    <mergeCell ref="E18:G18"/>
    <mergeCell ref="A123:C123"/>
    <mergeCell ref="A134:C134"/>
    <mergeCell ref="A144:C144"/>
    <mergeCell ref="A150:C150"/>
    <mergeCell ref="A176:C176"/>
  </mergeCells>
  <printOptions horizontalCentered="1"/>
  <pageMargins left="0.5" right="0.5" top="0.5" bottom="0.5" header="0.3" footer="0.3"/>
  <pageSetup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63"/>
  <sheetViews>
    <sheetView workbookViewId="0">
      <selection activeCell="F24" sqref="F24"/>
    </sheetView>
  </sheetViews>
  <sheetFormatPr defaultRowHeight="15" x14ac:dyDescent="0.25"/>
  <cols>
    <col min="1" max="1" width="26.7109375" style="104" customWidth="1"/>
    <col min="2" max="2" width="10.7109375" style="104" bestFit="1" customWidth="1"/>
    <col min="3" max="3" width="7.85546875" style="104" customWidth="1"/>
    <col min="4" max="4" width="9.140625" style="104"/>
    <col min="5" max="5" width="33.85546875" style="104" bestFit="1" customWidth="1"/>
    <col min="6" max="6" width="18.5703125" style="104" bestFit="1" customWidth="1"/>
    <col min="7" max="8" width="9.140625" style="104"/>
    <col min="9" max="9" width="21" style="104" bestFit="1" customWidth="1"/>
    <col min="10" max="16384" width="9.140625" style="104"/>
  </cols>
  <sheetData>
    <row r="1" spans="1:11" ht="21" x14ac:dyDescent="0.35">
      <c r="A1" s="283" t="s">
        <v>392</v>
      </c>
      <c r="B1" s="283"/>
      <c r="C1" s="283"/>
      <c r="D1" s="283"/>
      <c r="E1" s="283"/>
      <c r="F1" s="283"/>
    </row>
    <row r="2" spans="1:11" s="210" customFormat="1" ht="21" x14ac:dyDescent="0.35">
      <c r="A2" s="236" t="s">
        <v>815</v>
      </c>
      <c r="B2" s="259"/>
      <c r="C2" s="257"/>
      <c r="D2" s="257"/>
      <c r="F2" s="252"/>
    </row>
    <row r="3" spans="1:11" ht="21" x14ac:dyDescent="0.35">
      <c r="A3" s="210" t="s">
        <v>816</v>
      </c>
      <c r="B3" s="259"/>
      <c r="C3" s="257"/>
      <c r="D3" s="257"/>
      <c r="E3" s="210"/>
      <c r="F3" s="252"/>
      <c r="G3" s="210"/>
      <c r="H3" s="210"/>
      <c r="I3" s="210"/>
      <c r="J3" s="210"/>
      <c r="K3" s="210"/>
    </row>
    <row r="4" spans="1:11" ht="15.75" thickBot="1" x14ac:dyDescent="0.3"/>
    <row r="5" spans="1:11" ht="18" thickBot="1" x14ac:dyDescent="0.35">
      <c r="A5" s="284" t="s">
        <v>34</v>
      </c>
      <c r="B5" s="285"/>
      <c r="C5" s="286"/>
      <c r="I5" s="284" t="s">
        <v>63</v>
      </c>
      <c r="J5" s="286"/>
    </row>
    <row r="6" spans="1:11" x14ac:dyDescent="0.25">
      <c r="A6" s="14" t="s">
        <v>0</v>
      </c>
      <c r="B6" s="4" t="s">
        <v>1</v>
      </c>
      <c r="C6" s="13" t="s">
        <v>2</v>
      </c>
      <c r="I6" s="19" t="s">
        <v>393</v>
      </c>
      <c r="J6" s="113"/>
    </row>
    <row r="7" spans="1:11" x14ac:dyDescent="0.25">
      <c r="A7" s="111" t="s">
        <v>3</v>
      </c>
      <c r="B7" s="6">
        <v>104412</v>
      </c>
      <c r="C7" s="5">
        <f>B7/$B$9</f>
        <v>0.93432720959991411</v>
      </c>
      <c r="I7" s="111" t="s">
        <v>394</v>
      </c>
      <c r="J7" s="113"/>
    </row>
    <row r="8" spans="1:11" x14ac:dyDescent="0.25">
      <c r="A8" s="15" t="s">
        <v>4</v>
      </c>
      <c r="B8" s="16">
        <v>7339</v>
      </c>
      <c r="C8" s="17">
        <f>B8/$B$9</f>
        <v>6.5672790400085904E-2</v>
      </c>
      <c r="I8" s="111" t="s">
        <v>395</v>
      </c>
      <c r="J8" s="113"/>
    </row>
    <row r="9" spans="1:11" ht="15.75" thickBot="1" x14ac:dyDescent="0.3">
      <c r="A9" s="112" t="s">
        <v>5</v>
      </c>
      <c r="B9" s="3">
        <f>SUM(B7:B8)</f>
        <v>111751</v>
      </c>
      <c r="C9" s="2"/>
      <c r="I9" s="111" t="s">
        <v>396</v>
      </c>
      <c r="J9" s="113"/>
    </row>
    <row r="10" spans="1:11" x14ac:dyDescent="0.25">
      <c r="A10" s="210" t="s">
        <v>854</v>
      </c>
      <c r="B10" s="256"/>
      <c r="C10" s="256"/>
      <c r="D10" s="210"/>
      <c r="I10" s="111" t="s">
        <v>397</v>
      </c>
      <c r="J10" s="113"/>
    </row>
    <row r="11" spans="1:11" ht="15.75" thickBot="1" x14ac:dyDescent="0.3">
      <c r="A11" s="210"/>
      <c r="B11" s="256"/>
      <c r="C11" s="256"/>
      <c r="I11" s="111" t="s">
        <v>398</v>
      </c>
      <c r="J11" s="113"/>
    </row>
    <row r="12" spans="1:11" ht="18" thickBot="1" x14ac:dyDescent="0.35">
      <c r="A12" s="284" t="s">
        <v>35</v>
      </c>
      <c r="B12" s="285"/>
      <c r="C12" s="286"/>
      <c r="E12" s="294" t="s">
        <v>844</v>
      </c>
      <c r="F12" s="295"/>
      <c r="G12" s="296"/>
      <c r="I12" s="111" t="s">
        <v>399</v>
      </c>
      <c r="J12" s="113"/>
    </row>
    <row r="13" spans="1:11" x14ac:dyDescent="0.25">
      <c r="A13" s="14" t="s">
        <v>6</v>
      </c>
      <c r="B13" s="4" t="s">
        <v>7</v>
      </c>
      <c r="C13" s="13" t="s">
        <v>2</v>
      </c>
      <c r="E13" s="14" t="s">
        <v>0</v>
      </c>
      <c r="F13" s="4" t="s">
        <v>1</v>
      </c>
      <c r="G13" s="13" t="s">
        <v>2</v>
      </c>
      <c r="I13" s="111" t="s">
        <v>400</v>
      </c>
      <c r="J13" s="113"/>
    </row>
    <row r="14" spans="1:11" x14ac:dyDescent="0.25">
      <c r="A14" s="111" t="s">
        <v>36</v>
      </c>
      <c r="B14" s="6">
        <v>9188</v>
      </c>
      <c r="C14" s="5">
        <f>B14/$B$21</f>
        <v>8.2218503637551343E-2</v>
      </c>
      <c r="E14" s="212" t="s">
        <v>3</v>
      </c>
      <c r="F14" s="6">
        <v>7462</v>
      </c>
      <c r="G14" s="5">
        <v>0.81200000000000006</v>
      </c>
      <c r="I14" s="111" t="s">
        <v>401</v>
      </c>
      <c r="J14" s="113"/>
    </row>
    <row r="15" spans="1:11" x14ac:dyDescent="0.25">
      <c r="A15" s="111" t="s">
        <v>37</v>
      </c>
      <c r="B15" s="6">
        <v>16280</v>
      </c>
      <c r="C15" s="5">
        <f t="shared" ref="C15:C20" si="0">B15/$B$21</f>
        <v>0.1456810229886086</v>
      </c>
      <c r="E15" s="15" t="s">
        <v>4</v>
      </c>
      <c r="F15" s="16">
        <v>1726</v>
      </c>
      <c r="G15" s="17">
        <v>0.188</v>
      </c>
      <c r="I15" s="111"/>
      <c r="J15" s="113"/>
    </row>
    <row r="16" spans="1:11" ht="15.75" thickBot="1" x14ac:dyDescent="0.3">
      <c r="A16" s="111" t="s">
        <v>38</v>
      </c>
      <c r="B16" s="6">
        <v>16745</v>
      </c>
      <c r="C16" s="5">
        <f t="shared" si="0"/>
        <v>0.14984205957888519</v>
      </c>
      <c r="E16" s="213" t="s">
        <v>5</v>
      </c>
      <c r="F16" s="3">
        <v>9188</v>
      </c>
      <c r="G16" s="232"/>
      <c r="I16" s="111"/>
      <c r="J16" s="113"/>
    </row>
    <row r="17" spans="1:10" ht="15.75" thickBot="1" x14ac:dyDescent="0.3">
      <c r="A17" s="111" t="s">
        <v>39</v>
      </c>
      <c r="B17" s="6">
        <v>18263</v>
      </c>
      <c r="C17" s="5">
        <f t="shared" si="0"/>
        <v>0.16342583064133653</v>
      </c>
      <c r="E17" s="210"/>
      <c r="F17" s="210"/>
      <c r="G17" s="210"/>
      <c r="I17" s="111"/>
      <c r="J17" s="113"/>
    </row>
    <row r="18" spans="1:10" ht="18" thickBot="1" x14ac:dyDescent="0.35">
      <c r="A18" s="111" t="s">
        <v>40</v>
      </c>
      <c r="B18" s="6">
        <v>14141</v>
      </c>
      <c r="C18" s="5">
        <f t="shared" si="0"/>
        <v>0.12654025467333627</v>
      </c>
      <c r="E18" s="284" t="s">
        <v>837</v>
      </c>
      <c r="F18" s="285"/>
      <c r="G18" s="286"/>
      <c r="I18" s="111"/>
      <c r="J18" s="113"/>
    </row>
    <row r="19" spans="1:10" x14ac:dyDescent="0.25">
      <c r="A19" s="111" t="s">
        <v>8</v>
      </c>
      <c r="B19" s="6">
        <v>33339</v>
      </c>
      <c r="C19" s="5">
        <f t="shared" si="0"/>
        <v>0.2983329008241537</v>
      </c>
      <c r="E19" s="14" t="s">
        <v>0</v>
      </c>
      <c r="F19" s="4" t="s">
        <v>1</v>
      </c>
      <c r="G19" s="13" t="s">
        <v>2</v>
      </c>
      <c r="I19" s="111"/>
      <c r="J19" s="113"/>
    </row>
    <row r="20" spans="1:10" x14ac:dyDescent="0.25">
      <c r="A20" s="15" t="s">
        <v>9</v>
      </c>
      <c r="B20" s="16">
        <v>3795</v>
      </c>
      <c r="C20" s="17">
        <f t="shared" si="0"/>
        <v>3.3959427656128353E-2</v>
      </c>
      <c r="E20" s="212" t="s">
        <v>3</v>
      </c>
      <c r="F20" s="6">
        <v>14524</v>
      </c>
      <c r="G20" s="5">
        <v>0.89200000000000002</v>
      </c>
      <c r="I20" s="111"/>
      <c r="J20" s="113"/>
    </row>
    <row r="21" spans="1:10" ht="15.75" thickBot="1" x14ac:dyDescent="0.3">
      <c r="A21" s="112" t="s">
        <v>5</v>
      </c>
      <c r="B21" s="3">
        <f>SUM(B14:B20)</f>
        <v>111751</v>
      </c>
      <c r="C21" s="2"/>
      <c r="E21" s="15" t="s">
        <v>4</v>
      </c>
      <c r="F21" s="16">
        <v>1756</v>
      </c>
      <c r="G21" s="17">
        <v>0.108</v>
      </c>
      <c r="I21" s="111"/>
      <c r="J21" s="113"/>
    </row>
    <row r="22" spans="1:10" ht="15.75" thickBot="1" x14ac:dyDescent="0.3">
      <c r="A22" s="210" t="s">
        <v>854</v>
      </c>
      <c r="B22" s="210"/>
      <c r="C22" s="210"/>
      <c r="D22" s="210"/>
      <c r="E22" s="213" t="s">
        <v>5</v>
      </c>
      <c r="F22" s="3">
        <v>16280</v>
      </c>
      <c r="G22" s="2"/>
      <c r="I22" s="111"/>
      <c r="J22" s="113"/>
    </row>
    <row r="23" spans="1:10" ht="15.75" thickBot="1" x14ac:dyDescent="0.3">
      <c r="A23" s="210"/>
      <c r="B23" s="210"/>
      <c r="C23" s="210"/>
      <c r="D23" s="210"/>
      <c r="I23" s="111"/>
      <c r="J23" s="113"/>
    </row>
    <row r="24" spans="1:10" ht="18" thickBot="1" x14ac:dyDescent="0.35">
      <c r="A24" s="284" t="s">
        <v>10</v>
      </c>
      <c r="B24" s="285"/>
      <c r="C24" s="286"/>
      <c r="I24" s="111"/>
      <c r="J24" s="113"/>
    </row>
    <row r="25" spans="1:10" x14ac:dyDescent="0.25">
      <c r="A25" s="14" t="s">
        <v>6</v>
      </c>
      <c r="B25" s="4" t="s">
        <v>7</v>
      </c>
      <c r="C25" s="13" t="s">
        <v>2</v>
      </c>
      <c r="I25" s="111"/>
      <c r="J25" s="113"/>
    </row>
    <row r="26" spans="1:10" x14ac:dyDescent="0.25">
      <c r="A26" s="111" t="s">
        <v>36</v>
      </c>
      <c r="B26" s="6">
        <v>1726</v>
      </c>
      <c r="C26" s="5">
        <f>B26/$B$33</f>
        <v>0.23518190489167462</v>
      </c>
      <c r="I26" s="111"/>
      <c r="J26" s="113"/>
    </row>
    <row r="27" spans="1:10" x14ac:dyDescent="0.25">
      <c r="A27" s="111" t="s">
        <v>37</v>
      </c>
      <c r="B27" s="6">
        <v>1756</v>
      </c>
      <c r="C27" s="5">
        <f t="shared" ref="C27:C32" si="1">B27/$B$33</f>
        <v>0.23926965526638508</v>
      </c>
      <c r="I27" s="111"/>
      <c r="J27" s="113"/>
    </row>
    <row r="28" spans="1:10" x14ac:dyDescent="0.25">
      <c r="A28" s="111" t="s">
        <v>38</v>
      </c>
      <c r="B28" s="6">
        <v>1084</v>
      </c>
      <c r="C28" s="5">
        <f t="shared" si="1"/>
        <v>0.14770404687287098</v>
      </c>
      <c r="I28" s="111"/>
      <c r="J28" s="113"/>
    </row>
    <row r="29" spans="1:10" x14ac:dyDescent="0.25">
      <c r="A29" s="111" t="s">
        <v>39</v>
      </c>
      <c r="B29" s="6">
        <v>1267</v>
      </c>
      <c r="C29" s="5">
        <f t="shared" si="1"/>
        <v>0.17263932415860472</v>
      </c>
      <c r="I29" s="111"/>
      <c r="J29" s="113"/>
    </row>
    <row r="30" spans="1:10" x14ac:dyDescent="0.25">
      <c r="A30" s="111" t="s">
        <v>40</v>
      </c>
      <c r="B30" s="6">
        <v>672</v>
      </c>
      <c r="C30" s="5">
        <f t="shared" si="1"/>
        <v>9.1565608393514103E-2</v>
      </c>
      <c r="I30" s="111"/>
      <c r="J30" s="113"/>
    </row>
    <row r="31" spans="1:10" ht="15.75" thickBot="1" x14ac:dyDescent="0.3">
      <c r="A31" s="111" t="s">
        <v>8</v>
      </c>
      <c r="B31" s="6">
        <v>785</v>
      </c>
      <c r="C31" s="5">
        <f t="shared" si="1"/>
        <v>0.10696280147159014</v>
      </c>
      <c r="I31" s="112"/>
      <c r="J31" s="2"/>
    </row>
    <row r="32" spans="1:10" x14ac:dyDescent="0.25">
      <c r="A32" s="15" t="s">
        <v>9</v>
      </c>
      <c r="B32" s="16">
        <v>49</v>
      </c>
      <c r="C32" s="17">
        <f t="shared" si="1"/>
        <v>6.6766589453604031E-3</v>
      </c>
    </row>
    <row r="33" spans="1:7" ht="15.75" thickBot="1" x14ac:dyDescent="0.3">
      <c r="A33" s="112" t="s">
        <v>5</v>
      </c>
      <c r="B33" s="3">
        <f>SUM(B26:B32)</f>
        <v>7339</v>
      </c>
      <c r="C33" s="2"/>
    </row>
    <row r="34" spans="1:7" ht="15.75" thickBot="1" x14ac:dyDescent="0.3"/>
    <row r="35" spans="1:7" ht="34.5" customHeight="1" thickBot="1" x14ac:dyDescent="0.35">
      <c r="A35" s="280" t="s">
        <v>41</v>
      </c>
      <c r="B35" s="281"/>
      <c r="C35" s="282"/>
    </row>
    <row r="36" spans="1:7" x14ac:dyDescent="0.25">
      <c r="A36" s="14" t="s">
        <v>6</v>
      </c>
      <c r="B36" s="4" t="s">
        <v>7</v>
      </c>
      <c r="C36" s="13" t="s">
        <v>2</v>
      </c>
    </row>
    <row r="37" spans="1:7" x14ac:dyDescent="0.25">
      <c r="A37" s="111" t="s">
        <v>36</v>
      </c>
      <c r="B37" s="6">
        <f>B26</f>
        <v>1726</v>
      </c>
      <c r="C37" s="5">
        <f>B37/$B$39</f>
        <v>0.49569213095921882</v>
      </c>
    </row>
    <row r="38" spans="1:7" x14ac:dyDescent="0.25">
      <c r="A38" s="15" t="s">
        <v>37</v>
      </c>
      <c r="B38" s="16">
        <f>B27</f>
        <v>1756</v>
      </c>
      <c r="C38" s="17">
        <f>B38/$B$39</f>
        <v>0.50430786904078118</v>
      </c>
    </row>
    <row r="39" spans="1:7" ht="15.75" thickBot="1" x14ac:dyDescent="0.3">
      <c r="A39" s="112" t="s">
        <v>5</v>
      </c>
      <c r="B39" s="3">
        <f>SUM(B37:B38)</f>
        <v>3482</v>
      </c>
      <c r="C39" s="2"/>
    </row>
    <row r="40" spans="1:7" ht="15.75" thickBot="1" x14ac:dyDescent="0.3"/>
    <row r="41" spans="1:7" ht="18" thickBot="1" x14ac:dyDescent="0.35">
      <c r="A41" s="284" t="s">
        <v>11</v>
      </c>
      <c r="B41" s="285"/>
      <c r="C41" s="286"/>
    </row>
    <row r="42" spans="1:7" x14ac:dyDescent="0.25">
      <c r="A42" s="14" t="s">
        <v>12</v>
      </c>
      <c r="B42" s="4" t="s">
        <v>1</v>
      </c>
      <c r="C42" s="13" t="s">
        <v>2</v>
      </c>
    </row>
    <row r="43" spans="1:7" x14ac:dyDescent="0.25">
      <c r="A43" s="23" t="s">
        <v>18</v>
      </c>
      <c r="B43" s="6">
        <v>2280</v>
      </c>
      <c r="C43" s="5">
        <f t="shared" ref="C43:C53" si="2">B43/$B$54</f>
        <v>0.31066902847799427</v>
      </c>
    </row>
    <row r="44" spans="1:7" x14ac:dyDescent="0.25">
      <c r="A44" s="23" t="s">
        <v>13</v>
      </c>
      <c r="B44" s="6">
        <v>1376</v>
      </c>
      <c r="C44" s="5">
        <f t="shared" si="2"/>
        <v>0.18749148385338602</v>
      </c>
      <c r="E44" s="210"/>
      <c r="F44" s="210"/>
      <c r="G44" s="210"/>
    </row>
    <row r="45" spans="1:7" x14ac:dyDescent="0.25">
      <c r="A45" s="23" t="s">
        <v>402</v>
      </c>
      <c r="B45" s="6">
        <v>724</v>
      </c>
      <c r="C45" s="5">
        <f t="shared" si="2"/>
        <v>9.8651042376345546E-2</v>
      </c>
    </row>
    <row r="46" spans="1:7" x14ac:dyDescent="0.25">
      <c r="A46" s="23" t="s">
        <v>25</v>
      </c>
      <c r="B46" s="6">
        <v>361</v>
      </c>
      <c r="C46" s="5">
        <f t="shared" si="2"/>
        <v>4.9189262842349091E-2</v>
      </c>
    </row>
    <row r="47" spans="1:7" x14ac:dyDescent="0.25">
      <c r="A47" s="23" t="s">
        <v>15</v>
      </c>
      <c r="B47" s="6">
        <v>292</v>
      </c>
      <c r="C47" s="5">
        <f t="shared" si="2"/>
        <v>3.9787436980515054E-2</v>
      </c>
    </row>
    <row r="48" spans="1:7" x14ac:dyDescent="0.25">
      <c r="A48" s="23" t="s">
        <v>403</v>
      </c>
      <c r="B48" s="6">
        <v>289</v>
      </c>
      <c r="C48" s="5">
        <f t="shared" si="2"/>
        <v>3.9378661943044013E-2</v>
      </c>
    </row>
    <row r="49" spans="1:43" x14ac:dyDescent="0.25">
      <c r="A49" s="23" t="s">
        <v>404</v>
      </c>
      <c r="B49" s="6">
        <v>246</v>
      </c>
      <c r="C49" s="5">
        <f t="shared" si="2"/>
        <v>3.3519553072625698E-2</v>
      </c>
    </row>
    <row r="50" spans="1:43" x14ac:dyDescent="0.25">
      <c r="A50" s="23" t="s">
        <v>19</v>
      </c>
      <c r="B50" s="6">
        <v>240</v>
      </c>
      <c r="C50" s="5">
        <f t="shared" si="2"/>
        <v>3.270200299768361E-2</v>
      </c>
    </row>
    <row r="51" spans="1:43" x14ac:dyDescent="0.25">
      <c r="A51" s="23" t="s">
        <v>23</v>
      </c>
      <c r="B51" s="6">
        <v>222</v>
      </c>
      <c r="C51" s="5">
        <f t="shared" si="2"/>
        <v>3.0249352772857337E-2</v>
      </c>
    </row>
    <row r="52" spans="1:43" x14ac:dyDescent="0.25">
      <c r="A52" s="23" t="s">
        <v>170</v>
      </c>
      <c r="B52" s="6">
        <v>173</v>
      </c>
      <c r="C52" s="5">
        <f t="shared" si="2"/>
        <v>2.3572693827496934E-2</v>
      </c>
    </row>
    <row r="53" spans="1:43" s="110" customFormat="1" ht="34.5" customHeight="1" x14ac:dyDescent="0.25">
      <c r="A53" s="24" t="s">
        <v>33</v>
      </c>
      <c r="B53" s="16">
        <v>1136</v>
      </c>
      <c r="C53" s="17">
        <f t="shared" si="2"/>
        <v>0.1547894808557024</v>
      </c>
      <c r="D53" s="104"/>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c r="AL53" s="104"/>
      <c r="AM53" s="104"/>
      <c r="AN53" s="104"/>
      <c r="AO53" s="104"/>
      <c r="AP53" s="104"/>
      <c r="AQ53" s="104"/>
    </row>
    <row r="54" spans="1:43" ht="15.75" thickBot="1" x14ac:dyDescent="0.3">
      <c r="A54" s="112" t="s">
        <v>5</v>
      </c>
      <c r="B54" s="3">
        <f>SUM(B43:B53)</f>
        <v>7339</v>
      </c>
      <c r="C54" s="2"/>
    </row>
    <row r="55" spans="1:43" ht="15.75" thickBot="1" x14ac:dyDescent="0.3">
      <c r="D55" s="110"/>
    </row>
    <row r="56" spans="1:43" ht="31.5" customHeight="1" thickBot="1" x14ac:dyDescent="0.35">
      <c r="A56" s="280" t="s">
        <v>42</v>
      </c>
      <c r="B56" s="281"/>
      <c r="C56" s="282"/>
    </row>
    <row r="57" spans="1:43" x14ac:dyDescent="0.25">
      <c r="A57" s="14" t="s">
        <v>12</v>
      </c>
      <c r="B57" s="4" t="s">
        <v>1</v>
      </c>
      <c r="C57" s="13" t="s">
        <v>2</v>
      </c>
    </row>
    <row r="58" spans="1:43" x14ac:dyDescent="0.25">
      <c r="A58" s="111" t="s">
        <v>18</v>
      </c>
      <c r="B58" s="6">
        <v>1031</v>
      </c>
      <c r="C58" s="5">
        <f t="shared" ref="C58:C68" si="3">B58/$B$69</f>
        <v>0.29609419873635839</v>
      </c>
    </row>
    <row r="59" spans="1:43" x14ac:dyDescent="0.25">
      <c r="A59" s="111" t="s">
        <v>13</v>
      </c>
      <c r="B59" s="6">
        <v>519</v>
      </c>
      <c r="C59" s="5">
        <f t="shared" si="3"/>
        <v>0.14905226881102815</v>
      </c>
    </row>
    <row r="60" spans="1:43" x14ac:dyDescent="0.25">
      <c r="A60" s="111" t="s">
        <v>402</v>
      </c>
      <c r="B60" s="6">
        <v>479</v>
      </c>
      <c r="C60" s="5">
        <f t="shared" si="3"/>
        <v>0.13756461803561171</v>
      </c>
    </row>
    <row r="61" spans="1:43" x14ac:dyDescent="0.25">
      <c r="A61" s="111" t="s">
        <v>403</v>
      </c>
      <c r="B61" s="6">
        <v>289</v>
      </c>
      <c r="C61" s="5">
        <f t="shared" si="3"/>
        <v>8.2998276852383687E-2</v>
      </c>
    </row>
    <row r="62" spans="1:43" x14ac:dyDescent="0.25">
      <c r="A62" s="111" t="s">
        <v>25</v>
      </c>
      <c r="B62" s="6">
        <v>282</v>
      </c>
      <c r="C62" s="5">
        <f t="shared" si="3"/>
        <v>8.0987937966685811E-2</v>
      </c>
    </row>
    <row r="63" spans="1:43" x14ac:dyDescent="0.25">
      <c r="A63" s="111" t="s">
        <v>404</v>
      </c>
      <c r="B63" s="6">
        <v>246</v>
      </c>
      <c r="C63" s="5">
        <f t="shared" si="3"/>
        <v>7.0649052268811033E-2</v>
      </c>
    </row>
    <row r="64" spans="1:43" x14ac:dyDescent="0.25">
      <c r="A64" s="111" t="s">
        <v>800</v>
      </c>
      <c r="B64" s="6">
        <v>126</v>
      </c>
      <c r="C64" s="5">
        <f t="shared" si="3"/>
        <v>3.6186099942561743E-2</v>
      </c>
    </row>
    <row r="65" spans="1:3" x14ac:dyDescent="0.25">
      <c r="A65" s="111" t="s">
        <v>19</v>
      </c>
      <c r="B65" s="6">
        <v>123</v>
      </c>
      <c r="C65" s="5">
        <f t="shared" si="3"/>
        <v>3.5324526134405516E-2</v>
      </c>
    </row>
    <row r="66" spans="1:3" x14ac:dyDescent="0.25">
      <c r="A66" s="111" t="s">
        <v>28</v>
      </c>
      <c r="B66" s="6">
        <v>98</v>
      </c>
      <c r="C66" s="5">
        <f t="shared" si="3"/>
        <v>2.8144744399770247E-2</v>
      </c>
    </row>
    <row r="67" spans="1:3" x14ac:dyDescent="0.25">
      <c r="A67" s="111" t="s">
        <v>15</v>
      </c>
      <c r="B67" s="6">
        <v>87</v>
      </c>
      <c r="C67" s="5">
        <f t="shared" si="3"/>
        <v>2.4985640436530728E-2</v>
      </c>
    </row>
    <row r="68" spans="1:3" x14ac:dyDescent="0.25">
      <c r="A68" s="15" t="s">
        <v>33</v>
      </c>
      <c r="B68" s="16">
        <v>202</v>
      </c>
      <c r="C68" s="17">
        <f t="shared" si="3"/>
        <v>5.8012636415852956E-2</v>
      </c>
    </row>
    <row r="69" spans="1:3" ht="15.75" thickBot="1" x14ac:dyDescent="0.3">
      <c r="A69" s="112" t="s">
        <v>5</v>
      </c>
      <c r="B69" s="3">
        <f>SUM(B58:B68)</f>
        <v>3482</v>
      </c>
      <c r="C69" s="2"/>
    </row>
    <row r="70" spans="1:3" ht="15.75" thickBot="1" x14ac:dyDescent="0.3"/>
    <row r="71" spans="1:3" ht="18" thickBot="1" x14ac:dyDescent="0.35">
      <c r="A71" s="284" t="s">
        <v>44</v>
      </c>
      <c r="B71" s="285"/>
      <c r="C71" s="286"/>
    </row>
    <row r="72" spans="1:3" x14ac:dyDescent="0.25">
      <c r="A72" s="14" t="s">
        <v>45</v>
      </c>
      <c r="B72" s="4" t="s">
        <v>7</v>
      </c>
      <c r="C72" s="13" t="s">
        <v>2</v>
      </c>
    </row>
    <row r="73" spans="1:3" x14ac:dyDescent="0.25">
      <c r="A73" s="111" t="s">
        <v>46</v>
      </c>
      <c r="B73" s="6">
        <v>804</v>
      </c>
      <c r="C73" s="5">
        <f>B73/$B$80</f>
        <v>0.10955171004224008</v>
      </c>
    </row>
    <row r="74" spans="1:3" x14ac:dyDescent="0.25">
      <c r="A74" s="111" t="s">
        <v>47</v>
      </c>
      <c r="B74" s="6">
        <v>689</v>
      </c>
      <c r="C74" s="5">
        <f t="shared" ref="C74:C79" si="4">B74/$B$80</f>
        <v>9.3882000272516697E-2</v>
      </c>
    </row>
    <row r="75" spans="1:3" x14ac:dyDescent="0.25">
      <c r="A75" s="111" t="s">
        <v>48</v>
      </c>
      <c r="B75" s="6">
        <v>1483</v>
      </c>
      <c r="C75" s="5">
        <f t="shared" si="4"/>
        <v>0.20207112685651996</v>
      </c>
    </row>
    <row r="76" spans="1:3" x14ac:dyDescent="0.25">
      <c r="A76" s="111" t="s">
        <v>49</v>
      </c>
      <c r="B76" s="6">
        <v>1145</v>
      </c>
      <c r="C76" s="5">
        <f t="shared" si="4"/>
        <v>0.15601580596811554</v>
      </c>
    </row>
    <row r="77" spans="1:3" x14ac:dyDescent="0.25">
      <c r="A77" s="111" t="s">
        <v>50</v>
      </c>
      <c r="B77" s="6">
        <v>1346</v>
      </c>
      <c r="C77" s="5">
        <f t="shared" si="4"/>
        <v>0.18340373347867556</v>
      </c>
    </row>
    <row r="78" spans="1:3" x14ac:dyDescent="0.25">
      <c r="A78" s="111" t="s">
        <v>51</v>
      </c>
      <c r="B78" s="6">
        <v>570</v>
      </c>
      <c r="C78" s="5">
        <f t="shared" si="4"/>
        <v>7.7667257119498567E-2</v>
      </c>
    </row>
    <row r="79" spans="1:3" ht="34.5" customHeight="1" x14ac:dyDescent="0.25">
      <c r="A79" s="15" t="s">
        <v>52</v>
      </c>
      <c r="B79" s="16">
        <v>1302</v>
      </c>
      <c r="C79" s="17">
        <f t="shared" si="4"/>
        <v>0.17740836626243359</v>
      </c>
    </row>
    <row r="80" spans="1:3" ht="15.75" thickBot="1" x14ac:dyDescent="0.3">
      <c r="A80" s="112" t="s">
        <v>5</v>
      </c>
      <c r="B80" s="3">
        <f>SUM(B73:B79)</f>
        <v>7339</v>
      </c>
      <c r="C80" s="2"/>
    </row>
    <row r="81" spans="1:4" ht="15.75" thickBot="1" x14ac:dyDescent="0.3"/>
    <row r="82" spans="1:4" ht="32.25" customHeight="1" thickBot="1" x14ac:dyDescent="0.35">
      <c r="A82" s="280" t="s">
        <v>53</v>
      </c>
      <c r="B82" s="281"/>
      <c r="C82" s="282"/>
    </row>
    <row r="83" spans="1:4" x14ac:dyDescent="0.25">
      <c r="A83" s="14" t="s">
        <v>45</v>
      </c>
      <c r="B83" s="4" t="s">
        <v>7</v>
      </c>
      <c r="C83" s="13" t="s">
        <v>2</v>
      </c>
    </row>
    <row r="84" spans="1:4" x14ac:dyDescent="0.25">
      <c r="A84" s="111" t="s">
        <v>46</v>
      </c>
      <c r="B84" s="6">
        <v>597</v>
      </c>
      <c r="C84" s="5">
        <f>B84/$B$91</f>
        <v>0.17145318782309019</v>
      </c>
    </row>
    <row r="85" spans="1:4" x14ac:dyDescent="0.25">
      <c r="A85" s="111" t="s">
        <v>47</v>
      </c>
      <c r="B85" s="6">
        <v>310</v>
      </c>
      <c r="C85" s="5">
        <f t="shared" ref="C85:C90" si="5">B85/$B$91</f>
        <v>8.9029293509477317E-2</v>
      </c>
    </row>
    <row r="86" spans="1:4" x14ac:dyDescent="0.25">
      <c r="A86" s="111" t="s">
        <v>48</v>
      </c>
      <c r="B86" s="6">
        <v>710</v>
      </c>
      <c r="C86" s="5">
        <f t="shared" si="5"/>
        <v>0.20390580126364158</v>
      </c>
    </row>
    <row r="87" spans="1:4" x14ac:dyDescent="0.25">
      <c r="A87" s="111" t="s">
        <v>49</v>
      </c>
      <c r="B87" s="6">
        <v>482</v>
      </c>
      <c r="C87" s="5">
        <f t="shared" si="5"/>
        <v>0.13842619184376795</v>
      </c>
    </row>
    <row r="88" spans="1:4" x14ac:dyDescent="0.25">
      <c r="A88" s="111" t="s">
        <v>50</v>
      </c>
      <c r="B88" s="6">
        <v>439</v>
      </c>
      <c r="C88" s="5">
        <f t="shared" si="5"/>
        <v>0.12607696726019529</v>
      </c>
    </row>
    <row r="89" spans="1:4" x14ac:dyDescent="0.25">
      <c r="A89" s="111" t="s">
        <v>51</v>
      </c>
      <c r="B89" s="6">
        <v>156</v>
      </c>
      <c r="C89" s="5">
        <f t="shared" si="5"/>
        <v>4.4801838024124067E-2</v>
      </c>
    </row>
    <row r="90" spans="1:4" x14ac:dyDescent="0.25">
      <c r="A90" s="15" t="s">
        <v>52</v>
      </c>
      <c r="B90" s="16">
        <v>788</v>
      </c>
      <c r="C90" s="17">
        <f t="shared" si="5"/>
        <v>0.22630672027570362</v>
      </c>
    </row>
    <row r="91" spans="1:4" ht="15.75" thickBot="1" x14ac:dyDescent="0.3">
      <c r="A91" s="112" t="s">
        <v>5</v>
      </c>
      <c r="B91" s="3">
        <f>SUM(B84:B90)</f>
        <v>3482</v>
      </c>
      <c r="C91" s="2"/>
    </row>
    <row r="92" spans="1:4" x14ac:dyDescent="0.25">
      <c r="A92" s="233"/>
      <c r="B92" s="6"/>
      <c r="C92" s="233"/>
      <c r="D92" s="210"/>
    </row>
    <row r="93" spans="1:4" x14ac:dyDescent="0.25">
      <c r="A93" s="237" t="s">
        <v>817</v>
      </c>
      <c r="B93" s="238"/>
      <c r="C93" s="239"/>
      <c r="D93" s="210"/>
    </row>
    <row r="94" spans="1:4" x14ac:dyDescent="0.25">
      <c r="A94" s="240" t="s">
        <v>818</v>
      </c>
      <c r="B94" s="238"/>
      <c r="C94" s="239"/>
      <c r="D94" s="210"/>
    </row>
    <row r="95" spans="1:4" x14ac:dyDescent="0.25">
      <c r="A95" s="240" t="s">
        <v>819</v>
      </c>
      <c r="B95" s="238"/>
      <c r="C95" s="239"/>
      <c r="D95" s="210"/>
    </row>
    <row r="96" spans="1:4" ht="15.75" thickBot="1" x14ac:dyDescent="0.3"/>
    <row r="97" spans="1:7" ht="18" thickBot="1" x14ac:dyDescent="0.35">
      <c r="A97" s="284" t="s">
        <v>805</v>
      </c>
      <c r="B97" s="285"/>
      <c r="C97" s="286"/>
    </row>
    <row r="98" spans="1:7" x14ac:dyDescent="0.25">
      <c r="A98" s="14" t="s">
        <v>54</v>
      </c>
      <c r="B98" s="4" t="s">
        <v>1</v>
      </c>
      <c r="C98" s="13" t="s">
        <v>2</v>
      </c>
    </row>
    <row r="99" spans="1:7" x14ac:dyDescent="0.25">
      <c r="A99" s="111" t="s">
        <v>55</v>
      </c>
      <c r="B99" s="6">
        <v>44507</v>
      </c>
      <c r="C99" s="5">
        <f>B99/$B$101</f>
        <v>0.96527717532749202</v>
      </c>
    </row>
    <row r="100" spans="1:7" x14ac:dyDescent="0.25">
      <c r="A100" s="15" t="s">
        <v>58</v>
      </c>
      <c r="B100" s="16">
        <v>1601</v>
      </c>
      <c r="C100" s="17">
        <f>B100/$B$101</f>
        <v>3.4722824672508028E-2</v>
      </c>
    </row>
    <row r="101" spans="1:7" ht="15.75" thickBot="1" x14ac:dyDescent="0.3">
      <c r="A101" s="112" t="s">
        <v>5</v>
      </c>
      <c r="B101" s="3">
        <f>SUM(B99:B100)</f>
        <v>46108</v>
      </c>
      <c r="C101" s="2"/>
    </row>
    <row r="102" spans="1:7" x14ac:dyDescent="0.25">
      <c r="A102" s="210" t="s">
        <v>829</v>
      </c>
      <c r="B102" s="263"/>
      <c r="C102" s="264"/>
      <c r="D102" s="210"/>
    </row>
    <row r="103" spans="1:7" ht="15.75" thickBot="1" x14ac:dyDescent="0.3"/>
    <row r="104" spans="1:7" ht="35.25" customHeight="1" thickBot="1" x14ac:dyDescent="0.35">
      <c r="A104" s="280" t="s">
        <v>56</v>
      </c>
      <c r="B104" s="281"/>
      <c r="C104" s="282"/>
    </row>
    <row r="105" spans="1:7" x14ac:dyDescent="0.25">
      <c r="A105" s="14" t="s">
        <v>6</v>
      </c>
      <c r="B105" s="4" t="s">
        <v>7</v>
      </c>
      <c r="C105" s="13" t="s">
        <v>2</v>
      </c>
    </row>
    <row r="106" spans="1:7" x14ac:dyDescent="0.25">
      <c r="A106" s="111" t="s">
        <v>36</v>
      </c>
      <c r="B106" s="6">
        <v>2016</v>
      </c>
      <c r="C106" s="5">
        <f>B106/$B$112</f>
        <v>6.6735078949981791E-2</v>
      </c>
    </row>
    <row r="107" spans="1:7" x14ac:dyDescent="0.25">
      <c r="A107" s="111" t="s">
        <v>37</v>
      </c>
      <c r="B107" s="6">
        <v>3798</v>
      </c>
      <c r="C107" s="5">
        <f t="shared" ref="C107:C111" si="6">B107/$B$112</f>
        <v>0.12572412195041213</v>
      </c>
    </row>
    <row r="108" spans="1:7" x14ac:dyDescent="0.25">
      <c r="A108" s="111" t="s">
        <v>38</v>
      </c>
      <c r="B108" s="6">
        <v>4255</v>
      </c>
      <c r="C108" s="5">
        <f t="shared" si="6"/>
        <v>0.14085206395445066</v>
      </c>
    </row>
    <row r="109" spans="1:7" x14ac:dyDescent="0.25">
      <c r="A109" s="111" t="s">
        <v>39</v>
      </c>
      <c r="B109" s="6">
        <v>4808</v>
      </c>
      <c r="C109" s="5">
        <f t="shared" si="6"/>
        <v>0.15915786686086927</v>
      </c>
    </row>
    <row r="110" spans="1:7" x14ac:dyDescent="0.25">
      <c r="A110" s="111" t="s">
        <v>40</v>
      </c>
      <c r="B110" s="6">
        <v>4258</v>
      </c>
      <c r="C110" s="5">
        <f t="shared" si="6"/>
        <v>0.14095137210765005</v>
      </c>
    </row>
    <row r="111" spans="1:7" x14ac:dyDescent="0.25">
      <c r="A111" s="15" t="s">
        <v>8</v>
      </c>
      <c r="B111" s="16">
        <v>11074</v>
      </c>
      <c r="C111" s="17">
        <f t="shared" si="6"/>
        <v>0.3665794961766361</v>
      </c>
    </row>
    <row r="112" spans="1:7" ht="15.75" thickBot="1" x14ac:dyDescent="0.3">
      <c r="A112" s="112" t="s">
        <v>5</v>
      </c>
      <c r="B112" s="3">
        <f>SUM(B106:B111)</f>
        <v>30209</v>
      </c>
      <c r="C112" s="2"/>
      <c r="E112" s="210"/>
      <c r="F112" s="210"/>
      <c r="G112" s="210"/>
    </row>
    <row r="113" spans="1:14" x14ac:dyDescent="0.25">
      <c r="A113" s="241" t="s">
        <v>820</v>
      </c>
      <c r="B113" s="210"/>
      <c r="C113" s="210"/>
      <c r="D113" s="210"/>
      <c r="H113" s="210"/>
      <c r="I113" s="210"/>
      <c r="J113" s="210"/>
      <c r="K113" s="210"/>
      <c r="L113" s="210"/>
      <c r="M113" s="210"/>
      <c r="N113" s="210"/>
    </row>
    <row r="114" spans="1:14" ht="15.75" thickBot="1" x14ac:dyDescent="0.3"/>
    <row r="115" spans="1:14" ht="34.5" customHeight="1" thickBot="1" x14ac:dyDescent="0.35">
      <c r="A115" s="280" t="s">
        <v>57</v>
      </c>
      <c r="B115" s="281"/>
      <c r="C115" s="282"/>
    </row>
    <row r="116" spans="1:14" x14ac:dyDescent="0.25">
      <c r="A116" s="14" t="s">
        <v>6</v>
      </c>
      <c r="B116" s="4" t="s">
        <v>7</v>
      </c>
      <c r="C116" s="13" t="s">
        <v>2</v>
      </c>
    </row>
    <row r="117" spans="1:14" x14ac:dyDescent="0.25">
      <c r="A117" s="111" t="s">
        <v>36</v>
      </c>
      <c r="B117" s="6">
        <v>373</v>
      </c>
      <c r="C117" s="5">
        <f>B117/$B$123</f>
        <v>0.31934931506849318</v>
      </c>
    </row>
    <row r="118" spans="1:14" x14ac:dyDescent="0.25">
      <c r="A118" s="111" t="s">
        <v>37</v>
      </c>
      <c r="B118" s="6">
        <v>425</v>
      </c>
      <c r="C118" s="5">
        <f t="shared" ref="C118:C122" si="7">B118/$B$123</f>
        <v>0.36386986301369861</v>
      </c>
    </row>
    <row r="119" spans="1:14" x14ac:dyDescent="0.25">
      <c r="A119" s="111" t="s">
        <v>38</v>
      </c>
      <c r="B119" s="6">
        <v>97</v>
      </c>
      <c r="C119" s="5">
        <f t="shared" si="7"/>
        <v>8.3047945205479451E-2</v>
      </c>
    </row>
    <row r="120" spans="1:14" x14ac:dyDescent="0.25">
      <c r="A120" s="111" t="s">
        <v>39</v>
      </c>
      <c r="B120" s="6">
        <v>117</v>
      </c>
      <c r="C120" s="5">
        <f t="shared" si="7"/>
        <v>0.10017123287671233</v>
      </c>
    </row>
    <row r="121" spans="1:14" x14ac:dyDescent="0.25">
      <c r="A121" s="111" t="s">
        <v>40</v>
      </c>
      <c r="B121" s="6">
        <v>47</v>
      </c>
      <c r="C121" s="5">
        <f t="shared" si="7"/>
        <v>4.0239726027397262E-2</v>
      </c>
    </row>
    <row r="122" spans="1:14" x14ac:dyDescent="0.25">
      <c r="A122" s="15" t="s">
        <v>8</v>
      </c>
      <c r="B122" s="16">
        <v>109</v>
      </c>
      <c r="C122" s="17">
        <f t="shared" si="7"/>
        <v>9.3321917808219176E-2</v>
      </c>
    </row>
    <row r="123" spans="1:14" ht="15.75" thickBot="1" x14ac:dyDescent="0.3">
      <c r="A123" s="112" t="s">
        <v>5</v>
      </c>
      <c r="B123" s="3">
        <f>SUM(B117:B122)</f>
        <v>1168</v>
      </c>
      <c r="C123" s="2"/>
    </row>
    <row r="124" spans="1:14" ht="15.75" thickBot="1" x14ac:dyDescent="0.3"/>
    <row r="125" spans="1:14" ht="33.75" customHeight="1" thickBot="1" x14ac:dyDescent="0.35">
      <c r="A125" s="280" t="s">
        <v>59</v>
      </c>
      <c r="B125" s="281"/>
      <c r="C125" s="282"/>
    </row>
    <row r="126" spans="1:14" x14ac:dyDescent="0.25">
      <c r="A126" s="14" t="s">
        <v>6</v>
      </c>
      <c r="B126" s="4" t="s">
        <v>7</v>
      </c>
      <c r="C126" s="13" t="s">
        <v>2</v>
      </c>
    </row>
    <row r="127" spans="1:14" x14ac:dyDescent="0.25">
      <c r="A127" s="111" t="s">
        <v>36</v>
      </c>
      <c r="B127" s="6">
        <f>B117</f>
        <v>373</v>
      </c>
      <c r="C127" s="5">
        <f>B127/$B$129</f>
        <v>0.46741854636591479</v>
      </c>
    </row>
    <row r="128" spans="1:14" x14ac:dyDescent="0.25">
      <c r="A128" s="15" t="s">
        <v>37</v>
      </c>
      <c r="B128" s="16">
        <f>B118</f>
        <v>425</v>
      </c>
      <c r="C128" s="17">
        <f>B128/$B$129</f>
        <v>0.53258145363408527</v>
      </c>
    </row>
    <row r="129" spans="1:6" ht="15.75" thickBot="1" x14ac:dyDescent="0.3">
      <c r="A129" s="112" t="s">
        <v>5</v>
      </c>
      <c r="B129" s="3">
        <f>SUM(B127:B128)</f>
        <v>798</v>
      </c>
      <c r="C129" s="2"/>
    </row>
    <row r="130" spans="1:6" ht="15.75" thickBot="1" x14ac:dyDescent="0.3"/>
    <row r="131" spans="1:6" ht="32.25" customHeight="1" thickBot="1" x14ac:dyDescent="0.35">
      <c r="A131" s="280" t="s">
        <v>60</v>
      </c>
      <c r="B131" s="281"/>
      <c r="C131" s="282"/>
    </row>
    <row r="132" spans="1:6" x14ac:dyDescent="0.25">
      <c r="A132" s="14" t="s">
        <v>12</v>
      </c>
      <c r="B132" s="4" t="s">
        <v>1</v>
      </c>
      <c r="C132" s="13" t="s">
        <v>2</v>
      </c>
    </row>
    <row r="133" spans="1:6" x14ac:dyDescent="0.25">
      <c r="A133" s="111" t="s">
        <v>18</v>
      </c>
      <c r="B133" s="6">
        <v>280</v>
      </c>
      <c r="C133" s="5">
        <f t="shared" ref="C133:C143" si="8">B133/$B$144</f>
        <v>0.23972602739726026</v>
      </c>
    </row>
    <row r="134" spans="1:6" x14ac:dyDescent="0.25">
      <c r="A134" s="111" t="s">
        <v>402</v>
      </c>
      <c r="B134" s="6">
        <v>189</v>
      </c>
      <c r="C134" s="5">
        <f t="shared" si="8"/>
        <v>0.16181506849315069</v>
      </c>
    </row>
    <row r="135" spans="1:6" x14ac:dyDescent="0.25">
      <c r="A135" s="111" t="s">
        <v>25</v>
      </c>
      <c r="B135" s="6">
        <v>139</v>
      </c>
      <c r="C135" s="5">
        <f t="shared" si="8"/>
        <v>0.1190068493150685</v>
      </c>
    </row>
    <row r="136" spans="1:6" x14ac:dyDescent="0.25">
      <c r="A136" s="111" t="s">
        <v>13</v>
      </c>
      <c r="B136" s="6">
        <v>129</v>
      </c>
      <c r="C136" s="5">
        <f t="shared" si="8"/>
        <v>0.11044520547945205</v>
      </c>
    </row>
    <row r="137" spans="1:6" x14ac:dyDescent="0.25">
      <c r="A137" s="111" t="s">
        <v>403</v>
      </c>
      <c r="B137" s="6">
        <v>106</v>
      </c>
      <c r="C137" s="5">
        <f t="shared" si="8"/>
        <v>9.0753424657534248E-2</v>
      </c>
    </row>
    <row r="138" spans="1:6" x14ac:dyDescent="0.25">
      <c r="A138" s="111" t="s">
        <v>23</v>
      </c>
      <c r="B138" s="6">
        <v>60</v>
      </c>
      <c r="C138" s="5">
        <f t="shared" si="8"/>
        <v>5.1369863013698627E-2</v>
      </c>
    </row>
    <row r="139" spans="1:6" x14ac:dyDescent="0.25">
      <c r="A139" s="111" t="s">
        <v>19</v>
      </c>
      <c r="B139" s="6">
        <v>43</v>
      </c>
      <c r="C139" s="5">
        <f t="shared" si="8"/>
        <v>3.6815068493150686E-2</v>
      </c>
    </row>
    <row r="140" spans="1:6" x14ac:dyDescent="0.25">
      <c r="A140" s="111" t="s">
        <v>15</v>
      </c>
      <c r="B140" s="6">
        <v>43</v>
      </c>
      <c r="C140" s="5">
        <f t="shared" si="8"/>
        <v>3.6815068493150686E-2</v>
      </c>
    </row>
    <row r="141" spans="1:6" x14ac:dyDescent="0.25">
      <c r="A141" s="111" t="s">
        <v>28</v>
      </c>
      <c r="B141" s="6">
        <v>42</v>
      </c>
      <c r="C141" s="5">
        <f t="shared" si="8"/>
        <v>3.5958904109589039E-2</v>
      </c>
    </row>
    <row r="142" spans="1:6" x14ac:dyDescent="0.25">
      <c r="A142" s="111" t="s">
        <v>170</v>
      </c>
      <c r="B142" s="6">
        <v>33</v>
      </c>
      <c r="C142" s="5">
        <f t="shared" si="8"/>
        <v>2.8253424657534245E-2</v>
      </c>
    </row>
    <row r="143" spans="1:6" x14ac:dyDescent="0.25">
      <c r="A143" s="15" t="s">
        <v>33</v>
      </c>
      <c r="B143" s="16">
        <v>104</v>
      </c>
      <c r="C143" s="17">
        <f t="shared" si="8"/>
        <v>8.9041095890410954E-2</v>
      </c>
    </row>
    <row r="144" spans="1:6" ht="15.75" thickBot="1" x14ac:dyDescent="0.3">
      <c r="A144" s="112" t="s">
        <v>5</v>
      </c>
      <c r="B144" s="3">
        <f>SUM(B133:B143)</f>
        <v>1168</v>
      </c>
      <c r="C144" s="2"/>
      <c r="E144" s="210"/>
      <c r="F144" s="210"/>
    </row>
    <row r="145" spans="1:7" x14ac:dyDescent="0.25">
      <c r="A145" s="242" t="s">
        <v>821</v>
      </c>
      <c r="B145" s="210"/>
      <c r="C145" s="210"/>
      <c r="D145" s="210"/>
      <c r="E145" s="210"/>
      <c r="F145" s="210"/>
    </row>
    <row r="146" spans="1:7" ht="15.75" thickBot="1" x14ac:dyDescent="0.3">
      <c r="A146" s="210"/>
      <c r="B146" s="210"/>
      <c r="C146" s="210"/>
      <c r="D146" s="210"/>
    </row>
    <row r="147" spans="1:7" ht="34.5" customHeight="1" thickBot="1" x14ac:dyDescent="0.35">
      <c r="A147" s="280" t="s">
        <v>61</v>
      </c>
      <c r="B147" s="281"/>
      <c r="C147" s="282"/>
    </row>
    <row r="148" spans="1:7" x14ac:dyDescent="0.25">
      <c r="A148" s="14" t="s">
        <v>12</v>
      </c>
      <c r="B148" s="4" t="s">
        <v>1</v>
      </c>
      <c r="C148" s="13" t="s">
        <v>2</v>
      </c>
    </row>
    <row r="149" spans="1:7" x14ac:dyDescent="0.25">
      <c r="A149" s="111" t="s">
        <v>18</v>
      </c>
      <c r="B149" s="6">
        <v>189</v>
      </c>
      <c r="C149" s="5">
        <f t="shared" ref="C149:C159" si="9">B149/$B$160</f>
        <v>0.23684210526315788</v>
      </c>
    </row>
    <row r="150" spans="1:7" x14ac:dyDescent="0.25">
      <c r="A150" s="111" t="s">
        <v>402</v>
      </c>
      <c r="B150" s="6">
        <v>148</v>
      </c>
      <c r="C150" s="5">
        <f t="shared" si="9"/>
        <v>0.18546365914786966</v>
      </c>
    </row>
    <row r="151" spans="1:7" x14ac:dyDescent="0.25">
      <c r="A151" s="111" t="s">
        <v>25</v>
      </c>
      <c r="B151" s="6">
        <v>139</v>
      </c>
      <c r="C151" s="5">
        <f t="shared" si="9"/>
        <v>0.17418546365914786</v>
      </c>
    </row>
    <row r="152" spans="1:7" x14ac:dyDescent="0.25">
      <c r="A152" s="111" t="s">
        <v>403</v>
      </c>
      <c r="B152" s="6">
        <v>106</v>
      </c>
      <c r="C152" s="5">
        <f t="shared" si="9"/>
        <v>0.13283208020050125</v>
      </c>
    </row>
    <row r="153" spans="1:7" x14ac:dyDescent="0.25">
      <c r="A153" s="111" t="s">
        <v>13</v>
      </c>
      <c r="B153" s="6">
        <v>65</v>
      </c>
      <c r="C153" s="5">
        <f t="shared" si="9"/>
        <v>8.1453634085213028E-2</v>
      </c>
    </row>
    <row r="154" spans="1:7" x14ac:dyDescent="0.25">
      <c r="A154" s="111" t="s">
        <v>28</v>
      </c>
      <c r="B154" s="6">
        <v>42</v>
      </c>
      <c r="C154" s="5">
        <f t="shared" si="9"/>
        <v>5.2631578947368418E-2</v>
      </c>
    </row>
    <row r="155" spans="1:7" x14ac:dyDescent="0.25">
      <c r="A155" s="111" t="s">
        <v>170</v>
      </c>
      <c r="B155" s="6">
        <v>33</v>
      </c>
      <c r="C155" s="5">
        <f t="shared" si="9"/>
        <v>4.1353383458646614E-2</v>
      </c>
    </row>
    <row r="156" spans="1:7" x14ac:dyDescent="0.25">
      <c r="A156" s="111" t="s">
        <v>15</v>
      </c>
      <c r="B156" s="6">
        <v>30</v>
      </c>
      <c r="C156" s="5">
        <f t="shared" si="9"/>
        <v>3.7593984962406013E-2</v>
      </c>
    </row>
    <row r="157" spans="1:7" x14ac:dyDescent="0.25">
      <c r="A157" s="111" t="s">
        <v>19</v>
      </c>
      <c r="B157" s="6">
        <v>23</v>
      </c>
      <c r="C157" s="5">
        <f t="shared" si="9"/>
        <v>2.882205513784461E-2</v>
      </c>
    </row>
    <row r="158" spans="1:7" x14ac:dyDescent="0.25">
      <c r="A158" s="111" t="s">
        <v>23</v>
      </c>
      <c r="B158" s="6">
        <v>12</v>
      </c>
      <c r="C158" s="5">
        <f t="shared" si="9"/>
        <v>1.5037593984962405E-2</v>
      </c>
    </row>
    <row r="159" spans="1:7" x14ac:dyDescent="0.25">
      <c r="A159" s="15" t="s">
        <v>807</v>
      </c>
      <c r="B159" s="16">
        <v>11</v>
      </c>
      <c r="C159" s="17">
        <f t="shared" si="9"/>
        <v>1.3784461152882205E-2</v>
      </c>
    </row>
    <row r="160" spans="1:7" ht="15.75" thickBot="1" x14ac:dyDescent="0.3">
      <c r="A160" s="112" t="s">
        <v>5</v>
      </c>
      <c r="B160" s="3">
        <f>SUM(B149:B159)</f>
        <v>798</v>
      </c>
      <c r="C160" s="2"/>
      <c r="E160" s="210"/>
      <c r="F160" s="210"/>
      <c r="G160" s="210"/>
    </row>
    <row r="161" spans="1:10" x14ac:dyDescent="0.25">
      <c r="A161" s="244" t="s">
        <v>821</v>
      </c>
      <c r="B161" s="210"/>
      <c r="C161" s="210"/>
      <c r="D161" s="210"/>
      <c r="E161" s="210"/>
      <c r="F161" s="210"/>
      <c r="G161" s="210"/>
      <c r="H161" s="210"/>
      <c r="I161" s="210"/>
      <c r="J161" s="210"/>
    </row>
    <row r="162" spans="1:10" x14ac:dyDescent="0.25">
      <c r="A162" s="210"/>
      <c r="B162" s="210"/>
      <c r="C162" s="210"/>
      <c r="D162" s="210"/>
      <c r="E162" s="210"/>
      <c r="F162" s="210"/>
      <c r="G162" s="210"/>
      <c r="H162" s="210"/>
      <c r="I162" s="210"/>
      <c r="J162" s="210"/>
    </row>
    <row r="163" spans="1:10" x14ac:dyDescent="0.25">
      <c r="A163" s="210" t="s">
        <v>822</v>
      </c>
      <c r="B163" s="210"/>
      <c r="C163" s="210"/>
      <c r="D163" s="210"/>
      <c r="H163" s="210"/>
      <c r="I163" s="210"/>
      <c r="J163" s="210"/>
    </row>
  </sheetData>
  <mergeCells count="18">
    <mergeCell ref="A1:F1"/>
    <mergeCell ref="A5:C5"/>
    <mergeCell ref="I5:J5"/>
    <mergeCell ref="A12:C12"/>
    <mergeCell ref="A24:C24"/>
    <mergeCell ref="E12:G12"/>
    <mergeCell ref="E18:G18"/>
    <mergeCell ref="A35:C35"/>
    <mergeCell ref="A147:C147"/>
    <mergeCell ref="A41:C41"/>
    <mergeCell ref="A56:C56"/>
    <mergeCell ref="A71:C71"/>
    <mergeCell ref="A82:C82"/>
    <mergeCell ref="A97:C97"/>
    <mergeCell ref="A104:C104"/>
    <mergeCell ref="A115:C115"/>
    <mergeCell ref="A125:C125"/>
    <mergeCell ref="A131:C131"/>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61"/>
  <sheetViews>
    <sheetView workbookViewId="0">
      <selection activeCell="A10" sqref="A10:D10"/>
    </sheetView>
  </sheetViews>
  <sheetFormatPr defaultRowHeight="15" x14ac:dyDescent="0.25"/>
  <cols>
    <col min="1" max="1" width="26.7109375" style="114" customWidth="1"/>
    <col min="2" max="2" width="10.7109375" style="114" bestFit="1" customWidth="1"/>
    <col min="3" max="3" width="7.85546875" style="114" customWidth="1"/>
    <col min="4" max="5" width="9.140625" style="114"/>
    <col min="6" max="6" width="33.85546875" style="114" bestFit="1" customWidth="1"/>
    <col min="7" max="7" width="18.5703125" style="114" bestFit="1" customWidth="1"/>
    <col min="8" max="8" width="14.85546875" style="114" customWidth="1"/>
    <col min="9" max="9" width="9.140625" style="114"/>
    <col min="10" max="10" width="14.42578125" style="114" bestFit="1" customWidth="1"/>
    <col min="11" max="16384" width="9.140625" style="114"/>
  </cols>
  <sheetData>
    <row r="1" spans="1:11" ht="21" x14ac:dyDescent="0.35">
      <c r="A1" s="283" t="s">
        <v>405</v>
      </c>
      <c r="B1" s="283"/>
      <c r="C1" s="283"/>
      <c r="D1" s="283"/>
      <c r="E1" s="283"/>
      <c r="F1" s="283"/>
      <c r="G1" s="283"/>
    </row>
    <row r="2" spans="1:11" s="210" customFormat="1" ht="21" x14ac:dyDescent="0.35">
      <c r="A2" s="236" t="s">
        <v>815</v>
      </c>
      <c r="B2" s="259"/>
      <c r="C2" s="257"/>
      <c r="D2" s="257"/>
      <c r="G2" s="252"/>
    </row>
    <row r="3" spans="1:11" s="210" customFormat="1" ht="21" x14ac:dyDescent="0.35">
      <c r="A3" s="210" t="s">
        <v>816</v>
      </c>
      <c r="B3" s="259"/>
      <c r="C3" s="257"/>
      <c r="D3" s="257"/>
      <c r="G3" s="252"/>
    </row>
    <row r="4" spans="1:11" ht="15.75" thickBot="1" x14ac:dyDescent="0.3"/>
    <row r="5" spans="1:11" ht="18" thickBot="1" x14ac:dyDescent="0.35">
      <c r="A5" s="284" t="s">
        <v>34</v>
      </c>
      <c r="B5" s="285"/>
      <c r="C5" s="286"/>
      <c r="J5" s="284" t="s">
        <v>63</v>
      </c>
      <c r="K5" s="286"/>
    </row>
    <row r="6" spans="1:11" x14ac:dyDescent="0.25">
      <c r="A6" s="14" t="s">
        <v>0</v>
      </c>
      <c r="B6" s="4" t="s">
        <v>1</v>
      </c>
      <c r="C6" s="13" t="s">
        <v>2</v>
      </c>
      <c r="J6" s="19" t="s">
        <v>406</v>
      </c>
      <c r="K6" s="118"/>
    </row>
    <row r="7" spans="1:11" x14ac:dyDescent="0.25">
      <c r="A7" s="116" t="s">
        <v>3</v>
      </c>
      <c r="B7" s="6">
        <v>119883</v>
      </c>
      <c r="C7" s="5">
        <f>B7/$B$9</f>
        <v>0.84537761793949651</v>
      </c>
      <c r="J7" s="116"/>
      <c r="K7" s="118"/>
    </row>
    <row r="8" spans="1:11" x14ac:dyDescent="0.25">
      <c r="A8" s="15" t="s">
        <v>4</v>
      </c>
      <c r="B8" s="16">
        <v>21927</v>
      </c>
      <c r="C8" s="17">
        <f>B8/$B$9</f>
        <v>0.15462238206050349</v>
      </c>
      <c r="J8" s="116"/>
      <c r="K8" s="118"/>
    </row>
    <row r="9" spans="1:11" ht="15.75" thickBot="1" x14ac:dyDescent="0.3">
      <c r="A9" s="117" t="s">
        <v>5</v>
      </c>
      <c r="B9" s="3">
        <f>SUM(B7:B8)</f>
        <v>141810</v>
      </c>
      <c r="C9" s="2"/>
      <c r="J9" s="116"/>
      <c r="K9" s="118"/>
    </row>
    <row r="10" spans="1:11" x14ac:dyDescent="0.25">
      <c r="A10" s="210" t="s">
        <v>855</v>
      </c>
      <c r="B10" s="256"/>
      <c r="C10" s="256"/>
      <c r="D10" s="210"/>
      <c r="J10" s="116"/>
      <c r="K10" s="118"/>
    </row>
    <row r="11" spans="1:11" ht="15.75" thickBot="1" x14ac:dyDescent="0.3">
      <c r="J11" s="116"/>
      <c r="K11" s="118"/>
    </row>
    <row r="12" spans="1:11" ht="18" thickBot="1" x14ac:dyDescent="0.35">
      <c r="A12" s="284" t="s">
        <v>35</v>
      </c>
      <c r="B12" s="285"/>
      <c r="C12" s="286"/>
      <c r="F12" s="294" t="s">
        <v>844</v>
      </c>
      <c r="G12" s="295"/>
      <c r="H12" s="296"/>
      <c r="J12" s="116"/>
      <c r="K12" s="118"/>
    </row>
    <row r="13" spans="1:11" x14ac:dyDescent="0.25">
      <c r="A13" s="14" t="s">
        <v>6</v>
      </c>
      <c r="B13" s="4" t="s">
        <v>7</v>
      </c>
      <c r="C13" s="13" t="s">
        <v>2</v>
      </c>
      <c r="F13" s="14" t="s">
        <v>0</v>
      </c>
      <c r="G13" s="4" t="s">
        <v>1</v>
      </c>
      <c r="H13" s="13" t="s">
        <v>2</v>
      </c>
      <c r="J13" s="116"/>
      <c r="K13" s="118"/>
    </row>
    <row r="14" spans="1:11" x14ac:dyDescent="0.25">
      <c r="A14" s="116" t="s">
        <v>36</v>
      </c>
      <c r="B14" s="6">
        <v>34167</v>
      </c>
      <c r="C14" s="5">
        <f>B14/$B$21</f>
        <v>0.24093505394541992</v>
      </c>
      <c r="F14" s="212" t="s">
        <v>3</v>
      </c>
      <c r="G14" s="6">
        <v>24898</v>
      </c>
      <c r="H14" s="5">
        <v>0.72899999999999998</v>
      </c>
      <c r="J14" s="116"/>
      <c r="K14" s="118"/>
    </row>
    <row r="15" spans="1:11" x14ac:dyDescent="0.25">
      <c r="A15" s="116" t="s">
        <v>37</v>
      </c>
      <c r="B15" s="6">
        <v>32462</v>
      </c>
      <c r="C15" s="5">
        <f t="shared" ref="C15:C20" si="0">B15/$B$21</f>
        <v>0.22891192440589522</v>
      </c>
      <c r="F15" s="15" t="s">
        <v>4</v>
      </c>
      <c r="G15" s="16">
        <v>9269</v>
      </c>
      <c r="H15" s="17">
        <v>0.27100000000000002</v>
      </c>
      <c r="J15" s="116"/>
      <c r="K15" s="118"/>
    </row>
    <row r="16" spans="1:11" ht="15.75" thickBot="1" x14ac:dyDescent="0.3">
      <c r="A16" s="116" t="s">
        <v>38</v>
      </c>
      <c r="B16" s="6">
        <v>22069</v>
      </c>
      <c r="C16" s="5">
        <f t="shared" si="0"/>
        <v>0.15562372188139059</v>
      </c>
      <c r="E16" s="210"/>
      <c r="F16" s="213" t="s">
        <v>5</v>
      </c>
      <c r="G16" s="3">
        <v>34167</v>
      </c>
      <c r="H16" s="232"/>
      <c r="I16" s="210"/>
      <c r="J16" s="116"/>
      <c r="K16" s="118"/>
    </row>
    <row r="17" spans="1:11" ht="15.75" thickBot="1" x14ac:dyDescent="0.3">
      <c r="A17" s="116" t="s">
        <v>39</v>
      </c>
      <c r="B17" s="6">
        <v>15688</v>
      </c>
      <c r="C17" s="5">
        <f t="shared" si="0"/>
        <v>0.11062689514138636</v>
      </c>
      <c r="F17" s="210"/>
      <c r="G17" s="210"/>
      <c r="H17" s="210"/>
      <c r="J17" s="116"/>
      <c r="K17" s="118"/>
    </row>
    <row r="18" spans="1:11" ht="18" thickBot="1" x14ac:dyDescent="0.35">
      <c r="A18" s="116" t="s">
        <v>40</v>
      </c>
      <c r="B18" s="6">
        <v>12437</v>
      </c>
      <c r="C18" s="5">
        <f t="shared" si="0"/>
        <v>8.7701854594175302E-2</v>
      </c>
      <c r="F18" s="284" t="s">
        <v>837</v>
      </c>
      <c r="G18" s="285"/>
      <c r="H18" s="286"/>
      <c r="J18" s="116"/>
      <c r="K18" s="118"/>
    </row>
    <row r="19" spans="1:11" x14ac:dyDescent="0.25">
      <c r="A19" s="116" t="s">
        <v>8</v>
      </c>
      <c r="B19" s="6">
        <v>18115</v>
      </c>
      <c r="C19" s="5">
        <f t="shared" si="0"/>
        <v>0.12774134405190044</v>
      </c>
      <c r="F19" s="14" t="s">
        <v>0</v>
      </c>
      <c r="G19" s="4" t="s">
        <v>1</v>
      </c>
      <c r="H19" s="13" t="s">
        <v>2</v>
      </c>
      <c r="J19" s="116"/>
      <c r="K19" s="118"/>
    </row>
    <row r="20" spans="1:11" x14ac:dyDescent="0.25">
      <c r="A20" s="15" t="s">
        <v>9</v>
      </c>
      <c r="B20" s="16">
        <v>6872</v>
      </c>
      <c r="C20" s="17">
        <f t="shared" si="0"/>
        <v>4.8459205979832172E-2</v>
      </c>
      <c r="F20" s="212" t="s">
        <v>3</v>
      </c>
      <c r="G20" s="6">
        <v>25531</v>
      </c>
      <c r="H20" s="5">
        <v>0.78600000000000003</v>
      </c>
      <c r="J20" s="116"/>
      <c r="K20" s="118"/>
    </row>
    <row r="21" spans="1:11" ht="15.75" thickBot="1" x14ac:dyDescent="0.3">
      <c r="A21" s="117" t="s">
        <v>5</v>
      </c>
      <c r="B21" s="3">
        <f>SUM(B14:B20)</f>
        <v>141810</v>
      </c>
      <c r="C21" s="2"/>
      <c r="F21" s="15" t="s">
        <v>4</v>
      </c>
      <c r="G21" s="16">
        <v>6931</v>
      </c>
      <c r="H21" s="17">
        <v>0.214</v>
      </c>
      <c r="J21" s="116"/>
      <c r="K21" s="118"/>
    </row>
    <row r="22" spans="1:11" ht="15.75" thickBot="1" x14ac:dyDescent="0.3">
      <c r="A22" s="210" t="s">
        <v>855</v>
      </c>
      <c r="B22" s="210"/>
      <c r="C22" s="210"/>
      <c r="D22" s="210"/>
      <c r="F22" s="213" t="s">
        <v>5</v>
      </c>
      <c r="G22" s="3">
        <v>32462</v>
      </c>
      <c r="H22" s="2"/>
      <c r="J22" s="116"/>
      <c r="K22" s="118"/>
    </row>
    <row r="23" spans="1:11" ht="15.75" thickBot="1" x14ac:dyDescent="0.3">
      <c r="A23" s="210"/>
      <c r="B23" s="210"/>
      <c r="C23" s="210"/>
      <c r="D23" s="210"/>
      <c r="J23" s="116"/>
      <c r="K23" s="118"/>
    </row>
    <row r="24" spans="1:11" ht="18" thickBot="1" x14ac:dyDescent="0.35">
      <c r="A24" s="300" t="s">
        <v>10</v>
      </c>
      <c r="B24" s="301"/>
      <c r="C24" s="302"/>
      <c r="J24" s="116"/>
      <c r="K24" s="118"/>
    </row>
    <row r="25" spans="1:11" x14ac:dyDescent="0.25">
      <c r="A25" s="215" t="s">
        <v>6</v>
      </c>
      <c r="B25" s="216" t="s">
        <v>7</v>
      </c>
      <c r="C25" s="217" t="s">
        <v>2</v>
      </c>
      <c r="J25" s="116"/>
      <c r="K25" s="118"/>
    </row>
    <row r="26" spans="1:11" x14ac:dyDescent="0.25">
      <c r="A26" s="218" t="s">
        <v>36</v>
      </c>
      <c r="B26" s="219">
        <v>9269</v>
      </c>
      <c r="C26" s="220">
        <f>B26/$B$33</f>
        <v>0.42272084644502211</v>
      </c>
      <c r="J26" s="116"/>
      <c r="K26" s="118"/>
    </row>
    <row r="27" spans="1:11" x14ac:dyDescent="0.25">
      <c r="A27" s="218" t="s">
        <v>37</v>
      </c>
      <c r="B27" s="219">
        <v>6931</v>
      </c>
      <c r="C27" s="220">
        <f t="shared" ref="C27:C32" si="1">B27/$B$33</f>
        <v>0.31609431294750762</v>
      </c>
      <c r="J27" s="116"/>
      <c r="K27" s="118"/>
    </row>
    <row r="28" spans="1:11" x14ac:dyDescent="0.25">
      <c r="A28" s="218" t="s">
        <v>38</v>
      </c>
      <c r="B28" s="219">
        <v>2767</v>
      </c>
      <c r="C28" s="220">
        <f t="shared" si="1"/>
        <v>0.12619145345920554</v>
      </c>
      <c r="J28" s="116"/>
      <c r="K28" s="118"/>
    </row>
    <row r="29" spans="1:11" x14ac:dyDescent="0.25">
      <c r="A29" s="218" t="s">
        <v>39</v>
      </c>
      <c r="B29" s="219">
        <v>1313</v>
      </c>
      <c r="C29" s="220">
        <f t="shared" si="1"/>
        <v>5.9880512610024174E-2</v>
      </c>
      <c r="J29" s="116"/>
      <c r="K29" s="118"/>
    </row>
    <row r="30" spans="1:11" x14ac:dyDescent="0.25">
      <c r="A30" s="218" t="s">
        <v>40</v>
      </c>
      <c r="B30" s="219">
        <v>822</v>
      </c>
      <c r="C30" s="220">
        <f t="shared" si="1"/>
        <v>3.7488028458065398E-2</v>
      </c>
      <c r="J30" s="116"/>
      <c r="K30" s="118"/>
    </row>
    <row r="31" spans="1:11" ht="15.75" thickBot="1" x14ac:dyDescent="0.3">
      <c r="A31" s="218" t="s">
        <v>8</v>
      </c>
      <c r="B31" s="219">
        <v>699</v>
      </c>
      <c r="C31" s="220">
        <f t="shared" si="1"/>
        <v>3.1878505951566563E-2</v>
      </c>
      <c r="J31" s="117"/>
      <c r="K31" s="2"/>
    </row>
    <row r="32" spans="1:11" x14ac:dyDescent="0.25">
      <c r="A32" s="221" t="s">
        <v>9</v>
      </c>
      <c r="B32" s="222">
        <v>126</v>
      </c>
      <c r="C32" s="223">
        <f t="shared" si="1"/>
        <v>5.7463401286085647E-3</v>
      </c>
    </row>
    <row r="33" spans="1:3" ht="15.75" thickBot="1" x14ac:dyDescent="0.3">
      <c r="A33" s="224" t="s">
        <v>5</v>
      </c>
      <c r="B33" s="225">
        <f>SUM(B26:B32)</f>
        <v>21927</v>
      </c>
      <c r="C33" s="226"/>
    </row>
    <row r="34" spans="1:3" ht="15.75" thickBot="1" x14ac:dyDescent="0.3"/>
    <row r="35" spans="1:3" ht="29.25" customHeight="1" thickBot="1" x14ac:dyDescent="0.35">
      <c r="A35" s="280" t="s">
        <v>41</v>
      </c>
      <c r="B35" s="281"/>
      <c r="C35" s="282"/>
    </row>
    <row r="36" spans="1:3" x14ac:dyDescent="0.25">
      <c r="A36" s="14" t="s">
        <v>6</v>
      </c>
      <c r="B36" s="4" t="s">
        <v>7</v>
      </c>
      <c r="C36" s="13" t="s">
        <v>2</v>
      </c>
    </row>
    <row r="37" spans="1:3" x14ac:dyDescent="0.25">
      <c r="A37" s="116" t="s">
        <v>36</v>
      </c>
      <c r="B37" s="6">
        <f>B26</f>
        <v>9269</v>
      </c>
      <c r="C37" s="5">
        <f>B37/$B$39</f>
        <v>0.5721604938271605</v>
      </c>
    </row>
    <row r="38" spans="1:3" x14ac:dyDescent="0.25">
      <c r="A38" s="15" t="s">
        <v>37</v>
      </c>
      <c r="B38" s="16">
        <f>B27</f>
        <v>6931</v>
      </c>
      <c r="C38" s="17">
        <f>B38/$B$39</f>
        <v>0.4278395061728395</v>
      </c>
    </row>
    <row r="39" spans="1:3" ht="15.75" thickBot="1" x14ac:dyDescent="0.3">
      <c r="A39" s="117" t="s">
        <v>5</v>
      </c>
      <c r="B39" s="3">
        <f>SUM(B37:B38)</f>
        <v>16200</v>
      </c>
      <c r="C39" s="2"/>
    </row>
    <row r="40" spans="1:3" ht="15.75" thickBot="1" x14ac:dyDescent="0.3"/>
    <row r="41" spans="1:3" ht="18" thickBot="1" x14ac:dyDescent="0.35">
      <c r="A41" s="284" t="s">
        <v>11</v>
      </c>
      <c r="B41" s="285"/>
      <c r="C41" s="286"/>
    </row>
    <row r="42" spans="1:3" x14ac:dyDescent="0.25">
      <c r="A42" s="14" t="s">
        <v>12</v>
      </c>
      <c r="B42" s="4" t="s">
        <v>1</v>
      </c>
      <c r="C42" s="13" t="s">
        <v>2</v>
      </c>
    </row>
    <row r="43" spans="1:3" x14ac:dyDescent="0.25">
      <c r="A43" s="23" t="s">
        <v>13</v>
      </c>
      <c r="B43" s="6">
        <v>17270</v>
      </c>
      <c r="C43" s="5">
        <f t="shared" ref="C43:C53" si="2">B43/$B$54</f>
        <v>0.78761344461166594</v>
      </c>
    </row>
    <row r="44" spans="1:3" x14ac:dyDescent="0.25">
      <c r="A44" s="23" t="s">
        <v>17</v>
      </c>
      <c r="B44" s="6">
        <v>1607</v>
      </c>
      <c r="C44" s="5">
        <f t="shared" si="2"/>
        <v>7.328863957677749E-2</v>
      </c>
    </row>
    <row r="45" spans="1:3" x14ac:dyDescent="0.25">
      <c r="A45" s="23" t="s">
        <v>25</v>
      </c>
      <c r="B45" s="6">
        <v>432</v>
      </c>
      <c r="C45" s="5">
        <f t="shared" si="2"/>
        <v>1.9701737583800793E-2</v>
      </c>
    </row>
    <row r="46" spans="1:3" x14ac:dyDescent="0.25">
      <c r="A46" s="23" t="s">
        <v>20</v>
      </c>
      <c r="B46" s="6">
        <v>369</v>
      </c>
      <c r="C46" s="5">
        <f t="shared" si="2"/>
        <v>1.6828567519496511E-2</v>
      </c>
    </row>
    <row r="47" spans="1:3" x14ac:dyDescent="0.25">
      <c r="A47" s="23" t="s">
        <v>407</v>
      </c>
      <c r="B47" s="6">
        <v>246</v>
      </c>
      <c r="C47" s="5">
        <f t="shared" si="2"/>
        <v>1.1219045012997675E-2</v>
      </c>
    </row>
    <row r="48" spans="1:3" x14ac:dyDescent="0.25">
      <c r="A48" s="23" t="s">
        <v>19</v>
      </c>
      <c r="B48" s="6">
        <v>218</v>
      </c>
      <c r="C48" s="5">
        <f t="shared" si="2"/>
        <v>9.9420805399735492E-3</v>
      </c>
    </row>
    <row r="49" spans="1:43" x14ac:dyDescent="0.25">
      <c r="A49" s="23" t="s">
        <v>18</v>
      </c>
      <c r="B49" s="6">
        <v>206</v>
      </c>
      <c r="C49" s="5">
        <f t="shared" si="2"/>
        <v>9.3948100515346376E-3</v>
      </c>
    </row>
    <row r="50" spans="1:43" x14ac:dyDescent="0.25">
      <c r="A50" s="23" t="s">
        <v>15</v>
      </c>
      <c r="B50" s="6">
        <v>177</v>
      </c>
      <c r="C50" s="5">
        <f t="shared" si="2"/>
        <v>8.0722397044739359E-3</v>
      </c>
    </row>
    <row r="51" spans="1:43" x14ac:dyDescent="0.25">
      <c r="A51" s="23" t="s">
        <v>31</v>
      </c>
      <c r="B51" s="6">
        <v>175</v>
      </c>
      <c r="C51" s="5">
        <f t="shared" si="2"/>
        <v>7.9810279564007849E-3</v>
      </c>
    </row>
    <row r="52" spans="1:43" x14ac:dyDescent="0.25">
      <c r="A52" s="23" t="s">
        <v>23</v>
      </c>
      <c r="B52" s="6">
        <v>167</v>
      </c>
      <c r="C52" s="5">
        <f t="shared" si="2"/>
        <v>7.6161809641081771E-3</v>
      </c>
    </row>
    <row r="53" spans="1:43" x14ac:dyDescent="0.25">
      <c r="A53" s="24" t="s">
        <v>33</v>
      </c>
      <c r="B53" s="16">
        <v>1060</v>
      </c>
      <c r="C53" s="17">
        <f t="shared" si="2"/>
        <v>4.8342226478770463E-2</v>
      </c>
      <c r="E53" s="115"/>
    </row>
    <row r="54" spans="1:43" s="115" customFormat="1" ht="34.5" customHeight="1" thickBot="1" x14ac:dyDescent="0.3">
      <c r="A54" s="117" t="s">
        <v>5</v>
      </c>
      <c r="B54" s="3">
        <f>SUM(B43:B53)</f>
        <v>21927</v>
      </c>
      <c r="C54" s="2"/>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c r="AO54" s="114"/>
      <c r="AP54" s="114"/>
      <c r="AQ54" s="114"/>
    </row>
    <row r="55" spans="1:43" ht="15.75" thickBot="1" x14ac:dyDescent="0.3"/>
    <row r="56" spans="1:43" ht="36.75" customHeight="1" thickBot="1" x14ac:dyDescent="0.35">
      <c r="A56" s="280" t="s">
        <v>42</v>
      </c>
      <c r="B56" s="281"/>
      <c r="C56" s="282"/>
      <c r="D56" s="115"/>
    </row>
    <row r="57" spans="1:43" x14ac:dyDescent="0.25">
      <c r="A57" s="14" t="s">
        <v>12</v>
      </c>
      <c r="B57" s="4" t="s">
        <v>1</v>
      </c>
      <c r="C57" s="13" t="s">
        <v>2</v>
      </c>
    </row>
    <row r="58" spans="1:43" x14ac:dyDescent="0.25">
      <c r="A58" s="116" t="s">
        <v>13</v>
      </c>
      <c r="B58" s="6">
        <v>13650</v>
      </c>
      <c r="C58" s="5">
        <f t="shared" ref="C58:C68" si="3">B58/$B$69</f>
        <v>0.84259259259259256</v>
      </c>
    </row>
    <row r="59" spans="1:43" x14ac:dyDescent="0.25">
      <c r="A59" s="116" t="s">
        <v>17</v>
      </c>
      <c r="B59" s="6">
        <v>858</v>
      </c>
      <c r="C59" s="5">
        <f t="shared" si="3"/>
        <v>5.2962962962962962E-2</v>
      </c>
    </row>
    <row r="60" spans="1:43" x14ac:dyDescent="0.25">
      <c r="A60" s="116" t="s">
        <v>407</v>
      </c>
      <c r="B60" s="6">
        <v>246</v>
      </c>
      <c r="C60" s="5">
        <f t="shared" si="3"/>
        <v>1.5185185185185185E-2</v>
      </c>
    </row>
    <row r="61" spans="1:43" x14ac:dyDescent="0.25">
      <c r="A61" s="116" t="s">
        <v>20</v>
      </c>
      <c r="B61" s="6">
        <v>220</v>
      </c>
      <c r="C61" s="5">
        <f t="shared" si="3"/>
        <v>1.3580246913580247E-2</v>
      </c>
    </row>
    <row r="62" spans="1:43" x14ac:dyDescent="0.25">
      <c r="A62" s="116" t="s">
        <v>25</v>
      </c>
      <c r="B62" s="6">
        <v>206</v>
      </c>
      <c r="C62" s="5">
        <f t="shared" si="3"/>
        <v>1.271604938271605E-2</v>
      </c>
    </row>
    <row r="63" spans="1:43" x14ac:dyDescent="0.25">
      <c r="A63" s="116" t="s">
        <v>15</v>
      </c>
      <c r="B63" s="6">
        <v>160</v>
      </c>
      <c r="C63" s="5">
        <f t="shared" si="3"/>
        <v>9.876543209876543E-3</v>
      </c>
    </row>
    <row r="64" spans="1:43" x14ac:dyDescent="0.25">
      <c r="A64" s="116" t="s">
        <v>23</v>
      </c>
      <c r="B64" s="6">
        <v>152</v>
      </c>
      <c r="C64" s="5">
        <f t="shared" si="3"/>
        <v>9.3827160493827159E-3</v>
      </c>
    </row>
    <row r="65" spans="1:3" x14ac:dyDescent="0.25">
      <c r="A65" s="116" t="s">
        <v>238</v>
      </c>
      <c r="B65" s="6">
        <v>92</v>
      </c>
      <c r="C65" s="5">
        <f t="shared" si="3"/>
        <v>5.6790123456790121E-3</v>
      </c>
    </row>
    <row r="66" spans="1:3" x14ac:dyDescent="0.25">
      <c r="A66" s="116" t="s">
        <v>18</v>
      </c>
      <c r="B66" s="6">
        <v>86</v>
      </c>
      <c r="C66" s="5">
        <f t="shared" si="3"/>
        <v>5.3086419753086422E-3</v>
      </c>
    </row>
    <row r="67" spans="1:3" x14ac:dyDescent="0.25">
      <c r="A67" s="116" t="s">
        <v>19</v>
      </c>
      <c r="B67" s="6">
        <v>86</v>
      </c>
      <c r="C67" s="5">
        <f t="shared" si="3"/>
        <v>5.3086419753086422E-3</v>
      </c>
    </row>
    <row r="68" spans="1:3" x14ac:dyDescent="0.25">
      <c r="A68" s="15" t="s">
        <v>33</v>
      </c>
      <c r="B68" s="16">
        <v>444</v>
      </c>
      <c r="C68" s="17">
        <f t="shared" si="3"/>
        <v>2.7407407407407408E-2</v>
      </c>
    </row>
    <row r="69" spans="1:3" ht="15.75" thickBot="1" x14ac:dyDescent="0.3">
      <c r="A69" s="117" t="s">
        <v>5</v>
      </c>
      <c r="B69" s="3">
        <f>SUM(B58:B68)</f>
        <v>16200</v>
      </c>
      <c r="C69" s="2"/>
    </row>
    <row r="70" spans="1:3" ht="15.75" thickBot="1" x14ac:dyDescent="0.3"/>
    <row r="71" spans="1:3" ht="18" thickBot="1" x14ac:dyDescent="0.35">
      <c r="A71" s="284" t="s">
        <v>44</v>
      </c>
      <c r="B71" s="285"/>
      <c r="C71" s="286"/>
    </row>
    <row r="72" spans="1:3" x14ac:dyDescent="0.25">
      <c r="A72" s="14" t="s">
        <v>45</v>
      </c>
      <c r="B72" s="4" t="s">
        <v>7</v>
      </c>
      <c r="C72" s="13" t="s">
        <v>2</v>
      </c>
    </row>
    <row r="73" spans="1:3" x14ac:dyDescent="0.25">
      <c r="A73" s="116" t="s">
        <v>46</v>
      </c>
      <c r="B73" s="6">
        <v>2718</v>
      </c>
      <c r="C73" s="5">
        <f>B73/$B$80</f>
        <v>0.12395676563141332</v>
      </c>
    </row>
    <row r="74" spans="1:3" x14ac:dyDescent="0.25">
      <c r="A74" s="116" t="s">
        <v>47</v>
      </c>
      <c r="B74" s="6">
        <v>2214</v>
      </c>
      <c r="C74" s="5">
        <f t="shared" ref="C74:C79" si="4">B74/$B$80</f>
        <v>0.10097140511697907</v>
      </c>
    </row>
    <row r="75" spans="1:3" x14ac:dyDescent="0.25">
      <c r="A75" s="116" t="s">
        <v>48</v>
      </c>
      <c r="B75" s="6">
        <v>3463</v>
      </c>
      <c r="C75" s="5">
        <f t="shared" si="4"/>
        <v>0.15793314178866238</v>
      </c>
    </row>
    <row r="76" spans="1:3" x14ac:dyDescent="0.25">
      <c r="A76" s="116" t="s">
        <v>49</v>
      </c>
      <c r="B76" s="6">
        <v>3515</v>
      </c>
      <c r="C76" s="5">
        <f t="shared" si="4"/>
        <v>0.16030464723856433</v>
      </c>
    </row>
    <row r="77" spans="1:3" x14ac:dyDescent="0.25">
      <c r="A77" s="116" t="s">
        <v>50</v>
      </c>
      <c r="B77" s="6">
        <v>3597</v>
      </c>
      <c r="C77" s="5">
        <f t="shared" si="4"/>
        <v>0.16404432890956355</v>
      </c>
    </row>
    <row r="78" spans="1:3" x14ac:dyDescent="0.25">
      <c r="A78" s="116" t="s">
        <v>51</v>
      </c>
      <c r="B78" s="6">
        <v>3406</v>
      </c>
      <c r="C78" s="5">
        <f t="shared" si="4"/>
        <v>0.15533360696857756</v>
      </c>
    </row>
    <row r="79" spans="1:3" x14ac:dyDescent="0.25">
      <c r="A79" s="15" t="s">
        <v>52</v>
      </c>
      <c r="B79" s="16">
        <v>3014</v>
      </c>
      <c r="C79" s="17">
        <f t="shared" si="4"/>
        <v>0.13745610434623978</v>
      </c>
    </row>
    <row r="80" spans="1:3" ht="15.75" thickBot="1" x14ac:dyDescent="0.3">
      <c r="A80" s="117" t="s">
        <v>5</v>
      </c>
      <c r="B80" s="3">
        <f>SUM(B73:B79)</f>
        <v>21927</v>
      </c>
      <c r="C80" s="2"/>
    </row>
    <row r="81" spans="1:6" ht="15.75" thickBot="1" x14ac:dyDescent="0.3"/>
    <row r="82" spans="1:6" ht="36" customHeight="1" thickBot="1" x14ac:dyDescent="0.35">
      <c r="A82" s="280" t="s">
        <v>53</v>
      </c>
      <c r="B82" s="281"/>
      <c r="C82" s="282"/>
    </row>
    <row r="83" spans="1:6" x14ac:dyDescent="0.25">
      <c r="A83" s="14" t="s">
        <v>45</v>
      </c>
      <c r="B83" s="4" t="s">
        <v>7</v>
      </c>
      <c r="C83" s="13" t="s">
        <v>2</v>
      </c>
    </row>
    <row r="84" spans="1:6" x14ac:dyDescent="0.25">
      <c r="A84" s="116" t="s">
        <v>46</v>
      </c>
      <c r="B84" s="6">
        <v>2297</v>
      </c>
      <c r="C84" s="5">
        <f>B84/$B$91</f>
        <v>0.14179012345679012</v>
      </c>
    </row>
    <row r="85" spans="1:6" x14ac:dyDescent="0.25">
      <c r="A85" s="116" t="s">
        <v>47</v>
      </c>
      <c r="B85" s="6">
        <v>1782</v>
      </c>
      <c r="C85" s="5">
        <f t="shared" ref="C85:C90" si="5">B85/$B$91</f>
        <v>0.11</v>
      </c>
    </row>
    <row r="86" spans="1:6" x14ac:dyDescent="0.25">
      <c r="A86" s="116" t="s">
        <v>48</v>
      </c>
      <c r="B86" s="6">
        <v>2581</v>
      </c>
      <c r="C86" s="5">
        <f t="shared" si="5"/>
        <v>0.15932098765432098</v>
      </c>
    </row>
    <row r="87" spans="1:6" x14ac:dyDescent="0.25">
      <c r="A87" s="116" t="s">
        <v>49</v>
      </c>
      <c r="B87" s="6">
        <v>2534</v>
      </c>
      <c r="C87" s="5">
        <f t="shared" si="5"/>
        <v>0.15641975308641975</v>
      </c>
    </row>
    <row r="88" spans="1:6" x14ac:dyDescent="0.25">
      <c r="A88" s="116" t="s">
        <v>50</v>
      </c>
      <c r="B88" s="6">
        <v>2341</v>
      </c>
      <c r="C88" s="5">
        <f t="shared" si="5"/>
        <v>0.14450617283950618</v>
      </c>
    </row>
    <row r="89" spans="1:6" x14ac:dyDescent="0.25">
      <c r="A89" s="116" t="s">
        <v>51</v>
      </c>
      <c r="B89" s="6">
        <v>2406</v>
      </c>
      <c r="C89" s="5">
        <f t="shared" si="5"/>
        <v>0.14851851851851852</v>
      </c>
    </row>
    <row r="90" spans="1:6" x14ac:dyDescent="0.25">
      <c r="A90" s="15" t="s">
        <v>52</v>
      </c>
      <c r="B90" s="16">
        <v>2259</v>
      </c>
      <c r="C90" s="17">
        <f t="shared" si="5"/>
        <v>0.13944444444444445</v>
      </c>
    </row>
    <row r="91" spans="1:6" ht="15.75" thickBot="1" x14ac:dyDescent="0.3">
      <c r="A91" s="117" t="s">
        <v>5</v>
      </c>
      <c r="B91" s="3">
        <f>SUM(B84:B90)</f>
        <v>16200</v>
      </c>
      <c r="C91" s="228"/>
    </row>
    <row r="92" spans="1:6" x14ac:dyDescent="0.25">
      <c r="A92" s="233"/>
      <c r="B92" s="6"/>
      <c r="C92" s="265"/>
      <c r="D92" s="237"/>
      <c r="E92" s="237"/>
      <c r="F92" s="237"/>
    </row>
    <row r="93" spans="1:6" x14ac:dyDescent="0.25">
      <c r="A93" s="237" t="s">
        <v>817</v>
      </c>
      <c r="B93" s="237"/>
      <c r="C93" s="237"/>
      <c r="D93" s="240"/>
      <c r="E93" s="240"/>
      <c r="F93" s="240"/>
    </row>
    <row r="94" spans="1:6" x14ac:dyDescent="0.25">
      <c r="A94" s="240" t="s">
        <v>818</v>
      </c>
      <c r="B94" s="240"/>
      <c r="C94" s="240"/>
      <c r="D94" s="240"/>
      <c r="E94" s="240"/>
      <c r="F94" s="240"/>
    </row>
    <row r="95" spans="1:6" x14ac:dyDescent="0.25">
      <c r="A95" s="240" t="s">
        <v>819</v>
      </c>
      <c r="B95" s="240"/>
      <c r="C95" s="240"/>
    </row>
    <row r="96" spans="1:6" ht="15.75" thickBot="1" x14ac:dyDescent="0.3"/>
    <row r="97" spans="1:4" ht="18" thickBot="1" x14ac:dyDescent="0.35">
      <c r="A97" s="284" t="s">
        <v>805</v>
      </c>
      <c r="B97" s="285"/>
      <c r="C97" s="286"/>
    </row>
    <row r="98" spans="1:4" x14ac:dyDescent="0.25">
      <c r="A98" s="14" t="s">
        <v>54</v>
      </c>
      <c r="B98" s="4" t="s">
        <v>1</v>
      </c>
      <c r="C98" s="13" t="s">
        <v>2</v>
      </c>
    </row>
    <row r="99" spans="1:4" x14ac:dyDescent="0.25">
      <c r="A99" s="116" t="s">
        <v>55</v>
      </c>
      <c r="B99" s="6">
        <v>49708</v>
      </c>
      <c r="C99" s="5">
        <f>B99/$B$101</f>
        <v>0.88431090000177903</v>
      </c>
    </row>
    <row r="100" spans="1:4" x14ac:dyDescent="0.25">
      <c r="A100" s="15" t="s">
        <v>58</v>
      </c>
      <c r="B100" s="16">
        <v>6503</v>
      </c>
      <c r="C100" s="17">
        <f>B100/$B$101</f>
        <v>0.115689099998221</v>
      </c>
    </row>
    <row r="101" spans="1:4" ht="15.75" thickBot="1" x14ac:dyDescent="0.3">
      <c r="A101" s="117" t="s">
        <v>5</v>
      </c>
      <c r="B101" s="3">
        <f>SUM(B99:B100)</f>
        <v>56211</v>
      </c>
      <c r="C101" s="2"/>
    </row>
    <row r="102" spans="1:4" x14ac:dyDescent="0.25">
      <c r="A102" s="210" t="s">
        <v>829</v>
      </c>
      <c r="B102" s="210"/>
      <c r="C102" s="210"/>
      <c r="D102" s="210"/>
    </row>
    <row r="103" spans="1:4" s="210" customFormat="1" ht="15.75" thickBot="1" x14ac:dyDescent="0.3"/>
    <row r="104" spans="1:4" ht="31.5" customHeight="1" thickBot="1" x14ac:dyDescent="0.35">
      <c r="A104" s="280" t="s">
        <v>56</v>
      </c>
      <c r="B104" s="281"/>
      <c r="C104" s="282"/>
    </row>
    <row r="105" spans="1:4" x14ac:dyDescent="0.25">
      <c r="A105" s="14" t="s">
        <v>6</v>
      </c>
      <c r="B105" s="4" t="s">
        <v>7</v>
      </c>
      <c r="C105" s="13" t="s">
        <v>2</v>
      </c>
    </row>
    <row r="106" spans="1:4" x14ac:dyDescent="0.25">
      <c r="A106" s="116" t="s">
        <v>36</v>
      </c>
      <c r="B106" s="6">
        <v>7637</v>
      </c>
      <c r="C106" s="5">
        <f>B106/$B$112</f>
        <v>0.21195637090283367</v>
      </c>
    </row>
    <row r="107" spans="1:4" x14ac:dyDescent="0.25">
      <c r="A107" s="116" t="s">
        <v>37</v>
      </c>
      <c r="B107" s="6">
        <v>8769</v>
      </c>
      <c r="C107" s="5">
        <f t="shared" ref="C107:C111" si="6">B107/$B$112</f>
        <v>0.24337376148316728</v>
      </c>
    </row>
    <row r="108" spans="1:4" x14ac:dyDescent="0.25">
      <c r="A108" s="116" t="s">
        <v>38</v>
      </c>
      <c r="B108" s="6">
        <v>5941</v>
      </c>
      <c r="C108" s="5">
        <f t="shared" si="6"/>
        <v>0.16488579278954235</v>
      </c>
    </row>
    <row r="109" spans="1:4" x14ac:dyDescent="0.25">
      <c r="A109" s="116" t="s">
        <v>39</v>
      </c>
      <c r="B109" s="6">
        <v>4143</v>
      </c>
      <c r="C109" s="5">
        <f t="shared" si="6"/>
        <v>0.11498431905858844</v>
      </c>
    </row>
    <row r="110" spans="1:4" x14ac:dyDescent="0.25">
      <c r="A110" s="116" t="s">
        <v>40</v>
      </c>
      <c r="B110" s="6">
        <v>3800</v>
      </c>
      <c r="C110" s="5">
        <f t="shared" si="6"/>
        <v>0.10546473869723294</v>
      </c>
    </row>
    <row r="111" spans="1:4" x14ac:dyDescent="0.25">
      <c r="A111" s="15" t="s">
        <v>8</v>
      </c>
      <c r="B111" s="16">
        <v>5741</v>
      </c>
      <c r="C111" s="17">
        <f t="shared" si="6"/>
        <v>0.15933501706863534</v>
      </c>
    </row>
    <row r="112" spans="1:4" ht="15.75" thickBot="1" x14ac:dyDescent="0.3">
      <c r="A112" s="117" t="s">
        <v>5</v>
      </c>
      <c r="B112" s="3">
        <f>SUM(B106:B111)</f>
        <v>36031</v>
      </c>
      <c r="C112" s="2"/>
    </row>
    <row r="113" spans="1:15" x14ac:dyDescent="0.25">
      <c r="A113" s="241" t="s">
        <v>820</v>
      </c>
      <c r="B113" s="210"/>
      <c r="C113" s="210"/>
      <c r="D113" s="210"/>
      <c r="E113" s="210"/>
      <c r="F113" s="210"/>
      <c r="G113" s="210"/>
      <c r="H113" s="210"/>
      <c r="I113" s="210"/>
      <c r="J113" s="210"/>
      <c r="K113" s="210"/>
      <c r="L113" s="210"/>
      <c r="M113" s="210"/>
      <c r="N113" s="210"/>
      <c r="O113" s="210"/>
    </row>
    <row r="114" spans="1:15" ht="15.75" thickBot="1" x14ac:dyDescent="0.3">
      <c r="A114" s="254"/>
      <c r="B114" s="210"/>
      <c r="C114" s="210"/>
    </row>
    <row r="115" spans="1:15" ht="34.5" customHeight="1" thickBot="1" x14ac:dyDescent="0.35">
      <c r="A115" s="280" t="s">
        <v>57</v>
      </c>
      <c r="B115" s="281"/>
      <c r="C115" s="282"/>
    </row>
    <row r="116" spans="1:15" x14ac:dyDescent="0.25">
      <c r="A116" s="14" t="s">
        <v>6</v>
      </c>
      <c r="B116" s="4" t="s">
        <v>7</v>
      </c>
      <c r="C116" s="13" t="s">
        <v>2</v>
      </c>
    </row>
    <row r="117" spans="1:15" x14ac:dyDescent="0.25">
      <c r="A117" s="116" t="s">
        <v>36</v>
      </c>
      <c r="B117" s="6">
        <v>1446</v>
      </c>
      <c r="C117" s="5">
        <f>B117/$B$123</f>
        <v>0.41973875181422349</v>
      </c>
    </row>
    <row r="118" spans="1:15" x14ac:dyDescent="0.25">
      <c r="A118" s="116" t="s">
        <v>37</v>
      </c>
      <c r="B118" s="6">
        <v>1188</v>
      </c>
      <c r="C118" s="5">
        <f t="shared" ref="C118:C122" si="7">B118/$B$123</f>
        <v>0.34484760522496372</v>
      </c>
    </row>
    <row r="119" spans="1:15" x14ac:dyDescent="0.25">
      <c r="A119" s="116" t="s">
        <v>38</v>
      </c>
      <c r="B119" s="6">
        <v>518</v>
      </c>
      <c r="C119" s="5">
        <f t="shared" si="7"/>
        <v>0.15036284470246736</v>
      </c>
    </row>
    <row r="120" spans="1:15" x14ac:dyDescent="0.25">
      <c r="A120" s="116" t="s">
        <v>39</v>
      </c>
      <c r="B120" s="6">
        <v>135</v>
      </c>
      <c r="C120" s="5">
        <f t="shared" si="7"/>
        <v>3.9187227866473148E-2</v>
      </c>
    </row>
    <row r="121" spans="1:15" x14ac:dyDescent="0.25">
      <c r="A121" s="116" t="s">
        <v>40</v>
      </c>
      <c r="B121" s="6">
        <v>130</v>
      </c>
      <c r="C121" s="5">
        <f t="shared" si="7"/>
        <v>3.7735849056603772E-2</v>
      </c>
    </row>
    <row r="122" spans="1:15" x14ac:dyDescent="0.25">
      <c r="A122" s="15" t="s">
        <v>8</v>
      </c>
      <c r="B122" s="16">
        <v>28</v>
      </c>
      <c r="C122" s="17">
        <f t="shared" si="7"/>
        <v>8.1277213352685049E-3</v>
      </c>
    </row>
    <row r="123" spans="1:15" ht="15.75" thickBot="1" x14ac:dyDescent="0.3">
      <c r="A123" s="117" t="s">
        <v>5</v>
      </c>
      <c r="B123" s="3">
        <f>SUM(B117:B122)</f>
        <v>3445</v>
      </c>
      <c r="C123" s="2"/>
    </row>
    <row r="124" spans="1:15" ht="15.75" thickBot="1" x14ac:dyDescent="0.3"/>
    <row r="125" spans="1:15" ht="33" customHeight="1" thickBot="1" x14ac:dyDescent="0.35">
      <c r="A125" s="280" t="s">
        <v>59</v>
      </c>
      <c r="B125" s="281"/>
      <c r="C125" s="282"/>
    </row>
    <row r="126" spans="1:15" x14ac:dyDescent="0.25">
      <c r="A126" s="14" t="s">
        <v>6</v>
      </c>
      <c r="B126" s="4" t="s">
        <v>7</v>
      </c>
      <c r="C126" s="13" t="s">
        <v>2</v>
      </c>
    </row>
    <row r="127" spans="1:15" x14ac:dyDescent="0.25">
      <c r="A127" s="116" t="s">
        <v>36</v>
      </c>
      <c r="B127" s="6">
        <f>B117</f>
        <v>1446</v>
      </c>
      <c r="C127" s="5">
        <f>B127/$B$129</f>
        <v>0.54897494305239181</v>
      </c>
    </row>
    <row r="128" spans="1:15" x14ac:dyDescent="0.25">
      <c r="A128" s="15" t="s">
        <v>37</v>
      </c>
      <c r="B128" s="16">
        <f>B118</f>
        <v>1188</v>
      </c>
      <c r="C128" s="17">
        <f>B128/$B$129</f>
        <v>0.45102505694760819</v>
      </c>
    </row>
    <row r="129" spans="1:3" ht="15.75" thickBot="1" x14ac:dyDescent="0.3">
      <c r="A129" s="117" t="s">
        <v>5</v>
      </c>
      <c r="B129" s="3">
        <f>SUM(B127:B128)</f>
        <v>2634</v>
      </c>
      <c r="C129" s="2"/>
    </row>
    <row r="130" spans="1:3" ht="15.75" thickBot="1" x14ac:dyDescent="0.3"/>
    <row r="131" spans="1:3" ht="34.5" customHeight="1" thickBot="1" x14ac:dyDescent="0.35">
      <c r="A131" s="280" t="s">
        <v>60</v>
      </c>
      <c r="B131" s="281"/>
      <c r="C131" s="282"/>
    </row>
    <row r="132" spans="1:3" x14ac:dyDescent="0.25">
      <c r="A132" s="14" t="s">
        <v>12</v>
      </c>
      <c r="B132" s="4" t="s">
        <v>1</v>
      </c>
      <c r="C132" s="13" t="s">
        <v>2</v>
      </c>
    </row>
    <row r="133" spans="1:3" x14ac:dyDescent="0.25">
      <c r="A133" s="116" t="s">
        <v>13</v>
      </c>
      <c r="B133" s="6">
        <v>2754</v>
      </c>
      <c r="C133" s="5">
        <f t="shared" ref="C133:C143" si="8">B133/$B$144</f>
        <v>0.79941944847605229</v>
      </c>
    </row>
    <row r="134" spans="1:3" x14ac:dyDescent="0.25">
      <c r="A134" s="116" t="s">
        <v>17</v>
      </c>
      <c r="B134" s="6">
        <v>369</v>
      </c>
      <c r="C134" s="5">
        <f t="shared" si="8"/>
        <v>0.10711175616835994</v>
      </c>
    </row>
    <row r="135" spans="1:3" x14ac:dyDescent="0.25">
      <c r="A135" s="116" t="s">
        <v>407</v>
      </c>
      <c r="B135" s="6">
        <v>55</v>
      </c>
      <c r="C135" s="5">
        <f t="shared" si="8"/>
        <v>1.5965166908563134E-2</v>
      </c>
    </row>
    <row r="136" spans="1:3" x14ac:dyDescent="0.25">
      <c r="A136" s="116" t="s">
        <v>18</v>
      </c>
      <c r="B136" s="6">
        <v>53</v>
      </c>
      <c r="C136" s="5">
        <f t="shared" si="8"/>
        <v>1.5384615384615385E-2</v>
      </c>
    </row>
    <row r="137" spans="1:3" x14ac:dyDescent="0.25">
      <c r="A137" s="116" t="s">
        <v>25</v>
      </c>
      <c r="B137" s="6">
        <v>48</v>
      </c>
      <c r="C137" s="5">
        <f t="shared" si="8"/>
        <v>1.3933236574746009E-2</v>
      </c>
    </row>
    <row r="138" spans="1:3" x14ac:dyDescent="0.25">
      <c r="A138" s="116" t="s">
        <v>20</v>
      </c>
      <c r="B138" s="6">
        <v>27</v>
      </c>
      <c r="C138" s="5">
        <f t="shared" si="8"/>
        <v>7.8374455732946307E-3</v>
      </c>
    </row>
    <row r="139" spans="1:3" x14ac:dyDescent="0.25">
      <c r="A139" s="116" t="s">
        <v>19</v>
      </c>
      <c r="B139" s="6">
        <v>25</v>
      </c>
      <c r="C139" s="5">
        <f t="shared" si="8"/>
        <v>7.2568940493468797E-3</v>
      </c>
    </row>
    <row r="140" spans="1:3" x14ac:dyDescent="0.25">
      <c r="A140" s="116" t="s">
        <v>238</v>
      </c>
      <c r="B140" s="6">
        <v>21</v>
      </c>
      <c r="C140" s="5">
        <f t="shared" si="8"/>
        <v>6.0957910014513787E-3</v>
      </c>
    </row>
    <row r="141" spans="1:3" x14ac:dyDescent="0.25">
      <c r="A141" s="116" t="s">
        <v>14</v>
      </c>
      <c r="B141" s="6">
        <v>20</v>
      </c>
      <c r="C141" s="5">
        <f t="shared" si="8"/>
        <v>5.8055152394775036E-3</v>
      </c>
    </row>
    <row r="142" spans="1:3" x14ac:dyDescent="0.25">
      <c r="A142" s="116" t="s">
        <v>26</v>
      </c>
      <c r="B142" s="6">
        <v>19</v>
      </c>
      <c r="C142" s="5">
        <f t="shared" si="8"/>
        <v>5.5152394775036286E-3</v>
      </c>
    </row>
    <row r="143" spans="1:3" x14ac:dyDescent="0.25">
      <c r="A143" s="15" t="s">
        <v>33</v>
      </c>
      <c r="B143" s="16">
        <v>54</v>
      </c>
      <c r="C143" s="17">
        <f t="shared" si="8"/>
        <v>1.5674891146589261E-2</v>
      </c>
    </row>
    <row r="144" spans="1:3" ht="15.75" thickBot="1" x14ac:dyDescent="0.3">
      <c r="A144" s="117" t="s">
        <v>5</v>
      </c>
      <c r="B144" s="3">
        <f>SUM(B133:B143)</f>
        <v>3445</v>
      </c>
      <c r="C144" s="2"/>
    </row>
    <row r="145" spans="1:10" x14ac:dyDescent="0.25">
      <c r="A145" s="242" t="s">
        <v>821</v>
      </c>
      <c r="B145" s="210"/>
      <c r="C145" s="210"/>
      <c r="D145" s="210"/>
      <c r="E145" s="210"/>
      <c r="F145" s="210"/>
    </row>
    <row r="146" spans="1:10" ht="15.75" thickBot="1" x14ac:dyDescent="0.3"/>
    <row r="147" spans="1:10" ht="36" customHeight="1" thickBot="1" x14ac:dyDescent="0.35">
      <c r="A147" s="280" t="s">
        <v>61</v>
      </c>
      <c r="B147" s="281"/>
      <c r="C147" s="282"/>
    </row>
    <row r="148" spans="1:10" x14ac:dyDescent="0.25">
      <c r="A148" s="14" t="s">
        <v>12</v>
      </c>
      <c r="B148" s="4" t="s">
        <v>1</v>
      </c>
      <c r="C148" s="13" t="s">
        <v>2</v>
      </c>
    </row>
    <row r="149" spans="1:10" x14ac:dyDescent="0.25">
      <c r="A149" s="116" t="s">
        <v>13</v>
      </c>
      <c r="B149" s="6">
        <v>2335</v>
      </c>
      <c r="C149" s="5">
        <f t="shared" ref="C149:C156" si="9">B149/$B$157</f>
        <v>0.88648443432042523</v>
      </c>
    </row>
    <row r="150" spans="1:10" x14ac:dyDescent="0.25">
      <c r="A150" s="116" t="s">
        <v>17</v>
      </c>
      <c r="B150" s="6">
        <v>168</v>
      </c>
      <c r="C150" s="5">
        <f t="shared" si="9"/>
        <v>6.3781321184510256E-2</v>
      </c>
    </row>
    <row r="151" spans="1:10" x14ac:dyDescent="0.25">
      <c r="A151" s="116" t="s">
        <v>407</v>
      </c>
      <c r="B151" s="6">
        <v>55</v>
      </c>
      <c r="C151" s="5">
        <f t="shared" si="9"/>
        <v>2.0880789673500381E-2</v>
      </c>
    </row>
    <row r="152" spans="1:10" x14ac:dyDescent="0.25">
      <c r="A152" s="116" t="s">
        <v>238</v>
      </c>
      <c r="B152" s="6">
        <v>21</v>
      </c>
      <c r="C152" s="5">
        <f t="shared" si="9"/>
        <v>7.972665148063782E-3</v>
      </c>
    </row>
    <row r="153" spans="1:10" x14ac:dyDescent="0.25">
      <c r="A153" s="116" t="s">
        <v>370</v>
      </c>
      <c r="B153" s="6">
        <v>16</v>
      </c>
      <c r="C153" s="5">
        <f t="shared" si="9"/>
        <v>6.0744115413819289E-3</v>
      </c>
    </row>
    <row r="154" spans="1:10" x14ac:dyDescent="0.25">
      <c r="A154" s="116" t="s">
        <v>15</v>
      </c>
      <c r="B154" s="6">
        <v>14</v>
      </c>
      <c r="C154" s="5">
        <f t="shared" si="9"/>
        <v>5.3151100987091872E-3</v>
      </c>
    </row>
    <row r="155" spans="1:10" x14ac:dyDescent="0.25">
      <c r="A155" s="116" t="s">
        <v>19</v>
      </c>
      <c r="B155" s="6">
        <v>13</v>
      </c>
      <c r="C155" s="5">
        <f t="shared" si="9"/>
        <v>4.9354593773728167E-3</v>
      </c>
    </row>
    <row r="156" spans="1:10" x14ac:dyDescent="0.25">
      <c r="A156" s="15" t="s">
        <v>20</v>
      </c>
      <c r="B156" s="16">
        <v>12</v>
      </c>
      <c r="C156" s="17">
        <f t="shared" si="9"/>
        <v>4.5558086560364463E-3</v>
      </c>
    </row>
    <row r="157" spans="1:10" ht="15.75" thickBot="1" x14ac:dyDescent="0.3">
      <c r="A157" s="117" t="s">
        <v>5</v>
      </c>
      <c r="B157" s="3">
        <f>SUM(B149:B156)</f>
        <v>2634</v>
      </c>
      <c r="C157" s="2"/>
    </row>
    <row r="158" spans="1:10" x14ac:dyDescent="0.25">
      <c r="A158" s="244" t="s">
        <v>821</v>
      </c>
      <c r="B158" s="210"/>
      <c r="C158" s="210"/>
      <c r="D158" s="210"/>
      <c r="E158" s="210"/>
      <c r="F158" s="210"/>
      <c r="G158" s="210"/>
      <c r="H158" s="210"/>
      <c r="I158" s="210"/>
      <c r="J158" s="210"/>
    </row>
    <row r="159" spans="1:10" x14ac:dyDescent="0.25">
      <c r="A159" s="210"/>
      <c r="B159" s="210"/>
      <c r="C159" s="210"/>
      <c r="D159" s="210"/>
      <c r="E159" s="210"/>
      <c r="F159" s="210"/>
      <c r="G159" s="210"/>
      <c r="H159" s="210"/>
      <c r="I159" s="210"/>
      <c r="J159" s="210"/>
    </row>
    <row r="160" spans="1:10" x14ac:dyDescent="0.25">
      <c r="A160" s="210" t="s">
        <v>822</v>
      </c>
      <c r="B160" s="210"/>
      <c r="C160" s="210"/>
      <c r="D160" s="210"/>
      <c r="E160" s="210"/>
      <c r="F160" s="210"/>
      <c r="G160" s="210"/>
      <c r="H160" s="210"/>
      <c r="I160" s="210"/>
      <c r="J160" s="210"/>
    </row>
    <row r="161" spans="1:10" x14ac:dyDescent="0.25">
      <c r="A161" s="210"/>
      <c r="B161" s="210"/>
      <c r="C161" s="210"/>
      <c r="D161" s="210"/>
      <c r="E161" s="210"/>
      <c r="F161" s="210"/>
      <c r="G161" s="210"/>
      <c r="H161" s="210"/>
      <c r="I161" s="210"/>
      <c r="J161" s="210"/>
    </row>
  </sheetData>
  <mergeCells count="18">
    <mergeCell ref="A1:G1"/>
    <mergeCell ref="A5:C5"/>
    <mergeCell ref="J5:K5"/>
    <mergeCell ref="A12:C12"/>
    <mergeCell ref="A24:C24"/>
    <mergeCell ref="F12:H12"/>
    <mergeCell ref="F18:H18"/>
    <mergeCell ref="A35:C35"/>
    <mergeCell ref="A147:C147"/>
    <mergeCell ref="A41:C41"/>
    <mergeCell ref="A56:C56"/>
    <mergeCell ref="A71:C71"/>
    <mergeCell ref="A82:C82"/>
    <mergeCell ref="A97:C97"/>
    <mergeCell ref="A104:C104"/>
    <mergeCell ref="A115:C115"/>
    <mergeCell ref="A125:C125"/>
    <mergeCell ref="A131:C131"/>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58"/>
  <sheetViews>
    <sheetView workbookViewId="0">
      <selection activeCell="E118" sqref="E118"/>
    </sheetView>
  </sheetViews>
  <sheetFormatPr defaultRowHeight="15" x14ac:dyDescent="0.25"/>
  <cols>
    <col min="1" max="1" width="26.7109375" style="119" customWidth="1"/>
    <col min="2" max="2" width="10.7109375" style="119" bestFit="1" customWidth="1"/>
    <col min="3" max="3" width="7.85546875" style="119" customWidth="1"/>
    <col min="4" max="4" width="9.140625" style="119"/>
    <col min="5" max="5" width="33.85546875" style="119" bestFit="1" customWidth="1"/>
    <col min="6" max="6" width="18.5703125" style="119" bestFit="1" customWidth="1"/>
    <col min="7" max="7" width="15" style="119" customWidth="1"/>
    <col min="8" max="8" width="9.140625" style="210" customWidth="1"/>
    <col min="9" max="9" width="30.42578125" style="119" bestFit="1" customWidth="1"/>
    <col min="10" max="16384" width="9.140625" style="119"/>
  </cols>
  <sheetData>
    <row r="1" spans="1:10" ht="21" x14ac:dyDescent="0.35">
      <c r="A1" s="283" t="s">
        <v>408</v>
      </c>
      <c r="B1" s="283"/>
      <c r="C1" s="283"/>
      <c r="D1" s="283"/>
      <c r="E1" s="283"/>
      <c r="F1" s="283"/>
    </row>
    <row r="2" spans="1:10" s="210" customFormat="1" ht="21" x14ac:dyDescent="0.35">
      <c r="A2" s="236" t="s">
        <v>815</v>
      </c>
      <c r="B2" s="259"/>
      <c r="C2" s="257"/>
      <c r="D2" s="257"/>
      <c r="F2" s="252"/>
    </row>
    <row r="3" spans="1:10" s="210" customFormat="1" ht="21" x14ac:dyDescent="0.35">
      <c r="A3" s="210" t="s">
        <v>816</v>
      </c>
      <c r="B3" s="259"/>
      <c r="C3" s="257"/>
      <c r="D3" s="257"/>
      <c r="F3" s="252"/>
    </row>
    <row r="4" spans="1:10" ht="15.75" thickBot="1" x14ac:dyDescent="0.3"/>
    <row r="5" spans="1:10" ht="18" thickBot="1" x14ac:dyDescent="0.35">
      <c r="A5" s="284" t="s">
        <v>34</v>
      </c>
      <c r="B5" s="285"/>
      <c r="C5" s="286"/>
      <c r="I5" s="284" t="s">
        <v>63</v>
      </c>
      <c r="J5" s="286"/>
    </row>
    <row r="6" spans="1:10" x14ac:dyDescent="0.25">
      <c r="A6" s="14" t="s">
        <v>0</v>
      </c>
      <c r="B6" s="4" t="s">
        <v>1</v>
      </c>
      <c r="C6" s="13" t="s">
        <v>2</v>
      </c>
      <c r="I6" s="19" t="s">
        <v>409</v>
      </c>
      <c r="J6" s="123"/>
    </row>
    <row r="7" spans="1:10" x14ac:dyDescent="0.25">
      <c r="A7" s="121" t="s">
        <v>3</v>
      </c>
      <c r="B7" s="6">
        <v>106935</v>
      </c>
      <c r="C7" s="5">
        <f>B7/$B$9</f>
        <v>0.96322218018699668</v>
      </c>
      <c r="I7" s="121" t="s">
        <v>410</v>
      </c>
      <c r="J7" s="123"/>
    </row>
    <row r="8" spans="1:10" x14ac:dyDescent="0.25">
      <c r="A8" s="15" t="s">
        <v>4</v>
      </c>
      <c r="B8" s="16">
        <v>4083</v>
      </c>
      <c r="C8" s="17">
        <f>B8/$B$9</f>
        <v>3.67778198130033E-2</v>
      </c>
      <c r="I8" s="121" t="s">
        <v>411</v>
      </c>
      <c r="J8" s="123"/>
    </row>
    <row r="9" spans="1:10" ht="15.75" thickBot="1" x14ac:dyDescent="0.3">
      <c r="A9" s="122" t="s">
        <v>5</v>
      </c>
      <c r="B9" s="3">
        <f>SUM(B7:B8)</f>
        <v>111018</v>
      </c>
      <c r="C9" s="2"/>
      <c r="I9" s="121" t="s">
        <v>412</v>
      </c>
      <c r="J9" s="123"/>
    </row>
    <row r="10" spans="1:10" x14ac:dyDescent="0.25">
      <c r="A10" s="210" t="s">
        <v>856</v>
      </c>
      <c r="B10" s="256"/>
      <c r="C10" s="256"/>
      <c r="D10" s="210"/>
      <c r="I10" s="121" t="s">
        <v>413</v>
      </c>
      <c r="J10" s="123"/>
    </row>
    <row r="11" spans="1:10" ht="15.75" thickBot="1" x14ac:dyDescent="0.3">
      <c r="A11" s="210"/>
      <c r="B11" s="256"/>
      <c r="C11" s="256"/>
      <c r="D11" s="210"/>
      <c r="I11" s="121" t="s">
        <v>414</v>
      </c>
      <c r="J11" s="123"/>
    </row>
    <row r="12" spans="1:10" ht="18" thickBot="1" x14ac:dyDescent="0.35">
      <c r="A12" s="284" t="s">
        <v>35</v>
      </c>
      <c r="B12" s="285"/>
      <c r="C12" s="286"/>
      <c r="E12" s="294" t="s">
        <v>844</v>
      </c>
      <c r="F12" s="295"/>
      <c r="G12" s="296"/>
      <c r="H12" s="266"/>
      <c r="I12" s="121" t="s">
        <v>415</v>
      </c>
      <c r="J12" s="123"/>
    </row>
    <row r="13" spans="1:10" x14ac:dyDescent="0.25">
      <c r="A13" s="14" t="s">
        <v>6</v>
      </c>
      <c r="B13" s="4" t="s">
        <v>7</v>
      </c>
      <c r="C13" s="13" t="s">
        <v>2</v>
      </c>
      <c r="E13" s="14" t="s">
        <v>0</v>
      </c>
      <c r="F13" s="4" t="s">
        <v>1</v>
      </c>
      <c r="G13" s="13" t="s">
        <v>2</v>
      </c>
      <c r="H13" s="267"/>
      <c r="I13" s="121" t="s">
        <v>416</v>
      </c>
      <c r="J13" s="123"/>
    </row>
    <row r="14" spans="1:10" x14ac:dyDescent="0.25">
      <c r="A14" s="121" t="s">
        <v>36</v>
      </c>
      <c r="B14" s="6">
        <v>6697</v>
      </c>
      <c r="C14" s="5">
        <f>B14/$B$21</f>
        <v>6.0323551135851847E-2</v>
      </c>
      <c r="E14" s="212" t="s">
        <v>3</v>
      </c>
      <c r="F14" s="6">
        <v>6347</v>
      </c>
      <c r="G14" s="5">
        <v>0.94799999999999995</v>
      </c>
      <c r="H14" s="265"/>
      <c r="I14" s="121" t="s">
        <v>417</v>
      </c>
      <c r="J14" s="123"/>
    </row>
    <row r="15" spans="1:10" x14ac:dyDescent="0.25">
      <c r="A15" s="121" t="s">
        <v>37</v>
      </c>
      <c r="B15" s="6">
        <v>11983</v>
      </c>
      <c r="C15" s="5">
        <f t="shared" ref="C15:C20" si="0">B15/$B$21</f>
        <v>0.10793745158442775</v>
      </c>
      <c r="E15" s="15" t="s">
        <v>4</v>
      </c>
      <c r="F15" s="16">
        <v>350</v>
      </c>
      <c r="G15" s="17">
        <v>5.1999999999999998E-2</v>
      </c>
      <c r="H15" s="265"/>
      <c r="I15" s="121" t="s">
        <v>418</v>
      </c>
      <c r="J15" s="123"/>
    </row>
    <row r="16" spans="1:10" ht="15.75" thickBot="1" x14ac:dyDescent="0.3">
      <c r="A16" s="121" t="s">
        <v>38</v>
      </c>
      <c r="B16" s="6">
        <v>15474</v>
      </c>
      <c r="C16" s="5">
        <f t="shared" si="0"/>
        <v>0.13938280278873696</v>
      </c>
      <c r="E16" s="213" t="s">
        <v>5</v>
      </c>
      <c r="F16" s="3">
        <v>6697</v>
      </c>
      <c r="G16" s="232"/>
      <c r="H16" s="260"/>
      <c r="I16" s="121" t="s">
        <v>419</v>
      </c>
      <c r="J16" s="123"/>
    </row>
    <row r="17" spans="1:10" ht="15.75" thickBot="1" x14ac:dyDescent="0.3">
      <c r="A17" s="121" t="s">
        <v>39</v>
      </c>
      <c r="B17" s="6">
        <v>15361</v>
      </c>
      <c r="C17" s="5">
        <f t="shared" si="0"/>
        <v>0.13836494982795583</v>
      </c>
      <c r="E17" s="210"/>
      <c r="F17" s="210"/>
      <c r="G17" s="210"/>
      <c r="I17" s="121" t="s">
        <v>420</v>
      </c>
      <c r="J17" s="123"/>
    </row>
    <row r="18" spans="1:10" ht="18" thickBot="1" x14ac:dyDescent="0.35">
      <c r="A18" s="121" t="s">
        <v>40</v>
      </c>
      <c r="B18" s="6">
        <v>14444</v>
      </c>
      <c r="C18" s="5">
        <f t="shared" si="0"/>
        <v>0.13010502801347529</v>
      </c>
      <c r="E18" s="284" t="s">
        <v>837</v>
      </c>
      <c r="F18" s="285"/>
      <c r="G18" s="286"/>
      <c r="I18" s="121" t="s">
        <v>421</v>
      </c>
      <c r="J18" s="123"/>
    </row>
    <row r="19" spans="1:10" ht="17.25" x14ac:dyDescent="0.3">
      <c r="A19" s="121" t="s">
        <v>8</v>
      </c>
      <c r="B19" s="6">
        <v>43679</v>
      </c>
      <c r="C19" s="5">
        <f t="shared" si="0"/>
        <v>0.39344070330937325</v>
      </c>
      <c r="E19" s="14" t="s">
        <v>0</v>
      </c>
      <c r="F19" s="4" t="s">
        <v>1</v>
      </c>
      <c r="G19" s="13" t="s">
        <v>2</v>
      </c>
      <c r="H19" s="255"/>
      <c r="I19" s="121" t="s">
        <v>422</v>
      </c>
      <c r="J19" s="123"/>
    </row>
    <row r="20" spans="1:10" x14ac:dyDescent="0.25">
      <c r="A20" s="15" t="s">
        <v>9</v>
      </c>
      <c r="B20" s="16">
        <v>3380</v>
      </c>
      <c r="C20" s="17">
        <f t="shared" si="0"/>
        <v>3.0445513340179069E-2</v>
      </c>
      <c r="E20" s="212" t="s">
        <v>3</v>
      </c>
      <c r="F20" s="6">
        <v>11059</v>
      </c>
      <c r="G20" s="5">
        <v>0.92300000000000004</v>
      </c>
      <c r="H20" s="267"/>
      <c r="I20" s="121" t="s">
        <v>423</v>
      </c>
      <c r="J20" s="123"/>
    </row>
    <row r="21" spans="1:10" ht="15.75" thickBot="1" x14ac:dyDescent="0.3">
      <c r="A21" s="122" t="s">
        <v>5</v>
      </c>
      <c r="B21" s="3">
        <f>SUM(B14:B20)</f>
        <v>111018</v>
      </c>
      <c r="C21" s="2"/>
      <c r="E21" s="15" t="s">
        <v>4</v>
      </c>
      <c r="F21" s="16">
        <v>924</v>
      </c>
      <c r="G21" s="17">
        <v>7.6999999999999999E-2</v>
      </c>
      <c r="H21" s="265"/>
      <c r="I21" s="121" t="s">
        <v>424</v>
      </c>
      <c r="J21" s="123"/>
    </row>
    <row r="22" spans="1:10" ht="15.75" thickBot="1" x14ac:dyDescent="0.3">
      <c r="A22" s="210" t="s">
        <v>856</v>
      </c>
      <c r="B22" s="256"/>
      <c r="C22" s="256"/>
      <c r="D22" s="210"/>
      <c r="E22" s="213" t="s">
        <v>5</v>
      </c>
      <c r="F22" s="3">
        <v>11983</v>
      </c>
      <c r="G22" s="2"/>
      <c r="H22" s="265"/>
      <c r="I22" s="121" t="s">
        <v>425</v>
      </c>
      <c r="J22" s="123"/>
    </row>
    <row r="23" spans="1:10" ht="15.75" thickBot="1" x14ac:dyDescent="0.3">
      <c r="H23" s="233"/>
      <c r="I23" s="121" t="s">
        <v>426</v>
      </c>
      <c r="J23" s="123"/>
    </row>
    <row r="24" spans="1:10" ht="18" thickBot="1" x14ac:dyDescent="0.35">
      <c r="A24" s="284" t="s">
        <v>10</v>
      </c>
      <c r="B24" s="285"/>
      <c r="C24" s="286"/>
      <c r="I24" s="121" t="s">
        <v>427</v>
      </c>
      <c r="J24" s="123"/>
    </row>
    <row r="25" spans="1:10" x14ac:dyDescent="0.25">
      <c r="A25" s="14" t="s">
        <v>6</v>
      </c>
      <c r="B25" s="4" t="s">
        <v>7</v>
      </c>
      <c r="C25" s="13" t="s">
        <v>2</v>
      </c>
      <c r="I25" s="121" t="s">
        <v>428</v>
      </c>
      <c r="J25" s="123"/>
    </row>
    <row r="26" spans="1:10" x14ac:dyDescent="0.25">
      <c r="A26" s="121" t="s">
        <v>36</v>
      </c>
      <c r="B26" s="6">
        <v>350</v>
      </c>
      <c r="C26" s="5">
        <f>B26/$B$33</f>
        <v>8.5721283370071025E-2</v>
      </c>
      <c r="I26" s="121" t="s">
        <v>429</v>
      </c>
      <c r="J26" s="123"/>
    </row>
    <row r="27" spans="1:10" x14ac:dyDescent="0.25">
      <c r="A27" s="121" t="s">
        <v>37</v>
      </c>
      <c r="B27" s="6">
        <v>924</v>
      </c>
      <c r="C27" s="5">
        <f t="shared" ref="C27:C32" si="1">B27/$B$33</f>
        <v>0.22630418809698752</v>
      </c>
      <c r="I27" s="121"/>
      <c r="J27" s="123"/>
    </row>
    <row r="28" spans="1:10" x14ac:dyDescent="0.25">
      <c r="A28" s="121" t="s">
        <v>38</v>
      </c>
      <c r="B28" s="6">
        <v>497</v>
      </c>
      <c r="C28" s="5">
        <f t="shared" si="1"/>
        <v>0.12172422238550086</v>
      </c>
      <c r="I28" s="121"/>
      <c r="J28" s="123"/>
    </row>
    <row r="29" spans="1:10" x14ac:dyDescent="0.25">
      <c r="A29" s="121" t="s">
        <v>39</v>
      </c>
      <c r="B29" s="6">
        <v>574</v>
      </c>
      <c r="C29" s="5">
        <f t="shared" si="1"/>
        <v>0.14058290472691648</v>
      </c>
      <c r="I29" s="121"/>
      <c r="J29" s="123"/>
    </row>
    <row r="30" spans="1:10" x14ac:dyDescent="0.25">
      <c r="A30" s="121" t="s">
        <v>40</v>
      </c>
      <c r="B30" s="6">
        <v>432</v>
      </c>
      <c r="C30" s="5">
        <f t="shared" si="1"/>
        <v>0.10580455547391623</v>
      </c>
      <c r="I30" s="121"/>
      <c r="J30" s="123"/>
    </row>
    <row r="31" spans="1:10" ht="15.75" thickBot="1" x14ac:dyDescent="0.3">
      <c r="A31" s="121" t="s">
        <v>8</v>
      </c>
      <c r="B31" s="6">
        <v>1098</v>
      </c>
      <c r="C31" s="5">
        <f t="shared" si="1"/>
        <v>0.26891991182953712</v>
      </c>
      <c r="I31" s="122"/>
      <c r="J31" s="2"/>
    </row>
    <row r="32" spans="1:10" x14ac:dyDescent="0.25">
      <c r="A32" s="15" t="s">
        <v>9</v>
      </c>
      <c r="B32" s="16">
        <v>208</v>
      </c>
      <c r="C32" s="17">
        <f t="shared" si="1"/>
        <v>5.0942934117070779E-2</v>
      </c>
    </row>
    <row r="33" spans="1:3" ht="15.75" thickBot="1" x14ac:dyDescent="0.3">
      <c r="A33" s="122" t="s">
        <v>5</v>
      </c>
      <c r="B33" s="3">
        <f>SUM(B26:B32)</f>
        <v>4083</v>
      </c>
      <c r="C33" s="2"/>
    </row>
    <row r="34" spans="1:3" ht="15.75" thickBot="1" x14ac:dyDescent="0.3"/>
    <row r="35" spans="1:3" ht="31.5" customHeight="1" thickBot="1" x14ac:dyDescent="0.35">
      <c r="A35" s="280" t="s">
        <v>41</v>
      </c>
      <c r="B35" s="281"/>
      <c r="C35" s="282"/>
    </row>
    <row r="36" spans="1:3" x14ac:dyDescent="0.25">
      <c r="A36" s="14" t="s">
        <v>6</v>
      </c>
      <c r="B36" s="4" t="s">
        <v>7</v>
      </c>
      <c r="C36" s="13" t="s">
        <v>2</v>
      </c>
    </row>
    <row r="37" spans="1:3" x14ac:dyDescent="0.25">
      <c r="A37" s="121" t="s">
        <v>36</v>
      </c>
      <c r="B37" s="6">
        <f>B26</f>
        <v>350</v>
      </c>
      <c r="C37" s="5">
        <f>B37/$B$39</f>
        <v>0.27472527472527475</v>
      </c>
    </row>
    <row r="38" spans="1:3" x14ac:dyDescent="0.25">
      <c r="A38" s="15" t="s">
        <v>37</v>
      </c>
      <c r="B38" s="16">
        <f>B27</f>
        <v>924</v>
      </c>
      <c r="C38" s="17">
        <f>B38/$B$39</f>
        <v>0.72527472527472525</v>
      </c>
    </row>
    <row r="39" spans="1:3" ht="15.75" thickBot="1" x14ac:dyDescent="0.3">
      <c r="A39" s="122" t="s">
        <v>5</v>
      </c>
      <c r="B39" s="3">
        <f>SUM(B37:B38)</f>
        <v>1274</v>
      </c>
      <c r="C39" s="2"/>
    </row>
    <row r="40" spans="1:3" ht="15.75" thickBot="1" x14ac:dyDescent="0.3"/>
    <row r="41" spans="1:3" ht="18" thickBot="1" x14ac:dyDescent="0.35">
      <c r="A41" s="284" t="s">
        <v>11</v>
      </c>
      <c r="B41" s="285"/>
      <c r="C41" s="286"/>
    </row>
    <row r="42" spans="1:3" x14ac:dyDescent="0.25">
      <c r="A42" s="14" t="s">
        <v>12</v>
      </c>
      <c r="B42" s="4" t="s">
        <v>1</v>
      </c>
      <c r="C42" s="13" t="s">
        <v>2</v>
      </c>
    </row>
    <row r="43" spans="1:3" x14ac:dyDescent="0.25">
      <c r="A43" s="23" t="s">
        <v>14</v>
      </c>
      <c r="B43" s="6">
        <v>1478</v>
      </c>
      <c r="C43" s="5">
        <f t="shared" ref="C43:C53" si="2">B43/$B$54</f>
        <v>0.36198873377418567</v>
      </c>
    </row>
    <row r="44" spans="1:3" x14ac:dyDescent="0.25">
      <c r="A44" s="23" t="s">
        <v>13</v>
      </c>
      <c r="B44" s="6">
        <v>534</v>
      </c>
      <c r="C44" s="5">
        <f t="shared" si="2"/>
        <v>0.13078618662747979</v>
      </c>
    </row>
    <row r="45" spans="1:3" x14ac:dyDescent="0.25">
      <c r="A45" s="23" t="s">
        <v>25</v>
      </c>
      <c r="B45" s="6">
        <v>497</v>
      </c>
      <c r="C45" s="5">
        <f t="shared" si="2"/>
        <v>0.12172422238550086</v>
      </c>
    </row>
    <row r="46" spans="1:3" x14ac:dyDescent="0.25">
      <c r="A46" s="23" t="s">
        <v>19</v>
      </c>
      <c r="B46" s="6">
        <v>267</v>
      </c>
      <c r="C46" s="5">
        <f t="shared" si="2"/>
        <v>6.5393093313739895E-2</v>
      </c>
    </row>
    <row r="47" spans="1:3" x14ac:dyDescent="0.25">
      <c r="A47" s="23" t="s">
        <v>15</v>
      </c>
      <c r="B47" s="6">
        <v>249</v>
      </c>
      <c r="C47" s="5">
        <f t="shared" si="2"/>
        <v>6.0984570168993391E-2</v>
      </c>
    </row>
    <row r="48" spans="1:3" x14ac:dyDescent="0.25">
      <c r="A48" s="23" t="s">
        <v>18</v>
      </c>
      <c r="B48" s="6">
        <v>173</v>
      </c>
      <c r="C48" s="5">
        <f t="shared" si="2"/>
        <v>4.2370805780063678E-2</v>
      </c>
    </row>
    <row r="49" spans="1:42" x14ac:dyDescent="0.25">
      <c r="A49" s="23" t="s">
        <v>20</v>
      </c>
      <c r="B49" s="6">
        <v>158</v>
      </c>
      <c r="C49" s="5">
        <f t="shared" si="2"/>
        <v>3.8697036492774922E-2</v>
      </c>
    </row>
    <row r="50" spans="1:42" x14ac:dyDescent="0.25">
      <c r="A50" s="23" t="s">
        <v>17</v>
      </c>
      <c r="B50" s="6">
        <v>118</v>
      </c>
      <c r="C50" s="5">
        <f t="shared" si="2"/>
        <v>2.8900318393338231E-2</v>
      </c>
    </row>
    <row r="51" spans="1:42" x14ac:dyDescent="0.25">
      <c r="A51" s="23" t="s">
        <v>24</v>
      </c>
      <c r="B51" s="6">
        <v>117</v>
      </c>
      <c r="C51" s="5">
        <f t="shared" si="2"/>
        <v>2.8655400440852314E-2</v>
      </c>
    </row>
    <row r="52" spans="1:42" x14ac:dyDescent="0.25">
      <c r="A52" s="23" t="s">
        <v>403</v>
      </c>
      <c r="B52" s="6">
        <v>99</v>
      </c>
      <c r="C52" s="5">
        <f t="shared" si="2"/>
        <v>2.4246877296105803E-2</v>
      </c>
    </row>
    <row r="53" spans="1:42" x14ac:dyDescent="0.25">
      <c r="A53" s="24" t="s">
        <v>33</v>
      </c>
      <c r="B53" s="16">
        <v>393</v>
      </c>
      <c r="C53" s="17">
        <f t="shared" si="2"/>
        <v>9.6252755326965464E-2</v>
      </c>
    </row>
    <row r="54" spans="1:42" s="120" customFormat="1" ht="15.75" thickBot="1" x14ac:dyDescent="0.3">
      <c r="A54" s="122" t="s">
        <v>5</v>
      </c>
      <c r="B54" s="3">
        <f>SUM(B43:B53)</f>
        <v>4083</v>
      </c>
      <c r="C54" s="2"/>
      <c r="D54" s="119"/>
      <c r="E54" s="119"/>
      <c r="F54" s="119"/>
      <c r="G54" s="119"/>
      <c r="H54" s="210"/>
      <c r="I54" s="119"/>
      <c r="J54" s="119"/>
      <c r="K54" s="119"/>
      <c r="L54" s="119"/>
      <c r="M54" s="119"/>
      <c r="N54" s="119"/>
      <c r="O54" s="119"/>
      <c r="P54" s="119"/>
      <c r="Q54" s="119"/>
      <c r="R54" s="119"/>
      <c r="S54" s="119"/>
      <c r="T54" s="119"/>
      <c r="U54" s="119"/>
      <c r="V54" s="119"/>
      <c r="W54" s="119"/>
      <c r="X54" s="119"/>
      <c r="Y54" s="119"/>
      <c r="Z54" s="119"/>
      <c r="AA54" s="119"/>
      <c r="AB54" s="119"/>
      <c r="AC54" s="119"/>
      <c r="AD54" s="119"/>
      <c r="AE54" s="119"/>
      <c r="AF54" s="119"/>
      <c r="AG54" s="119"/>
      <c r="AH54" s="119"/>
      <c r="AI54" s="119"/>
      <c r="AJ54" s="119"/>
      <c r="AK54" s="119"/>
      <c r="AL54" s="119"/>
      <c r="AM54" s="119"/>
      <c r="AN54" s="119"/>
      <c r="AO54" s="119"/>
      <c r="AP54" s="119"/>
    </row>
    <row r="55" spans="1:42" ht="15.75" thickBot="1" x14ac:dyDescent="0.3"/>
    <row r="56" spans="1:42" ht="34.5" customHeight="1" thickBot="1" x14ac:dyDescent="0.35">
      <c r="A56" s="280" t="s">
        <v>42</v>
      </c>
      <c r="B56" s="281"/>
      <c r="C56" s="282"/>
      <c r="D56" s="120"/>
    </row>
    <row r="57" spans="1:42" x14ac:dyDescent="0.25">
      <c r="A57" s="14" t="s">
        <v>12</v>
      </c>
      <c r="B57" s="4" t="s">
        <v>1</v>
      </c>
      <c r="C57" s="13" t="s">
        <v>2</v>
      </c>
    </row>
    <row r="58" spans="1:42" x14ac:dyDescent="0.25">
      <c r="A58" s="121" t="s">
        <v>14</v>
      </c>
      <c r="B58" s="6">
        <v>392</v>
      </c>
      <c r="C58" s="5">
        <f t="shared" ref="C58:C68" si="3">B58/$B$69</f>
        <v>0.30769230769230771</v>
      </c>
    </row>
    <row r="59" spans="1:42" x14ac:dyDescent="0.25">
      <c r="A59" s="121" t="s">
        <v>19</v>
      </c>
      <c r="B59" s="6">
        <v>139</v>
      </c>
      <c r="C59" s="5">
        <f t="shared" si="3"/>
        <v>0.10910518053375197</v>
      </c>
    </row>
    <row r="60" spans="1:42" x14ac:dyDescent="0.25">
      <c r="A60" s="121" t="s">
        <v>17</v>
      </c>
      <c r="B60" s="6">
        <v>118</v>
      </c>
      <c r="C60" s="5">
        <f t="shared" si="3"/>
        <v>9.2621664050235475E-2</v>
      </c>
    </row>
    <row r="61" spans="1:42" x14ac:dyDescent="0.25">
      <c r="A61" s="121" t="s">
        <v>13</v>
      </c>
      <c r="B61" s="6">
        <v>117</v>
      </c>
      <c r="C61" s="5">
        <f t="shared" si="3"/>
        <v>9.1836734693877556E-2</v>
      </c>
    </row>
    <row r="62" spans="1:42" x14ac:dyDescent="0.25">
      <c r="A62" s="121" t="s">
        <v>403</v>
      </c>
      <c r="B62" s="6">
        <v>99</v>
      </c>
      <c r="C62" s="5">
        <f t="shared" si="3"/>
        <v>7.7708006279434846E-2</v>
      </c>
    </row>
    <row r="63" spans="1:42" x14ac:dyDescent="0.25">
      <c r="A63" s="121" t="s">
        <v>15</v>
      </c>
      <c r="B63" s="6">
        <v>87</v>
      </c>
      <c r="C63" s="5">
        <f t="shared" si="3"/>
        <v>6.8288854003139721E-2</v>
      </c>
    </row>
    <row r="64" spans="1:42" x14ac:dyDescent="0.25">
      <c r="A64" s="121" t="s">
        <v>25</v>
      </c>
      <c r="B64" s="6">
        <v>76</v>
      </c>
      <c r="C64" s="5">
        <f t="shared" si="3"/>
        <v>5.9654631083202514E-2</v>
      </c>
    </row>
    <row r="65" spans="1:3" x14ac:dyDescent="0.25">
      <c r="A65" s="121" t="s">
        <v>32</v>
      </c>
      <c r="B65" s="6">
        <v>50</v>
      </c>
      <c r="C65" s="5">
        <f t="shared" si="3"/>
        <v>3.924646781789639E-2</v>
      </c>
    </row>
    <row r="66" spans="1:3" x14ac:dyDescent="0.25">
      <c r="A66" s="121" t="s">
        <v>20</v>
      </c>
      <c r="B66" s="6">
        <v>46</v>
      </c>
      <c r="C66" s="5">
        <f t="shared" si="3"/>
        <v>3.6106750392464679E-2</v>
      </c>
    </row>
    <row r="67" spans="1:3" x14ac:dyDescent="0.25">
      <c r="A67" s="121" t="s">
        <v>18</v>
      </c>
      <c r="B67" s="6">
        <v>40</v>
      </c>
      <c r="C67" s="5">
        <f t="shared" si="3"/>
        <v>3.1397174254317109E-2</v>
      </c>
    </row>
    <row r="68" spans="1:3" x14ac:dyDescent="0.25">
      <c r="A68" s="15" t="s">
        <v>33</v>
      </c>
      <c r="B68" s="16">
        <v>110</v>
      </c>
      <c r="C68" s="17">
        <f t="shared" si="3"/>
        <v>8.6342229199372053E-2</v>
      </c>
    </row>
    <row r="69" spans="1:3" ht="15.75" thickBot="1" x14ac:dyDescent="0.3">
      <c r="A69" s="122" t="s">
        <v>5</v>
      </c>
      <c r="B69" s="3">
        <f>SUM(B58:B68)</f>
        <v>1274</v>
      </c>
      <c r="C69" s="2"/>
    </row>
    <row r="70" spans="1:3" ht="15.75" thickBot="1" x14ac:dyDescent="0.3"/>
    <row r="71" spans="1:3" ht="18" thickBot="1" x14ac:dyDescent="0.35">
      <c r="A71" s="284" t="s">
        <v>44</v>
      </c>
      <c r="B71" s="285"/>
      <c r="C71" s="286"/>
    </row>
    <row r="72" spans="1:3" x14ac:dyDescent="0.25">
      <c r="A72" s="14" t="s">
        <v>45</v>
      </c>
      <c r="B72" s="4" t="s">
        <v>7</v>
      </c>
      <c r="C72" s="13" t="s">
        <v>2</v>
      </c>
    </row>
    <row r="73" spans="1:3" x14ac:dyDescent="0.25">
      <c r="A73" s="121" t="s">
        <v>46</v>
      </c>
      <c r="B73" s="6">
        <v>253</v>
      </c>
      <c r="C73" s="5">
        <f>B73/$B$80</f>
        <v>6.1964241978937053E-2</v>
      </c>
    </row>
    <row r="74" spans="1:3" x14ac:dyDescent="0.25">
      <c r="A74" s="121" t="s">
        <v>47</v>
      </c>
      <c r="B74" s="6">
        <v>125</v>
      </c>
      <c r="C74" s="5">
        <f t="shared" ref="C74:C79" si="4">B74/$B$80</f>
        <v>3.0614744060739652E-2</v>
      </c>
    </row>
    <row r="75" spans="1:3" x14ac:dyDescent="0.25">
      <c r="A75" s="121" t="s">
        <v>48</v>
      </c>
      <c r="B75" s="6">
        <v>372</v>
      </c>
      <c r="C75" s="5">
        <f t="shared" si="4"/>
        <v>9.1109478324761212E-2</v>
      </c>
    </row>
    <row r="76" spans="1:3" x14ac:dyDescent="0.25">
      <c r="A76" s="121" t="s">
        <v>49</v>
      </c>
      <c r="B76" s="6">
        <v>632</v>
      </c>
      <c r="C76" s="5">
        <f t="shared" si="4"/>
        <v>0.15478814597109969</v>
      </c>
    </row>
    <row r="77" spans="1:3" x14ac:dyDescent="0.25">
      <c r="A77" s="121" t="s">
        <v>50</v>
      </c>
      <c r="B77" s="6">
        <v>721</v>
      </c>
      <c r="C77" s="5">
        <f t="shared" si="4"/>
        <v>0.17658584374234632</v>
      </c>
    </row>
    <row r="78" spans="1:3" x14ac:dyDescent="0.25">
      <c r="A78" s="121" t="s">
        <v>51</v>
      </c>
      <c r="B78" s="6">
        <v>823</v>
      </c>
      <c r="C78" s="5">
        <f t="shared" si="4"/>
        <v>0.20156747489590987</v>
      </c>
    </row>
    <row r="79" spans="1:3" x14ac:dyDescent="0.25">
      <c r="A79" s="15" t="s">
        <v>52</v>
      </c>
      <c r="B79" s="16">
        <v>1157</v>
      </c>
      <c r="C79" s="17">
        <f t="shared" si="4"/>
        <v>0.28337007102620621</v>
      </c>
    </row>
    <row r="80" spans="1:3" ht="15.75" thickBot="1" x14ac:dyDescent="0.3">
      <c r="A80" s="122" t="s">
        <v>5</v>
      </c>
      <c r="B80" s="3">
        <f>SUM(B73:B79)</f>
        <v>4083</v>
      </c>
      <c r="C80" s="2"/>
    </row>
    <row r="81" spans="1:23" ht="11.25" customHeight="1" thickBot="1" x14ac:dyDescent="0.3"/>
    <row r="82" spans="1:23" ht="33" customHeight="1" thickBot="1" x14ac:dyDescent="0.35">
      <c r="A82" s="280" t="s">
        <v>53</v>
      </c>
      <c r="B82" s="281"/>
      <c r="C82" s="282"/>
    </row>
    <row r="83" spans="1:23" x14ac:dyDescent="0.25">
      <c r="A83" s="14" t="s">
        <v>45</v>
      </c>
      <c r="B83" s="4" t="s">
        <v>7</v>
      </c>
      <c r="C83" s="13" t="s">
        <v>2</v>
      </c>
    </row>
    <row r="84" spans="1:23" x14ac:dyDescent="0.25">
      <c r="A84" s="121" t="s">
        <v>46</v>
      </c>
      <c r="B84" s="6">
        <v>67</v>
      </c>
      <c r="C84" s="5">
        <f>B84/$B$91</f>
        <v>5.2590266875981159E-2</v>
      </c>
    </row>
    <row r="85" spans="1:23" x14ac:dyDescent="0.25">
      <c r="A85" s="121" t="s">
        <v>47</v>
      </c>
      <c r="B85" s="6">
        <v>22</v>
      </c>
      <c r="C85" s="5">
        <f t="shared" ref="C85:C90" si="5">B85/$B$91</f>
        <v>1.726844583987441E-2</v>
      </c>
    </row>
    <row r="86" spans="1:23" x14ac:dyDescent="0.25">
      <c r="A86" s="121" t="s">
        <v>48</v>
      </c>
      <c r="B86" s="6">
        <v>46</v>
      </c>
      <c r="C86" s="5">
        <f t="shared" si="5"/>
        <v>3.6106750392464679E-2</v>
      </c>
    </row>
    <row r="87" spans="1:23" x14ac:dyDescent="0.25">
      <c r="A87" s="121" t="s">
        <v>49</v>
      </c>
      <c r="B87" s="6">
        <v>215</v>
      </c>
      <c r="C87" s="5">
        <f t="shared" si="5"/>
        <v>0.16875981161695447</v>
      </c>
    </row>
    <row r="88" spans="1:23" x14ac:dyDescent="0.25">
      <c r="A88" s="121" t="s">
        <v>50</v>
      </c>
      <c r="B88" s="6">
        <v>92</v>
      </c>
      <c r="C88" s="5">
        <f t="shared" si="5"/>
        <v>7.2213500784929358E-2</v>
      </c>
    </row>
    <row r="89" spans="1:23" x14ac:dyDescent="0.25">
      <c r="A89" s="121" t="s">
        <v>51</v>
      </c>
      <c r="B89" s="6">
        <v>223</v>
      </c>
      <c r="C89" s="5">
        <f t="shared" si="5"/>
        <v>0.1750392464678179</v>
      </c>
    </row>
    <row r="90" spans="1:23" x14ac:dyDescent="0.25">
      <c r="A90" s="15" t="s">
        <v>52</v>
      </c>
      <c r="B90" s="16">
        <v>609</v>
      </c>
      <c r="C90" s="17">
        <f t="shared" si="5"/>
        <v>0.47802197802197804</v>
      </c>
    </row>
    <row r="91" spans="1:23" ht="15.75" thickBot="1" x14ac:dyDescent="0.3">
      <c r="A91" s="122" t="s">
        <v>5</v>
      </c>
      <c r="B91" s="3">
        <f>SUM(B84:B90)</f>
        <v>1274</v>
      </c>
      <c r="C91" s="2"/>
      <c r="E91" s="210"/>
      <c r="F91" s="210"/>
      <c r="G91" s="210"/>
    </row>
    <row r="92" spans="1:23" x14ac:dyDescent="0.25">
      <c r="A92" s="233"/>
      <c r="B92" s="238"/>
      <c r="C92" s="239"/>
      <c r="D92" s="210"/>
      <c r="E92" s="210"/>
      <c r="F92" s="210"/>
      <c r="G92" s="210"/>
      <c r="I92" s="210"/>
      <c r="J92" s="210"/>
      <c r="K92" s="210"/>
      <c r="L92" s="210"/>
      <c r="M92" s="210"/>
      <c r="N92" s="210"/>
      <c r="O92" s="210"/>
      <c r="P92" s="210"/>
      <c r="Q92" s="210"/>
      <c r="R92" s="210"/>
      <c r="S92" s="210"/>
      <c r="T92" s="210"/>
      <c r="U92" s="210"/>
      <c r="V92" s="210"/>
      <c r="W92" s="210"/>
    </row>
    <row r="93" spans="1:23" x14ac:dyDescent="0.25">
      <c r="A93" s="237" t="s">
        <v>817</v>
      </c>
      <c r="B93" s="238"/>
      <c r="C93" s="239"/>
      <c r="D93" s="210"/>
      <c r="E93" s="210"/>
      <c r="F93" s="210"/>
      <c r="G93" s="210"/>
      <c r="I93" s="210"/>
      <c r="J93" s="210"/>
      <c r="K93" s="210"/>
      <c r="L93" s="210"/>
      <c r="M93" s="210"/>
      <c r="N93" s="210"/>
      <c r="O93" s="210"/>
      <c r="P93" s="210"/>
      <c r="Q93" s="210"/>
      <c r="R93" s="210"/>
      <c r="S93" s="210"/>
      <c r="T93" s="210"/>
      <c r="U93" s="210"/>
      <c r="V93" s="210"/>
      <c r="W93" s="210"/>
    </row>
    <row r="94" spans="1:23" x14ac:dyDescent="0.25">
      <c r="A94" s="240" t="s">
        <v>818</v>
      </c>
      <c r="B94" s="238"/>
      <c r="C94" s="239"/>
      <c r="D94" s="210"/>
      <c r="E94" s="210"/>
      <c r="F94" s="210"/>
      <c r="G94" s="210"/>
      <c r="I94" s="210"/>
      <c r="J94" s="210"/>
      <c r="K94" s="210"/>
      <c r="L94" s="210"/>
      <c r="M94" s="210"/>
      <c r="N94" s="210"/>
      <c r="O94" s="210"/>
      <c r="P94" s="210"/>
      <c r="Q94" s="210"/>
      <c r="R94" s="210"/>
      <c r="S94" s="210"/>
      <c r="T94" s="210"/>
      <c r="U94" s="210"/>
      <c r="V94" s="210"/>
      <c r="W94" s="210"/>
    </row>
    <row r="95" spans="1:23" x14ac:dyDescent="0.25">
      <c r="A95" s="240" t="s">
        <v>819</v>
      </c>
      <c r="B95" s="238"/>
      <c r="C95" s="239"/>
      <c r="D95" s="210"/>
      <c r="I95" s="210"/>
      <c r="J95" s="210"/>
      <c r="K95" s="210"/>
      <c r="L95" s="210"/>
      <c r="M95" s="210"/>
      <c r="N95" s="210"/>
      <c r="O95" s="210"/>
      <c r="P95" s="210"/>
      <c r="Q95" s="210"/>
      <c r="R95" s="210"/>
      <c r="S95" s="210"/>
      <c r="T95" s="210"/>
      <c r="U95" s="210"/>
      <c r="V95" s="210"/>
      <c r="W95" s="210"/>
    </row>
    <row r="96" spans="1:23" ht="15.75" thickBot="1" x14ac:dyDescent="0.3"/>
    <row r="97" spans="1:4" ht="18" thickBot="1" x14ac:dyDescent="0.35">
      <c r="A97" s="284" t="s">
        <v>805</v>
      </c>
      <c r="B97" s="285"/>
      <c r="C97" s="286"/>
    </row>
    <row r="98" spans="1:4" x14ac:dyDescent="0.25">
      <c r="A98" s="14" t="s">
        <v>54</v>
      </c>
      <c r="B98" s="4" t="s">
        <v>1</v>
      </c>
      <c r="C98" s="13" t="s">
        <v>2</v>
      </c>
    </row>
    <row r="99" spans="1:4" x14ac:dyDescent="0.25">
      <c r="A99" s="121" t="s">
        <v>55</v>
      </c>
      <c r="B99" s="6">
        <v>43844</v>
      </c>
      <c r="C99" s="5">
        <f>B99/$B$101</f>
        <v>0.97990747155979707</v>
      </c>
    </row>
    <row r="100" spans="1:4" x14ac:dyDescent="0.25">
      <c r="A100" s="15" t="s">
        <v>58</v>
      </c>
      <c r="B100" s="16">
        <v>899</v>
      </c>
      <c r="C100" s="17">
        <f>B100/$B$101</f>
        <v>2.0092528440202938E-2</v>
      </c>
    </row>
    <row r="101" spans="1:4" ht="15.75" thickBot="1" x14ac:dyDescent="0.3">
      <c r="A101" s="122" t="s">
        <v>5</v>
      </c>
      <c r="B101" s="3">
        <f>SUM(B99:B100)</f>
        <v>44743</v>
      </c>
      <c r="C101" s="2"/>
    </row>
    <row r="102" spans="1:4" x14ac:dyDescent="0.25">
      <c r="A102" s="210" t="s">
        <v>829</v>
      </c>
      <c r="B102" s="210"/>
      <c r="C102" s="210"/>
      <c r="D102" s="210"/>
    </row>
    <row r="103" spans="1:4" ht="15.75" thickBot="1" x14ac:dyDescent="0.3"/>
    <row r="104" spans="1:4" ht="31.5" customHeight="1" thickBot="1" x14ac:dyDescent="0.35">
      <c r="A104" s="280" t="s">
        <v>56</v>
      </c>
      <c r="B104" s="281"/>
      <c r="C104" s="282"/>
    </row>
    <row r="105" spans="1:4" x14ac:dyDescent="0.25">
      <c r="A105" s="14" t="s">
        <v>6</v>
      </c>
      <c r="B105" s="4" t="s">
        <v>7</v>
      </c>
      <c r="C105" s="13" t="s">
        <v>2</v>
      </c>
    </row>
    <row r="106" spans="1:4" x14ac:dyDescent="0.25">
      <c r="A106" s="121" t="s">
        <v>36</v>
      </c>
      <c r="B106" s="6">
        <v>1247</v>
      </c>
      <c r="C106" s="5">
        <f>B106/$B$112</f>
        <v>3.9280539280539283E-2</v>
      </c>
    </row>
    <row r="107" spans="1:4" x14ac:dyDescent="0.25">
      <c r="A107" s="121" t="s">
        <v>37</v>
      </c>
      <c r="B107" s="6">
        <v>2883</v>
      </c>
      <c r="C107" s="5">
        <f t="shared" ref="C107:C111" si="6">B107/$B$112</f>
        <v>9.0814590814590812E-2</v>
      </c>
    </row>
    <row r="108" spans="1:4" x14ac:dyDescent="0.25">
      <c r="A108" s="121" t="s">
        <v>38</v>
      </c>
      <c r="B108" s="6">
        <v>4352</v>
      </c>
      <c r="C108" s="5">
        <f t="shared" si="6"/>
        <v>0.13708813708813708</v>
      </c>
    </row>
    <row r="109" spans="1:4" x14ac:dyDescent="0.25">
      <c r="A109" s="121" t="s">
        <v>39</v>
      </c>
      <c r="B109" s="6">
        <v>4539</v>
      </c>
      <c r="C109" s="5">
        <f t="shared" si="6"/>
        <v>0.14297864297864299</v>
      </c>
    </row>
    <row r="110" spans="1:4" x14ac:dyDescent="0.25">
      <c r="A110" s="121" t="s">
        <v>40</v>
      </c>
      <c r="B110" s="6">
        <v>4205</v>
      </c>
      <c r="C110" s="5">
        <f t="shared" si="6"/>
        <v>0.13245763245763245</v>
      </c>
    </row>
    <row r="111" spans="1:4" x14ac:dyDescent="0.25">
      <c r="A111" s="15" t="s">
        <v>8</v>
      </c>
      <c r="B111" s="16">
        <v>14520</v>
      </c>
      <c r="C111" s="17">
        <f t="shared" si="6"/>
        <v>0.45738045738045741</v>
      </c>
    </row>
    <row r="112" spans="1:4" ht="15.75" thickBot="1" x14ac:dyDescent="0.3">
      <c r="A112" s="122" t="s">
        <v>5</v>
      </c>
      <c r="B112" s="3">
        <f>SUM(B106:B111)</f>
        <v>31746</v>
      </c>
      <c r="C112" s="2"/>
    </row>
    <row r="113" spans="1:3" x14ac:dyDescent="0.25">
      <c r="A113" s="241" t="s">
        <v>820</v>
      </c>
      <c r="B113" s="210"/>
      <c r="C113" s="210"/>
    </row>
    <row r="114" spans="1:3" ht="15.75" thickBot="1" x14ac:dyDescent="0.3"/>
    <row r="115" spans="1:3" ht="36" customHeight="1" thickBot="1" x14ac:dyDescent="0.35">
      <c r="A115" s="280" t="s">
        <v>57</v>
      </c>
      <c r="B115" s="281"/>
      <c r="C115" s="282"/>
    </row>
    <row r="116" spans="1:3" x14ac:dyDescent="0.25">
      <c r="A116" s="14" t="s">
        <v>6</v>
      </c>
      <c r="B116" s="4" t="s">
        <v>7</v>
      </c>
      <c r="C116" s="13" t="s">
        <v>2</v>
      </c>
    </row>
    <row r="117" spans="1:3" x14ac:dyDescent="0.25">
      <c r="A117" s="121" t="s">
        <v>36</v>
      </c>
      <c r="B117" s="6">
        <v>74</v>
      </c>
      <c r="C117" s="5">
        <f>B117/$B$123</f>
        <v>0.12292358803986711</v>
      </c>
    </row>
    <row r="118" spans="1:3" x14ac:dyDescent="0.25">
      <c r="A118" s="121" t="s">
        <v>37</v>
      </c>
      <c r="B118" s="6">
        <v>212</v>
      </c>
      <c r="C118" s="5">
        <f t="shared" ref="C118:C122" si="7">B118/$B$123</f>
        <v>0.35215946843853818</v>
      </c>
    </row>
    <row r="119" spans="1:3" x14ac:dyDescent="0.25">
      <c r="A119" s="121" t="s">
        <v>38</v>
      </c>
      <c r="B119" s="6">
        <v>82</v>
      </c>
      <c r="C119" s="5">
        <f t="shared" si="7"/>
        <v>0.13621262458471761</v>
      </c>
    </row>
    <row r="120" spans="1:3" x14ac:dyDescent="0.25">
      <c r="A120" s="121" t="s">
        <v>39</v>
      </c>
      <c r="B120" s="6">
        <v>73</v>
      </c>
      <c r="C120" s="5">
        <f t="shared" si="7"/>
        <v>0.1212624584717608</v>
      </c>
    </row>
    <row r="121" spans="1:3" x14ac:dyDescent="0.25">
      <c r="A121" s="121" t="s">
        <v>40</v>
      </c>
      <c r="B121" s="6">
        <v>69</v>
      </c>
      <c r="C121" s="5">
        <f t="shared" si="7"/>
        <v>0.11461794019933555</v>
      </c>
    </row>
    <row r="122" spans="1:3" x14ac:dyDescent="0.25">
      <c r="A122" s="15" t="s">
        <v>8</v>
      </c>
      <c r="B122" s="16">
        <v>92</v>
      </c>
      <c r="C122" s="17">
        <f t="shared" si="7"/>
        <v>0.15282392026578073</v>
      </c>
    </row>
    <row r="123" spans="1:3" ht="15.75" thickBot="1" x14ac:dyDescent="0.3">
      <c r="A123" s="122" t="s">
        <v>5</v>
      </c>
      <c r="B123" s="3">
        <f>SUM(B117:B122)</f>
        <v>602</v>
      </c>
      <c r="C123" s="2"/>
    </row>
    <row r="124" spans="1:3" ht="15.75" thickBot="1" x14ac:dyDescent="0.3"/>
    <row r="125" spans="1:3" ht="35.25" customHeight="1" thickBot="1" x14ac:dyDescent="0.35">
      <c r="A125" s="280" t="s">
        <v>59</v>
      </c>
      <c r="B125" s="281"/>
      <c r="C125" s="282"/>
    </row>
    <row r="126" spans="1:3" x14ac:dyDescent="0.25">
      <c r="A126" s="14" t="s">
        <v>6</v>
      </c>
      <c r="B126" s="4" t="s">
        <v>7</v>
      </c>
      <c r="C126" s="13" t="s">
        <v>2</v>
      </c>
    </row>
    <row r="127" spans="1:3" x14ac:dyDescent="0.25">
      <c r="A127" s="121" t="s">
        <v>36</v>
      </c>
      <c r="B127" s="6">
        <f>B117</f>
        <v>74</v>
      </c>
      <c r="C127" s="5">
        <f>B127/$B$129</f>
        <v>0.25874125874125875</v>
      </c>
    </row>
    <row r="128" spans="1:3" x14ac:dyDescent="0.25">
      <c r="A128" s="15" t="s">
        <v>37</v>
      </c>
      <c r="B128" s="16">
        <f>B118</f>
        <v>212</v>
      </c>
      <c r="C128" s="17">
        <f>B128/$B$129</f>
        <v>0.74125874125874125</v>
      </c>
    </row>
    <row r="129" spans="1:5" ht="15.75" thickBot="1" x14ac:dyDescent="0.3">
      <c r="A129" s="122" t="s">
        <v>5</v>
      </c>
      <c r="B129" s="3">
        <f>SUM(B127:B128)</f>
        <v>286</v>
      </c>
      <c r="C129" s="2"/>
    </row>
    <row r="130" spans="1:5" ht="15.75" thickBot="1" x14ac:dyDescent="0.3"/>
    <row r="131" spans="1:5" ht="36" customHeight="1" thickBot="1" x14ac:dyDescent="0.35">
      <c r="A131" s="280" t="s">
        <v>60</v>
      </c>
      <c r="B131" s="281"/>
      <c r="C131" s="282"/>
    </row>
    <row r="132" spans="1:5" x14ac:dyDescent="0.25">
      <c r="A132" s="14" t="s">
        <v>12</v>
      </c>
      <c r="B132" s="4" t="s">
        <v>1</v>
      </c>
      <c r="C132" s="13" t="s">
        <v>2</v>
      </c>
    </row>
    <row r="133" spans="1:5" x14ac:dyDescent="0.25">
      <c r="A133" s="121" t="s">
        <v>14</v>
      </c>
      <c r="B133" s="6">
        <v>239</v>
      </c>
      <c r="C133" s="5">
        <f t="shared" ref="C133:C143" si="8">B133/$B$144</f>
        <v>0.39700996677740863</v>
      </c>
    </row>
    <row r="134" spans="1:5" x14ac:dyDescent="0.25">
      <c r="A134" s="121" t="s">
        <v>18</v>
      </c>
      <c r="B134" s="6">
        <v>74</v>
      </c>
      <c r="C134" s="5">
        <f t="shared" si="8"/>
        <v>0.12292358803986711</v>
      </c>
    </row>
    <row r="135" spans="1:5" x14ac:dyDescent="0.25">
      <c r="A135" s="121" t="s">
        <v>403</v>
      </c>
      <c r="B135" s="6">
        <v>59</v>
      </c>
      <c r="C135" s="5">
        <f t="shared" si="8"/>
        <v>9.8006644518272429E-2</v>
      </c>
    </row>
    <row r="136" spans="1:5" x14ac:dyDescent="0.25">
      <c r="A136" s="121" t="s">
        <v>17</v>
      </c>
      <c r="B136" s="6">
        <v>45</v>
      </c>
      <c r="C136" s="5">
        <f t="shared" si="8"/>
        <v>7.4750830564784057E-2</v>
      </c>
    </row>
    <row r="137" spans="1:5" x14ac:dyDescent="0.25">
      <c r="A137" s="121" t="s">
        <v>25</v>
      </c>
      <c r="B137" s="6">
        <v>40</v>
      </c>
      <c r="C137" s="5">
        <f t="shared" si="8"/>
        <v>6.6445182724252497E-2</v>
      </c>
    </row>
    <row r="138" spans="1:5" x14ac:dyDescent="0.25">
      <c r="A138" s="121" t="s">
        <v>19</v>
      </c>
      <c r="B138" s="6">
        <v>37</v>
      </c>
      <c r="C138" s="5">
        <f t="shared" si="8"/>
        <v>6.1461794019933555E-2</v>
      </c>
    </row>
    <row r="139" spans="1:5" x14ac:dyDescent="0.25">
      <c r="A139" s="121" t="s">
        <v>20</v>
      </c>
      <c r="B139" s="6">
        <v>36</v>
      </c>
      <c r="C139" s="5">
        <f t="shared" si="8"/>
        <v>5.9800664451827246E-2</v>
      </c>
    </row>
    <row r="140" spans="1:5" x14ac:dyDescent="0.25">
      <c r="A140" s="121" t="s">
        <v>26</v>
      </c>
      <c r="B140" s="6">
        <v>22</v>
      </c>
      <c r="C140" s="5">
        <f t="shared" si="8"/>
        <v>3.6544850498338874E-2</v>
      </c>
    </row>
    <row r="141" spans="1:5" x14ac:dyDescent="0.25">
      <c r="A141" s="121" t="s">
        <v>13</v>
      </c>
      <c r="B141" s="6">
        <v>20</v>
      </c>
      <c r="C141" s="5">
        <f t="shared" si="8"/>
        <v>3.3222591362126248E-2</v>
      </c>
    </row>
    <row r="142" spans="1:5" x14ac:dyDescent="0.25">
      <c r="A142" s="121" t="s">
        <v>24</v>
      </c>
      <c r="B142" s="6">
        <v>16</v>
      </c>
      <c r="C142" s="5">
        <f t="shared" si="8"/>
        <v>2.6578073089700997E-2</v>
      </c>
    </row>
    <row r="143" spans="1:5" x14ac:dyDescent="0.25">
      <c r="A143" s="15" t="s">
        <v>23</v>
      </c>
      <c r="B143" s="16">
        <v>14</v>
      </c>
      <c r="C143" s="17">
        <f t="shared" si="8"/>
        <v>2.3255813953488372E-2</v>
      </c>
    </row>
    <row r="144" spans="1:5" ht="15.75" thickBot="1" x14ac:dyDescent="0.3">
      <c r="A144" s="122" t="s">
        <v>5</v>
      </c>
      <c r="B144" s="3">
        <f>SUM(B133:B143)</f>
        <v>602</v>
      </c>
      <c r="C144" s="2"/>
      <c r="E144" s="210"/>
    </row>
    <row r="145" spans="1:9" x14ac:dyDescent="0.25">
      <c r="A145" s="242" t="s">
        <v>821</v>
      </c>
      <c r="B145" s="210"/>
      <c r="C145" s="210"/>
      <c r="D145" s="210"/>
    </row>
    <row r="146" spans="1:9" ht="15.75" thickBot="1" x14ac:dyDescent="0.3"/>
    <row r="147" spans="1:9" ht="35.25" customHeight="1" thickBot="1" x14ac:dyDescent="0.35">
      <c r="A147" s="280" t="s">
        <v>61</v>
      </c>
      <c r="B147" s="281"/>
      <c r="C147" s="282"/>
    </row>
    <row r="148" spans="1:9" x14ac:dyDescent="0.25">
      <c r="A148" s="14" t="s">
        <v>12</v>
      </c>
      <c r="B148" s="4" t="s">
        <v>1</v>
      </c>
      <c r="C148" s="13" t="s">
        <v>2</v>
      </c>
    </row>
    <row r="149" spans="1:9" x14ac:dyDescent="0.25">
      <c r="A149" s="121" t="s">
        <v>14</v>
      </c>
      <c r="B149" s="6">
        <v>106</v>
      </c>
      <c r="C149" s="5">
        <f t="shared" ref="C149:C154" si="9">B149/$B$155</f>
        <v>0.37062937062937062</v>
      </c>
    </row>
    <row r="150" spans="1:9" x14ac:dyDescent="0.25">
      <c r="A150" s="121" t="s">
        <v>403</v>
      </c>
      <c r="B150" s="6">
        <v>59</v>
      </c>
      <c r="C150" s="5">
        <f t="shared" si="9"/>
        <v>0.2062937062937063</v>
      </c>
    </row>
    <row r="151" spans="1:9" x14ac:dyDescent="0.25">
      <c r="A151" s="121" t="s">
        <v>17</v>
      </c>
      <c r="B151" s="6">
        <v>45</v>
      </c>
      <c r="C151" s="5">
        <f t="shared" si="9"/>
        <v>0.15734265734265734</v>
      </c>
    </row>
    <row r="152" spans="1:9" x14ac:dyDescent="0.25">
      <c r="A152" s="121" t="s">
        <v>19</v>
      </c>
      <c r="B152" s="6">
        <v>37</v>
      </c>
      <c r="C152" s="5">
        <f t="shared" si="9"/>
        <v>0.12937062937062938</v>
      </c>
    </row>
    <row r="153" spans="1:9" x14ac:dyDescent="0.25">
      <c r="A153" s="121" t="s">
        <v>13</v>
      </c>
      <c r="B153" s="6">
        <v>20</v>
      </c>
      <c r="C153" s="5">
        <f t="shared" si="9"/>
        <v>6.9930069930069935E-2</v>
      </c>
    </row>
    <row r="154" spans="1:9" x14ac:dyDescent="0.25">
      <c r="A154" s="15" t="s">
        <v>18</v>
      </c>
      <c r="B154" s="16">
        <v>19</v>
      </c>
      <c r="C154" s="17">
        <f t="shared" si="9"/>
        <v>6.6433566433566432E-2</v>
      </c>
    </row>
    <row r="155" spans="1:9" ht="15.75" thickBot="1" x14ac:dyDescent="0.3">
      <c r="A155" s="122" t="s">
        <v>5</v>
      </c>
      <c r="B155" s="3">
        <f>SUM(B149:B154)</f>
        <v>286</v>
      </c>
      <c r="C155" s="2"/>
      <c r="E155" s="210"/>
      <c r="F155" s="210"/>
      <c r="G155" s="210"/>
    </row>
    <row r="156" spans="1:9" x14ac:dyDescent="0.25">
      <c r="A156" s="244" t="s">
        <v>821</v>
      </c>
      <c r="B156" s="210"/>
      <c r="C156" s="210"/>
      <c r="D156" s="210"/>
      <c r="E156" s="210"/>
      <c r="F156" s="210"/>
      <c r="G156" s="210"/>
      <c r="I156" s="210"/>
    </row>
    <row r="157" spans="1:9" x14ac:dyDescent="0.25">
      <c r="A157" s="210"/>
      <c r="B157" s="210"/>
      <c r="C157" s="210"/>
      <c r="D157" s="210"/>
      <c r="E157" s="210"/>
      <c r="F157" s="210"/>
      <c r="G157" s="210"/>
      <c r="I157" s="210"/>
    </row>
    <row r="158" spans="1:9" x14ac:dyDescent="0.25">
      <c r="A158" s="210" t="s">
        <v>822</v>
      </c>
      <c r="B158" s="210"/>
      <c r="C158" s="210"/>
      <c r="D158" s="210"/>
      <c r="I158" s="210"/>
    </row>
  </sheetData>
  <mergeCells count="18">
    <mergeCell ref="A1:F1"/>
    <mergeCell ref="A5:C5"/>
    <mergeCell ref="I5:J5"/>
    <mergeCell ref="A12:C12"/>
    <mergeCell ref="A24:C24"/>
    <mergeCell ref="E12:G12"/>
    <mergeCell ref="E18:G18"/>
    <mergeCell ref="A35:C35"/>
    <mergeCell ref="A147:C147"/>
    <mergeCell ref="A41:C41"/>
    <mergeCell ref="A56:C56"/>
    <mergeCell ref="A71:C71"/>
    <mergeCell ref="A82:C82"/>
    <mergeCell ref="A97:C97"/>
    <mergeCell ref="A104:C104"/>
    <mergeCell ref="A115:C115"/>
    <mergeCell ref="A125:C125"/>
    <mergeCell ref="A131:C131"/>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51"/>
  <sheetViews>
    <sheetView topLeftCell="A114" workbookViewId="0">
      <selection activeCell="F9" sqref="F9"/>
    </sheetView>
  </sheetViews>
  <sheetFormatPr defaultRowHeight="15" x14ac:dyDescent="0.25"/>
  <cols>
    <col min="1" max="1" width="26.7109375" style="124" customWidth="1"/>
    <col min="2" max="2" width="10.7109375" style="124" bestFit="1" customWidth="1"/>
    <col min="3" max="3" width="7.85546875" style="124" customWidth="1"/>
    <col min="4" max="4" width="9.140625" style="124"/>
    <col min="5" max="5" width="33.85546875" style="124" bestFit="1" customWidth="1"/>
    <col min="6" max="6" width="18.5703125" style="124" bestFit="1" customWidth="1"/>
    <col min="7" max="7" width="15.5703125" style="124" customWidth="1"/>
    <col min="8" max="8" width="9.140625" style="124"/>
    <col min="9" max="9" width="30" style="124" bestFit="1" customWidth="1"/>
    <col min="10" max="10" width="15.85546875" style="124" bestFit="1" customWidth="1"/>
    <col min="11" max="16384" width="9.140625" style="124"/>
  </cols>
  <sheetData>
    <row r="1" spans="1:10" ht="21" x14ac:dyDescent="0.35">
      <c r="A1" s="283" t="s">
        <v>430</v>
      </c>
      <c r="B1" s="283"/>
      <c r="C1" s="283"/>
      <c r="D1" s="283"/>
      <c r="E1" s="283"/>
      <c r="F1" s="283"/>
    </row>
    <row r="2" spans="1:10" ht="21" x14ac:dyDescent="0.35">
      <c r="A2" s="236" t="s">
        <v>815</v>
      </c>
      <c r="B2" s="259"/>
      <c r="C2" s="257"/>
      <c r="D2" s="257"/>
      <c r="E2" s="210"/>
      <c r="F2" s="252"/>
      <c r="G2" s="210"/>
      <c r="H2" s="210"/>
      <c r="I2" s="210"/>
    </row>
    <row r="3" spans="1:10" ht="21" x14ac:dyDescent="0.35">
      <c r="A3" s="210" t="s">
        <v>816</v>
      </c>
      <c r="B3" s="259"/>
      <c r="C3" s="257"/>
      <c r="D3" s="257"/>
      <c r="E3" s="210"/>
      <c r="F3" s="252"/>
      <c r="G3" s="210"/>
      <c r="H3" s="210"/>
      <c r="I3" s="210"/>
    </row>
    <row r="4" spans="1:10" ht="15.75" thickBot="1" x14ac:dyDescent="0.3"/>
    <row r="5" spans="1:10" ht="18" thickBot="1" x14ac:dyDescent="0.35">
      <c r="A5" s="284" t="s">
        <v>34</v>
      </c>
      <c r="B5" s="285"/>
      <c r="C5" s="286"/>
      <c r="I5" s="284" t="s">
        <v>63</v>
      </c>
      <c r="J5" s="286"/>
    </row>
    <row r="6" spans="1:10" x14ac:dyDescent="0.25">
      <c r="A6" s="14" t="s">
        <v>0</v>
      </c>
      <c r="B6" s="4" t="s">
        <v>1</v>
      </c>
      <c r="C6" s="13" t="s">
        <v>2</v>
      </c>
      <c r="I6" s="19" t="s">
        <v>431</v>
      </c>
      <c r="J6" s="128" t="s">
        <v>457</v>
      </c>
    </row>
    <row r="7" spans="1:10" x14ac:dyDescent="0.25">
      <c r="A7" s="126" t="s">
        <v>3</v>
      </c>
      <c r="B7" s="6">
        <v>118237</v>
      </c>
      <c r="C7" s="5">
        <f>B7/$B$9</f>
        <v>0.96179250654822912</v>
      </c>
      <c r="I7" s="126" t="s">
        <v>432</v>
      </c>
      <c r="J7" s="128"/>
    </row>
    <row r="8" spans="1:10" x14ac:dyDescent="0.25">
      <c r="A8" s="15" t="s">
        <v>4</v>
      </c>
      <c r="B8" s="16">
        <v>4697</v>
      </c>
      <c r="C8" s="17">
        <f>B8/$B$9</f>
        <v>3.8207493451770866E-2</v>
      </c>
      <c r="I8" s="126" t="s">
        <v>433</v>
      </c>
      <c r="J8" s="128"/>
    </row>
    <row r="9" spans="1:10" ht="15.75" thickBot="1" x14ac:dyDescent="0.3">
      <c r="A9" s="127" t="s">
        <v>5</v>
      </c>
      <c r="B9" s="3">
        <f>SUM(B7:B8)</f>
        <v>122934</v>
      </c>
      <c r="C9" s="2"/>
      <c r="I9" s="126" t="s">
        <v>434</v>
      </c>
      <c r="J9" s="128"/>
    </row>
    <row r="10" spans="1:10" x14ac:dyDescent="0.25">
      <c r="A10" s="210" t="s">
        <v>857</v>
      </c>
      <c r="B10" s="256"/>
      <c r="C10" s="256"/>
      <c r="D10" s="210"/>
      <c r="I10" s="126" t="s">
        <v>435</v>
      </c>
      <c r="J10" s="128"/>
    </row>
    <row r="11" spans="1:10" ht="15.75" thickBot="1" x14ac:dyDescent="0.3">
      <c r="I11" s="126" t="s">
        <v>436</v>
      </c>
      <c r="J11" s="128"/>
    </row>
    <row r="12" spans="1:10" ht="18" thickBot="1" x14ac:dyDescent="0.35">
      <c r="A12" s="284" t="s">
        <v>35</v>
      </c>
      <c r="B12" s="285"/>
      <c r="C12" s="286"/>
      <c r="E12" s="294" t="s">
        <v>844</v>
      </c>
      <c r="F12" s="295"/>
      <c r="G12" s="296"/>
      <c r="I12" s="126" t="s">
        <v>437</v>
      </c>
      <c r="J12" s="128"/>
    </row>
    <row r="13" spans="1:10" x14ac:dyDescent="0.25">
      <c r="A13" s="14" t="s">
        <v>6</v>
      </c>
      <c r="B13" s="4" t="s">
        <v>7</v>
      </c>
      <c r="C13" s="13" t="s">
        <v>2</v>
      </c>
      <c r="E13" s="14" t="s">
        <v>0</v>
      </c>
      <c r="F13" s="4" t="s">
        <v>1</v>
      </c>
      <c r="G13" s="13" t="s">
        <v>2</v>
      </c>
      <c r="I13" s="126" t="s">
        <v>438</v>
      </c>
      <c r="J13" s="128"/>
    </row>
    <row r="14" spans="1:10" x14ac:dyDescent="0.25">
      <c r="A14" s="126" t="s">
        <v>36</v>
      </c>
      <c r="B14" s="6">
        <v>8579</v>
      </c>
      <c r="C14" s="5">
        <f>B14/$B$21</f>
        <v>6.9785413311207634E-2</v>
      </c>
      <c r="E14" s="212" t="s">
        <v>3</v>
      </c>
      <c r="F14" s="6">
        <v>7408</v>
      </c>
      <c r="G14" s="5">
        <v>0.86399999999999999</v>
      </c>
      <c r="I14" s="126" t="s">
        <v>439</v>
      </c>
      <c r="J14" s="128"/>
    </row>
    <row r="15" spans="1:10" x14ac:dyDescent="0.25">
      <c r="A15" s="126" t="s">
        <v>37</v>
      </c>
      <c r="B15" s="6">
        <v>13271</v>
      </c>
      <c r="C15" s="5">
        <f t="shared" ref="C15:C20" si="0">B15/$B$21</f>
        <v>0.10795223453235069</v>
      </c>
      <c r="E15" s="15" t="s">
        <v>4</v>
      </c>
      <c r="F15" s="16">
        <v>1171</v>
      </c>
      <c r="G15" s="17">
        <v>0.13600000000000001</v>
      </c>
      <c r="I15" s="126" t="s">
        <v>440</v>
      </c>
      <c r="J15" s="128"/>
    </row>
    <row r="16" spans="1:10" ht="15.75" thickBot="1" x14ac:dyDescent="0.3">
      <c r="A16" s="126" t="s">
        <v>38</v>
      </c>
      <c r="B16" s="6">
        <v>15587</v>
      </c>
      <c r="C16" s="5">
        <f t="shared" si="0"/>
        <v>0.12679161175915532</v>
      </c>
      <c r="E16" s="213" t="s">
        <v>5</v>
      </c>
      <c r="F16" s="3">
        <v>8579</v>
      </c>
      <c r="G16" s="232"/>
      <c r="I16" s="126" t="s">
        <v>441</v>
      </c>
      <c r="J16" s="128"/>
    </row>
    <row r="17" spans="1:10" ht="15.75" thickBot="1" x14ac:dyDescent="0.3">
      <c r="A17" s="126" t="s">
        <v>39</v>
      </c>
      <c r="B17" s="6">
        <v>20220</v>
      </c>
      <c r="C17" s="5">
        <f t="shared" si="0"/>
        <v>0.16447850065889014</v>
      </c>
      <c r="E17" s="210"/>
      <c r="F17" s="210"/>
      <c r="G17" s="210"/>
      <c r="I17" s="126" t="s">
        <v>442</v>
      </c>
      <c r="J17" s="128"/>
    </row>
    <row r="18" spans="1:10" ht="18" thickBot="1" x14ac:dyDescent="0.35">
      <c r="A18" s="126" t="s">
        <v>40</v>
      </c>
      <c r="B18" s="6">
        <v>17643</v>
      </c>
      <c r="C18" s="5">
        <f t="shared" si="0"/>
        <v>0.14351603299331347</v>
      </c>
      <c r="E18" s="284" t="s">
        <v>837</v>
      </c>
      <c r="F18" s="285"/>
      <c r="G18" s="286"/>
      <c r="I18" s="126" t="s">
        <v>443</v>
      </c>
      <c r="J18" s="128"/>
    </row>
    <row r="19" spans="1:10" x14ac:dyDescent="0.25">
      <c r="A19" s="126" t="s">
        <v>8</v>
      </c>
      <c r="B19" s="6">
        <v>45738</v>
      </c>
      <c r="C19" s="5">
        <f t="shared" si="0"/>
        <v>0.37205329689101468</v>
      </c>
      <c r="E19" s="14" t="s">
        <v>0</v>
      </c>
      <c r="F19" s="4" t="s">
        <v>1</v>
      </c>
      <c r="G19" s="13" t="s">
        <v>2</v>
      </c>
      <c r="I19" s="126" t="s">
        <v>444</v>
      </c>
      <c r="J19" s="128"/>
    </row>
    <row r="20" spans="1:10" x14ac:dyDescent="0.25">
      <c r="A20" s="15" t="s">
        <v>9</v>
      </c>
      <c r="B20" s="16">
        <v>1896</v>
      </c>
      <c r="C20" s="17">
        <f t="shared" si="0"/>
        <v>1.5422909854068037E-2</v>
      </c>
      <c r="E20" s="212" t="s">
        <v>3</v>
      </c>
      <c r="F20" s="6">
        <v>12455</v>
      </c>
      <c r="G20" s="5">
        <v>0.93899999999999995</v>
      </c>
      <c r="I20" s="126" t="s">
        <v>445</v>
      </c>
      <c r="J20" s="128"/>
    </row>
    <row r="21" spans="1:10" ht="15.75" thickBot="1" x14ac:dyDescent="0.3">
      <c r="A21" s="127" t="s">
        <v>5</v>
      </c>
      <c r="B21" s="3">
        <f>SUM(B14:B20)</f>
        <v>122934</v>
      </c>
      <c r="C21" s="2"/>
      <c r="E21" s="15" t="s">
        <v>4</v>
      </c>
      <c r="F21" s="16">
        <v>816</v>
      </c>
      <c r="G21" s="17">
        <v>6.0999999999999999E-2</v>
      </c>
      <c r="I21" s="126" t="s">
        <v>446</v>
      </c>
      <c r="J21" s="128"/>
    </row>
    <row r="22" spans="1:10" ht="15.75" thickBot="1" x14ac:dyDescent="0.3">
      <c r="A22" s="210" t="s">
        <v>857</v>
      </c>
      <c r="B22" s="210"/>
      <c r="C22" s="210"/>
      <c r="D22" s="210"/>
      <c r="E22" s="213" t="s">
        <v>5</v>
      </c>
      <c r="F22" s="3">
        <v>13271</v>
      </c>
      <c r="G22" s="2"/>
      <c r="I22" s="126" t="s">
        <v>447</v>
      </c>
      <c r="J22" s="128"/>
    </row>
    <row r="23" spans="1:10" ht="15.75" thickBot="1" x14ac:dyDescent="0.3">
      <c r="A23" s="210"/>
      <c r="B23" s="210"/>
      <c r="C23" s="210"/>
      <c r="D23" s="210"/>
      <c r="I23" s="126" t="s">
        <v>448</v>
      </c>
      <c r="J23" s="128"/>
    </row>
    <row r="24" spans="1:10" ht="18" customHeight="1" thickBot="1" x14ac:dyDescent="0.35">
      <c r="A24" s="284" t="s">
        <v>10</v>
      </c>
      <c r="B24" s="285"/>
      <c r="C24" s="286"/>
      <c r="I24" s="126" t="s">
        <v>449</v>
      </c>
      <c r="J24" s="128"/>
    </row>
    <row r="25" spans="1:10" x14ac:dyDescent="0.25">
      <c r="A25" s="14" t="s">
        <v>6</v>
      </c>
      <c r="B25" s="4" t="s">
        <v>7</v>
      </c>
      <c r="C25" s="13" t="s">
        <v>2</v>
      </c>
      <c r="I25" s="126" t="s">
        <v>450</v>
      </c>
      <c r="J25" s="128"/>
    </row>
    <row r="26" spans="1:10" x14ac:dyDescent="0.25">
      <c r="A26" s="126" t="s">
        <v>36</v>
      </c>
      <c r="B26" s="6">
        <v>1171</v>
      </c>
      <c r="C26" s="5">
        <f>B26/$B$33</f>
        <v>0.24930806898020014</v>
      </c>
      <c r="I26" s="126" t="s">
        <v>451</v>
      </c>
      <c r="J26" s="128"/>
    </row>
    <row r="27" spans="1:10" x14ac:dyDescent="0.25">
      <c r="A27" s="126" t="s">
        <v>37</v>
      </c>
      <c r="B27" s="6">
        <v>816</v>
      </c>
      <c r="C27" s="5">
        <f t="shared" ref="C27:C32" si="1">B27/$B$33</f>
        <v>0.17372791143282948</v>
      </c>
      <c r="I27" s="126" t="s">
        <v>452</v>
      </c>
      <c r="J27" s="128"/>
    </row>
    <row r="28" spans="1:10" x14ac:dyDescent="0.25">
      <c r="A28" s="126" t="s">
        <v>38</v>
      </c>
      <c r="B28" s="6">
        <v>516</v>
      </c>
      <c r="C28" s="5">
        <f t="shared" si="1"/>
        <v>0.10985735575899511</v>
      </c>
      <c r="I28" s="126" t="s">
        <v>453</v>
      </c>
      <c r="J28" s="128"/>
    </row>
    <row r="29" spans="1:10" x14ac:dyDescent="0.25">
      <c r="A29" s="126" t="s">
        <v>39</v>
      </c>
      <c r="B29" s="6">
        <v>794</v>
      </c>
      <c r="C29" s="5">
        <f t="shared" si="1"/>
        <v>0.16904407068341495</v>
      </c>
      <c r="I29" s="126" t="s">
        <v>454</v>
      </c>
      <c r="J29" s="128"/>
    </row>
    <row r="30" spans="1:10" x14ac:dyDescent="0.25">
      <c r="A30" s="126" t="s">
        <v>40</v>
      </c>
      <c r="B30" s="6">
        <v>670</v>
      </c>
      <c r="C30" s="5">
        <f t="shared" si="1"/>
        <v>0.14264424100489675</v>
      </c>
      <c r="I30" s="126" t="s">
        <v>455</v>
      </c>
      <c r="J30" s="128"/>
    </row>
    <row r="31" spans="1:10" ht="15.75" thickBot="1" x14ac:dyDescent="0.3">
      <c r="A31" s="126" t="s">
        <v>8</v>
      </c>
      <c r="B31" s="6">
        <v>669</v>
      </c>
      <c r="C31" s="5">
        <f t="shared" si="1"/>
        <v>0.14243133915265063</v>
      </c>
      <c r="I31" s="127" t="s">
        <v>456</v>
      </c>
      <c r="J31" s="2"/>
    </row>
    <row r="32" spans="1:10" x14ac:dyDescent="0.25">
      <c r="A32" s="15" t="s">
        <v>9</v>
      </c>
      <c r="B32" s="16">
        <v>61</v>
      </c>
      <c r="C32" s="17">
        <f t="shared" si="1"/>
        <v>1.2987012987012988E-2</v>
      </c>
    </row>
    <row r="33" spans="1:3" ht="15.75" thickBot="1" x14ac:dyDescent="0.3">
      <c r="A33" s="127" t="s">
        <v>5</v>
      </c>
      <c r="B33" s="3">
        <f>SUM(B26:B32)</f>
        <v>4697</v>
      </c>
      <c r="C33" s="2"/>
    </row>
    <row r="34" spans="1:3" ht="15.75" thickBot="1" x14ac:dyDescent="0.3"/>
    <row r="35" spans="1:3" ht="33.75" customHeight="1" thickBot="1" x14ac:dyDescent="0.35">
      <c r="A35" s="280" t="s">
        <v>41</v>
      </c>
      <c r="B35" s="281"/>
      <c r="C35" s="282"/>
    </row>
    <row r="36" spans="1:3" x14ac:dyDescent="0.25">
      <c r="A36" s="14" t="s">
        <v>6</v>
      </c>
      <c r="B36" s="4" t="s">
        <v>7</v>
      </c>
      <c r="C36" s="13" t="s">
        <v>2</v>
      </c>
    </row>
    <row r="37" spans="1:3" x14ac:dyDescent="0.25">
      <c r="A37" s="126" t="s">
        <v>36</v>
      </c>
      <c r="B37" s="6">
        <f>B26</f>
        <v>1171</v>
      </c>
      <c r="C37" s="5">
        <f>B37/$B$39</f>
        <v>0.5893306492199295</v>
      </c>
    </row>
    <row r="38" spans="1:3" x14ac:dyDescent="0.25">
      <c r="A38" s="15" t="s">
        <v>37</v>
      </c>
      <c r="B38" s="16">
        <f>B27</f>
        <v>816</v>
      </c>
      <c r="C38" s="17">
        <f>B38/$B$39</f>
        <v>0.41066935078007044</v>
      </c>
    </row>
    <row r="39" spans="1:3" ht="15.75" thickBot="1" x14ac:dyDescent="0.3">
      <c r="A39" s="127" t="s">
        <v>5</v>
      </c>
      <c r="B39" s="3">
        <f>SUM(B37:B38)</f>
        <v>1987</v>
      </c>
      <c r="C39" s="2"/>
    </row>
    <row r="40" spans="1:3" ht="15.75" thickBot="1" x14ac:dyDescent="0.3"/>
    <row r="41" spans="1:3" ht="18" thickBot="1" x14ac:dyDescent="0.35">
      <c r="A41" s="284" t="s">
        <v>11</v>
      </c>
      <c r="B41" s="285"/>
      <c r="C41" s="286"/>
    </row>
    <row r="42" spans="1:3" x14ac:dyDescent="0.25">
      <c r="A42" s="14" t="s">
        <v>12</v>
      </c>
      <c r="B42" s="4" t="s">
        <v>1</v>
      </c>
      <c r="C42" s="13" t="s">
        <v>2</v>
      </c>
    </row>
    <row r="43" spans="1:3" x14ac:dyDescent="0.25">
      <c r="A43" s="23" t="s">
        <v>13</v>
      </c>
      <c r="B43" s="6">
        <v>2500</v>
      </c>
      <c r="C43" s="5">
        <f t="shared" ref="C43:C53" si="2">B43/$B$54</f>
        <v>0.53225463061528633</v>
      </c>
    </row>
    <row r="44" spans="1:3" x14ac:dyDescent="0.25">
      <c r="A44" s="23" t="s">
        <v>25</v>
      </c>
      <c r="B44" s="6">
        <v>716</v>
      </c>
      <c r="C44" s="5">
        <f t="shared" si="2"/>
        <v>0.15243772620821802</v>
      </c>
    </row>
    <row r="45" spans="1:3" x14ac:dyDescent="0.25">
      <c r="A45" s="23" t="s">
        <v>19</v>
      </c>
      <c r="B45" s="6">
        <v>393</v>
      </c>
      <c r="C45" s="5">
        <f t="shared" si="2"/>
        <v>8.3670427932723015E-2</v>
      </c>
    </row>
    <row r="46" spans="1:3" x14ac:dyDescent="0.25">
      <c r="A46" s="23" t="s">
        <v>17</v>
      </c>
      <c r="B46" s="6">
        <v>153</v>
      </c>
      <c r="C46" s="5">
        <f t="shared" si="2"/>
        <v>3.2573983393655526E-2</v>
      </c>
    </row>
    <row r="47" spans="1:3" x14ac:dyDescent="0.25">
      <c r="A47" s="23" t="s">
        <v>23</v>
      </c>
      <c r="B47" s="6">
        <v>133</v>
      </c>
      <c r="C47" s="5">
        <f t="shared" si="2"/>
        <v>2.8315946348733235E-2</v>
      </c>
    </row>
    <row r="48" spans="1:3" x14ac:dyDescent="0.25">
      <c r="A48" s="23" t="s">
        <v>26</v>
      </c>
      <c r="B48" s="6">
        <v>125</v>
      </c>
      <c r="C48" s="5">
        <f t="shared" si="2"/>
        <v>2.6612731530764318E-2</v>
      </c>
    </row>
    <row r="49" spans="1:40" x14ac:dyDescent="0.25">
      <c r="A49" s="23" t="s">
        <v>27</v>
      </c>
      <c r="B49" s="6">
        <v>85</v>
      </c>
      <c r="C49" s="5">
        <f t="shared" si="2"/>
        <v>1.8096657440919737E-2</v>
      </c>
    </row>
    <row r="50" spans="1:40" x14ac:dyDescent="0.25">
      <c r="A50" s="23" t="s">
        <v>29</v>
      </c>
      <c r="B50" s="6">
        <v>64</v>
      </c>
      <c r="C50" s="5">
        <f t="shared" si="2"/>
        <v>1.3625718543751331E-2</v>
      </c>
    </row>
    <row r="51" spans="1:40" x14ac:dyDescent="0.25">
      <c r="A51" s="23" t="s">
        <v>15</v>
      </c>
      <c r="B51" s="6">
        <v>59</v>
      </c>
      <c r="C51" s="5">
        <f t="shared" si="2"/>
        <v>1.2561209282520759E-2</v>
      </c>
    </row>
    <row r="52" spans="1:40" s="125" customFormat="1" x14ac:dyDescent="0.25">
      <c r="A52" s="23" t="s">
        <v>404</v>
      </c>
      <c r="B52" s="6">
        <v>59</v>
      </c>
      <c r="C52" s="5">
        <f t="shared" si="2"/>
        <v>1.2561209282520759E-2</v>
      </c>
      <c r="D52" s="124"/>
      <c r="E52" s="124"/>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row>
    <row r="53" spans="1:40" x14ac:dyDescent="0.25">
      <c r="A53" s="24" t="s">
        <v>33</v>
      </c>
      <c r="B53" s="16">
        <v>410</v>
      </c>
      <c r="C53" s="17">
        <f t="shared" si="2"/>
        <v>8.7289759420906957E-2</v>
      </c>
    </row>
    <row r="54" spans="1:40" ht="15.75" thickBot="1" x14ac:dyDescent="0.3">
      <c r="A54" s="127" t="s">
        <v>5</v>
      </c>
      <c r="B54" s="3">
        <f>SUM(B43:B53)</f>
        <v>4697</v>
      </c>
      <c r="C54" s="2"/>
    </row>
    <row r="55" spans="1:40" ht="15.75" thickBot="1" x14ac:dyDescent="0.3"/>
    <row r="56" spans="1:40" ht="32.25" customHeight="1" thickBot="1" x14ac:dyDescent="0.35">
      <c r="A56" s="280" t="s">
        <v>42</v>
      </c>
      <c r="B56" s="281"/>
      <c r="C56" s="282"/>
      <c r="D56" s="125"/>
    </row>
    <row r="57" spans="1:40" x14ac:dyDescent="0.25">
      <c r="A57" s="14" t="s">
        <v>12</v>
      </c>
      <c r="B57" s="4" t="s">
        <v>1</v>
      </c>
      <c r="C57" s="13" t="s">
        <v>2</v>
      </c>
    </row>
    <row r="58" spans="1:40" x14ac:dyDescent="0.25">
      <c r="A58" s="126" t="s">
        <v>13</v>
      </c>
      <c r="B58" s="6">
        <v>1538</v>
      </c>
      <c r="C58" s="5">
        <f t="shared" ref="C58:C65" si="3">B58/$B$66</f>
        <v>0.77403120281831905</v>
      </c>
    </row>
    <row r="59" spans="1:40" x14ac:dyDescent="0.25">
      <c r="A59" s="126" t="s">
        <v>25</v>
      </c>
      <c r="B59" s="6">
        <v>214</v>
      </c>
      <c r="C59" s="5">
        <f t="shared" si="3"/>
        <v>0.10770005032712632</v>
      </c>
    </row>
    <row r="60" spans="1:40" x14ac:dyDescent="0.25">
      <c r="A60" s="126" t="s">
        <v>19</v>
      </c>
      <c r="B60" s="6">
        <v>69</v>
      </c>
      <c r="C60" s="5">
        <f t="shared" si="3"/>
        <v>3.4725717161550075E-2</v>
      </c>
    </row>
    <row r="61" spans="1:40" x14ac:dyDescent="0.25">
      <c r="A61" s="126" t="s">
        <v>17</v>
      </c>
      <c r="B61" s="6">
        <v>43</v>
      </c>
      <c r="C61" s="5">
        <f t="shared" si="3"/>
        <v>2.1640664318067437E-2</v>
      </c>
    </row>
    <row r="62" spans="1:40" x14ac:dyDescent="0.25">
      <c r="A62" s="126" t="s">
        <v>32</v>
      </c>
      <c r="B62" s="6">
        <v>37</v>
      </c>
      <c r="C62" s="5">
        <f t="shared" si="3"/>
        <v>1.8621036738802214E-2</v>
      </c>
    </row>
    <row r="63" spans="1:40" x14ac:dyDescent="0.25">
      <c r="A63" s="126" t="s">
        <v>31</v>
      </c>
      <c r="B63" s="6">
        <v>34</v>
      </c>
      <c r="C63" s="5">
        <f t="shared" si="3"/>
        <v>1.7111222949169603E-2</v>
      </c>
    </row>
    <row r="64" spans="1:40" x14ac:dyDescent="0.25">
      <c r="A64" s="126" t="s">
        <v>20</v>
      </c>
      <c r="B64" s="6">
        <v>27</v>
      </c>
      <c r="C64" s="5">
        <f t="shared" si="3"/>
        <v>1.3588324106693507E-2</v>
      </c>
    </row>
    <row r="65" spans="1:3" x14ac:dyDescent="0.25">
      <c r="A65" s="15" t="s">
        <v>26</v>
      </c>
      <c r="B65" s="16">
        <v>25</v>
      </c>
      <c r="C65" s="17">
        <f t="shared" si="3"/>
        <v>1.2581781580271767E-2</v>
      </c>
    </row>
    <row r="66" spans="1:3" ht="15.75" thickBot="1" x14ac:dyDescent="0.3">
      <c r="A66" s="127" t="s">
        <v>5</v>
      </c>
      <c r="B66" s="3">
        <f>SUM(B58:B65)</f>
        <v>1987</v>
      </c>
      <c r="C66" s="2"/>
    </row>
    <row r="67" spans="1:3" ht="15.75" thickBot="1" x14ac:dyDescent="0.3"/>
    <row r="68" spans="1:3" ht="18.75" customHeight="1" thickBot="1" x14ac:dyDescent="0.35">
      <c r="A68" s="284" t="s">
        <v>44</v>
      </c>
      <c r="B68" s="285"/>
      <c r="C68" s="286"/>
    </row>
    <row r="69" spans="1:3" x14ac:dyDescent="0.25">
      <c r="A69" s="14" t="s">
        <v>45</v>
      </c>
      <c r="B69" s="4" t="s">
        <v>7</v>
      </c>
      <c r="C69" s="13" t="s">
        <v>2</v>
      </c>
    </row>
    <row r="70" spans="1:3" x14ac:dyDescent="0.25">
      <c r="A70" s="126" t="s">
        <v>46</v>
      </c>
      <c r="B70" s="6">
        <v>455</v>
      </c>
      <c r="C70" s="5">
        <f>B70/$B$77</f>
        <v>9.6870342771982115E-2</v>
      </c>
    </row>
    <row r="71" spans="1:3" x14ac:dyDescent="0.25">
      <c r="A71" s="126" t="s">
        <v>47</v>
      </c>
      <c r="B71" s="6">
        <v>257</v>
      </c>
      <c r="C71" s="5">
        <f t="shared" ref="C71:C76" si="4">B71/$B$77</f>
        <v>5.4715776027251438E-2</v>
      </c>
    </row>
    <row r="72" spans="1:3" x14ac:dyDescent="0.25">
      <c r="A72" s="126" t="s">
        <v>48</v>
      </c>
      <c r="B72" s="6">
        <v>441</v>
      </c>
      <c r="C72" s="5">
        <f t="shared" si="4"/>
        <v>9.3889716840536513E-2</v>
      </c>
    </row>
    <row r="73" spans="1:3" x14ac:dyDescent="0.25">
      <c r="A73" s="126" t="s">
        <v>49</v>
      </c>
      <c r="B73" s="6">
        <v>827</v>
      </c>
      <c r="C73" s="5">
        <f t="shared" si="4"/>
        <v>0.17606983180753671</v>
      </c>
    </row>
    <row r="74" spans="1:3" x14ac:dyDescent="0.25">
      <c r="A74" s="126" t="s">
        <v>50</v>
      </c>
      <c r="B74" s="6">
        <v>959</v>
      </c>
      <c r="C74" s="5">
        <f t="shared" si="4"/>
        <v>0.20417287630402384</v>
      </c>
    </row>
    <row r="75" spans="1:3" x14ac:dyDescent="0.25">
      <c r="A75" s="126" t="s">
        <v>51</v>
      </c>
      <c r="B75" s="6">
        <v>807</v>
      </c>
      <c r="C75" s="5">
        <f t="shared" si="4"/>
        <v>0.17181179476261443</v>
      </c>
    </row>
    <row r="76" spans="1:3" x14ac:dyDescent="0.25">
      <c r="A76" s="15" t="s">
        <v>52</v>
      </c>
      <c r="B76" s="16">
        <v>951</v>
      </c>
      <c r="C76" s="17">
        <f t="shared" si="4"/>
        <v>0.20246966148605494</v>
      </c>
    </row>
    <row r="77" spans="1:3" ht="15.75" thickBot="1" x14ac:dyDescent="0.3">
      <c r="A77" s="127" t="s">
        <v>5</v>
      </c>
      <c r="B77" s="3">
        <f>SUM(B70:B76)</f>
        <v>4697</v>
      </c>
      <c r="C77" s="2"/>
    </row>
    <row r="78" spans="1:3" ht="15.75" thickBot="1" x14ac:dyDescent="0.3"/>
    <row r="79" spans="1:3" ht="18" thickBot="1" x14ac:dyDescent="0.35">
      <c r="A79" s="280" t="s">
        <v>53</v>
      </c>
      <c r="B79" s="281"/>
      <c r="C79" s="282"/>
    </row>
    <row r="80" spans="1:3" x14ac:dyDescent="0.25">
      <c r="A80" s="14" t="s">
        <v>45</v>
      </c>
      <c r="B80" s="4" t="s">
        <v>7</v>
      </c>
      <c r="C80" s="13" t="s">
        <v>2</v>
      </c>
    </row>
    <row r="81" spans="1:22" x14ac:dyDescent="0.25">
      <c r="A81" s="126" t="s">
        <v>46</v>
      </c>
      <c r="B81" s="6">
        <v>342</v>
      </c>
      <c r="C81" s="5">
        <f>B81/$B$88</f>
        <v>0.17211877201811776</v>
      </c>
    </row>
    <row r="82" spans="1:22" x14ac:dyDescent="0.25">
      <c r="A82" s="126" t="s">
        <v>47</v>
      </c>
      <c r="B82" s="6">
        <v>156</v>
      </c>
      <c r="C82" s="5">
        <f t="shared" ref="C82:C87" si="5">B82/$B$88</f>
        <v>7.8510317060895826E-2</v>
      </c>
    </row>
    <row r="83" spans="1:22" x14ac:dyDescent="0.25">
      <c r="A83" s="126" t="s">
        <v>48</v>
      </c>
      <c r="B83" s="6">
        <v>218</v>
      </c>
      <c r="C83" s="5">
        <f t="shared" si="5"/>
        <v>0.10971313537996981</v>
      </c>
    </row>
    <row r="84" spans="1:22" x14ac:dyDescent="0.25">
      <c r="A84" s="126" t="s">
        <v>49</v>
      </c>
      <c r="B84" s="6">
        <v>369</v>
      </c>
      <c r="C84" s="5">
        <f t="shared" si="5"/>
        <v>0.18570709612481126</v>
      </c>
    </row>
    <row r="85" spans="1:22" x14ac:dyDescent="0.25">
      <c r="A85" s="126" t="s">
        <v>50</v>
      </c>
      <c r="B85" s="6">
        <v>233</v>
      </c>
      <c r="C85" s="5">
        <f t="shared" si="5"/>
        <v>0.11726220432813286</v>
      </c>
    </row>
    <row r="86" spans="1:22" x14ac:dyDescent="0.25">
      <c r="A86" s="126" t="s">
        <v>51</v>
      </c>
      <c r="B86" s="6">
        <v>204</v>
      </c>
      <c r="C86" s="5">
        <f t="shared" si="5"/>
        <v>0.10266733769501761</v>
      </c>
    </row>
    <row r="87" spans="1:22" x14ac:dyDescent="0.25">
      <c r="A87" s="15" t="s">
        <v>52</v>
      </c>
      <c r="B87" s="16">
        <v>465</v>
      </c>
      <c r="C87" s="17">
        <f t="shared" si="5"/>
        <v>0.23402113739305486</v>
      </c>
    </row>
    <row r="88" spans="1:22" ht="15.75" thickBot="1" x14ac:dyDescent="0.3">
      <c r="A88" s="127" t="s">
        <v>5</v>
      </c>
      <c r="B88" s="3">
        <f>SUM(B81:B87)</f>
        <v>1987</v>
      </c>
      <c r="C88" s="2"/>
      <c r="E88" s="210"/>
      <c r="F88" s="210"/>
      <c r="G88" s="210"/>
    </row>
    <row r="89" spans="1:22" x14ac:dyDescent="0.25">
      <c r="A89" s="233"/>
      <c r="B89" s="238"/>
      <c r="C89" s="239"/>
      <c r="D89" s="210"/>
      <c r="E89" s="210"/>
      <c r="F89" s="210"/>
      <c r="G89" s="210"/>
      <c r="H89" s="210"/>
      <c r="I89" s="210"/>
      <c r="J89" s="210"/>
      <c r="K89" s="210"/>
      <c r="L89" s="210"/>
      <c r="M89" s="210"/>
      <c r="N89" s="210"/>
      <c r="O89" s="210"/>
      <c r="P89" s="210"/>
      <c r="Q89" s="210"/>
      <c r="R89" s="210"/>
      <c r="S89" s="210"/>
      <c r="T89" s="210"/>
      <c r="U89" s="210"/>
      <c r="V89" s="210"/>
    </row>
    <row r="90" spans="1:22" x14ac:dyDescent="0.25">
      <c r="A90" s="237" t="s">
        <v>817</v>
      </c>
      <c r="B90" s="238"/>
      <c r="C90" s="239"/>
      <c r="D90" s="210"/>
      <c r="E90" s="210"/>
      <c r="F90" s="210"/>
      <c r="G90" s="210"/>
      <c r="H90" s="210"/>
      <c r="I90" s="210"/>
      <c r="J90" s="210"/>
      <c r="K90" s="210"/>
      <c r="L90" s="210"/>
      <c r="M90" s="210"/>
      <c r="N90" s="210"/>
      <c r="O90" s="210"/>
      <c r="P90" s="210"/>
      <c r="Q90" s="210"/>
      <c r="R90" s="210"/>
      <c r="S90" s="210"/>
      <c r="T90" s="210"/>
      <c r="U90" s="210"/>
      <c r="V90" s="210"/>
    </row>
    <row r="91" spans="1:22" x14ac:dyDescent="0.25">
      <c r="A91" s="240" t="s">
        <v>818</v>
      </c>
      <c r="B91" s="238"/>
      <c r="C91" s="239"/>
      <c r="D91" s="210"/>
      <c r="E91" s="210"/>
      <c r="F91" s="210"/>
      <c r="G91" s="210"/>
      <c r="H91" s="210"/>
      <c r="I91" s="210"/>
      <c r="J91" s="210"/>
      <c r="K91" s="210"/>
      <c r="L91" s="210"/>
      <c r="M91" s="210"/>
      <c r="N91" s="210"/>
      <c r="O91" s="210"/>
      <c r="P91" s="210"/>
      <c r="Q91" s="210"/>
      <c r="R91" s="210"/>
      <c r="S91" s="210"/>
      <c r="T91" s="210"/>
      <c r="U91" s="210"/>
      <c r="V91" s="210"/>
    </row>
    <row r="92" spans="1:22" x14ac:dyDescent="0.25">
      <c r="A92" s="240" t="s">
        <v>819</v>
      </c>
      <c r="B92" s="238"/>
      <c r="C92" s="239"/>
      <c r="D92" s="210"/>
      <c r="H92" s="210"/>
      <c r="I92" s="210"/>
      <c r="J92" s="210"/>
      <c r="K92" s="210"/>
      <c r="L92" s="210"/>
      <c r="M92" s="210"/>
      <c r="N92" s="210"/>
      <c r="O92" s="210"/>
      <c r="P92" s="210"/>
      <c r="Q92" s="210"/>
      <c r="R92" s="210"/>
      <c r="S92" s="210"/>
      <c r="T92" s="210"/>
      <c r="U92" s="210"/>
      <c r="V92" s="210"/>
    </row>
    <row r="93" spans="1:22" ht="15.75" thickBot="1" x14ac:dyDescent="0.3"/>
    <row r="94" spans="1:22" ht="18" thickBot="1" x14ac:dyDescent="0.35">
      <c r="A94" s="284" t="s">
        <v>805</v>
      </c>
      <c r="B94" s="285"/>
      <c r="C94" s="286"/>
    </row>
    <row r="95" spans="1:22" x14ac:dyDescent="0.25">
      <c r="A95" s="14" t="s">
        <v>54</v>
      </c>
      <c r="B95" s="4" t="s">
        <v>1</v>
      </c>
      <c r="C95" s="13" t="s">
        <v>2</v>
      </c>
    </row>
    <row r="96" spans="1:22" x14ac:dyDescent="0.25">
      <c r="A96" s="126" t="s">
        <v>55</v>
      </c>
      <c r="B96" s="6">
        <v>48382</v>
      </c>
      <c r="C96" s="5">
        <f>B96/$B$98</f>
        <v>0.97510933752544493</v>
      </c>
    </row>
    <row r="97" spans="1:4" x14ac:dyDescent="0.25">
      <c r="A97" s="15" t="s">
        <v>58</v>
      </c>
      <c r="B97" s="16">
        <v>1235</v>
      </c>
      <c r="C97" s="17">
        <f>B97/$B$98</f>
        <v>2.4890662474555091E-2</v>
      </c>
    </row>
    <row r="98" spans="1:4" ht="15.75" thickBot="1" x14ac:dyDescent="0.3">
      <c r="A98" s="127" t="s">
        <v>5</v>
      </c>
      <c r="B98" s="3">
        <f>SUM(B96:B97)</f>
        <v>49617</v>
      </c>
      <c r="C98" s="2"/>
    </row>
    <row r="99" spans="1:4" x14ac:dyDescent="0.25">
      <c r="A99" s="210" t="s">
        <v>829</v>
      </c>
      <c r="B99" s="210"/>
      <c r="C99" s="210"/>
      <c r="D99" s="210"/>
    </row>
    <row r="100" spans="1:4" ht="15.75" thickBot="1" x14ac:dyDescent="0.3"/>
    <row r="101" spans="1:4" ht="18" thickBot="1" x14ac:dyDescent="0.35">
      <c r="A101" s="280" t="s">
        <v>56</v>
      </c>
      <c r="B101" s="281"/>
      <c r="C101" s="282"/>
    </row>
    <row r="102" spans="1:4" x14ac:dyDescent="0.25">
      <c r="A102" s="14" t="s">
        <v>6</v>
      </c>
      <c r="B102" s="4" t="s">
        <v>7</v>
      </c>
      <c r="C102" s="13" t="s">
        <v>2</v>
      </c>
    </row>
    <row r="103" spans="1:4" x14ac:dyDescent="0.25">
      <c r="A103" s="126" t="s">
        <v>36</v>
      </c>
      <c r="B103" s="6">
        <v>2030</v>
      </c>
      <c r="C103" s="5">
        <f>B103/$B$109</f>
        <v>5.8355132664501104E-2</v>
      </c>
    </row>
    <row r="104" spans="1:4" x14ac:dyDescent="0.25">
      <c r="A104" s="126" t="s">
        <v>37</v>
      </c>
      <c r="B104" s="6">
        <v>3327</v>
      </c>
      <c r="C104" s="5">
        <f t="shared" ref="C104:C108" si="6">B104/$B$109</f>
        <v>9.5639175554086298E-2</v>
      </c>
    </row>
    <row r="105" spans="1:4" x14ac:dyDescent="0.25">
      <c r="A105" s="126" t="s">
        <v>38</v>
      </c>
      <c r="B105" s="6">
        <v>4069</v>
      </c>
      <c r="C105" s="5">
        <f t="shared" si="6"/>
        <v>0.11696898266593843</v>
      </c>
    </row>
    <row r="106" spans="1:4" x14ac:dyDescent="0.25">
      <c r="A106" s="126" t="s">
        <v>39</v>
      </c>
      <c r="B106" s="6">
        <v>5447</v>
      </c>
      <c r="C106" s="5">
        <f t="shared" si="6"/>
        <v>0.15658148158794952</v>
      </c>
    </row>
    <row r="107" spans="1:4" x14ac:dyDescent="0.25">
      <c r="A107" s="126" t="s">
        <v>40</v>
      </c>
      <c r="B107" s="6">
        <v>5007</v>
      </c>
      <c r="C107" s="5">
        <f t="shared" si="6"/>
        <v>0.14393307844884584</v>
      </c>
    </row>
    <row r="108" spans="1:4" x14ac:dyDescent="0.25">
      <c r="A108" s="15" t="s">
        <v>8</v>
      </c>
      <c r="B108" s="16">
        <v>14907</v>
      </c>
      <c r="C108" s="17">
        <f t="shared" si="6"/>
        <v>0.4285221490786788</v>
      </c>
    </row>
    <row r="109" spans="1:4" ht="15.75" thickBot="1" x14ac:dyDescent="0.3">
      <c r="A109" s="127" t="s">
        <v>5</v>
      </c>
      <c r="B109" s="3">
        <f>SUM(B103:B108)</f>
        <v>34787</v>
      </c>
      <c r="C109" s="2"/>
    </row>
    <row r="110" spans="1:4" ht="15.75" thickBot="1" x14ac:dyDescent="0.3"/>
    <row r="111" spans="1:4" ht="34.5" customHeight="1" thickBot="1" x14ac:dyDescent="0.35">
      <c r="A111" s="280" t="s">
        <v>57</v>
      </c>
      <c r="B111" s="281"/>
      <c r="C111" s="282"/>
    </row>
    <row r="112" spans="1:4" x14ac:dyDescent="0.25">
      <c r="A112" s="14" t="s">
        <v>6</v>
      </c>
      <c r="B112" s="4" t="s">
        <v>7</v>
      </c>
      <c r="C112" s="13" t="s">
        <v>2</v>
      </c>
    </row>
    <row r="113" spans="1:3" x14ac:dyDescent="0.25">
      <c r="A113" s="126" t="s">
        <v>36</v>
      </c>
      <c r="B113" s="6">
        <v>290</v>
      </c>
      <c r="C113" s="5">
        <f>B113/$B$119</f>
        <v>0.37908496732026142</v>
      </c>
    </row>
    <row r="114" spans="1:3" x14ac:dyDescent="0.25">
      <c r="A114" s="126" t="s">
        <v>37</v>
      </c>
      <c r="B114" s="6">
        <v>252</v>
      </c>
      <c r="C114" s="5">
        <f t="shared" ref="C114:C118" si="7">B114/$B$119</f>
        <v>0.32941176470588235</v>
      </c>
    </row>
    <row r="115" spans="1:3" x14ac:dyDescent="0.25">
      <c r="A115" s="126" t="s">
        <v>38</v>
      </c>
      <c r="B115" s="6">
        <v>45</v>
      </c>
      <c r="C115" s="5">
        <f t="shared" si="7"/>
        <v>5.8823529411764705E-2</v>
      </c>
    </row>
    <row r="116" spans="1:3" x14ac:dyDescent="0.25">
      <c r="A116" s="126" t="s">
        <v>39</v>
      </c>
      <c r="B116" s="6">
        <v>66</v>
      </c>
      <c r="C116" s="5">
        <f t="shared" si="7"/>
        <v>8.6274509803921567E-2</v>
      </c>
    </row>
    <row r="117" spans="1:3" x14ac:dyDescent="0.25">
      <c r="A117" s="126" t="s">
        <v>40</v>
      </c>
      <c r="B117" s="6">
        <v>47</v>
      </c>
      <c r="C117" s="5">
        <f t="shared" si="7"/>
        <v>6.1437908496732023E-2</v>
      </c>
    </row>
    <row r="118" spans="1:3" x14ac:dyDescent="0.25">
      <c r="A118" s="15" t="s">
        <v>8</v>
      </c>
      <c r="B118" s="16">
        <v>65</v>
      </c>
      <c r="C118" s="17">
        <f t="shared" si="7"/>
        <v>8.4967320261437912E-2</v>
      </c>
    </row>
    <row r="119" spans="1:3" ht="15.75" thickBot="1" x14ac:dyDescent="0.3">
      <c r="A119" s="127" t="s">
        <v>5</v>
      </c>
      <c r="B119" s="3">
        <f>SUM(B113:B118)</f>
        <v>765</v>
      </c>
      <c r="C119" s="2"/>
    </row>
    <row r="120" spans="1:3" ht="15.75" thickBot="1" x14ac:dyDescent="0.3"/>
    <row r="121" spans="1:3" ht="18" thickBot="1" x14ac:dyDescent="0.35">
      <c r="A121" s="280" t="s">
        <v>59</v>
      </c>
      <c r="B121" s="281"/>
      <c r="C121" s="282"/>
    </row>
    <row r="122" spans="1:3" x14ac:dyDescent="0.25">
      <c r="A122" s="14" t="s">
        <v>6</v>
      </c>
      <c r="B122" s="4" t="s">
        <v>7</v>
      </c>
      <c r="C122" s="13" t="s">
        <v>2</v>
      </c>
    </row>
    <row r="123" spans="1:3" x14ac:dyDescent="0.25">
      <c r="A123" s="126" t="s">
        <v>36</v>
      </c>
      <c r="B123" s="6">
        <f>B113</f>
        <v>290</v>
      </c>
      <c r="C123" s="5">
        <f>B123/$B$125</f>
        <v>0.5350553505535055</v>
      </c>
    </row>
    <row r="124" spans="1:3" x14ac:dyDescent="0.25">
      <c r="A124" s="15" t="s">
        <v>37</v>
      </c>
      <c r="B124" s="16">
        <f>B114</f>
        <v>252</v>
      </c>
      <c r="C124" s="17">
        <f>B124/$B$125</f>
        <v>0.46494464944649444</v>
      </c>
    </row>
    <row r="125" spans="1:3" ht="15.75" thickBot="1" x14ac:dyDescent="0.3">
      <c r="A125" s="127" t="s">
        <v>5</v>
      </c>
      <c r="B125" s="3">
        <f>SUM(B123:B124)</f>
        <v>542</v>
      </c>
      <c r="C125" s="2"/>
    </row>
    <row r="126" spans="1:3" ht="15.75" thickBot="1" x14ac:dyDescent="0.3"/>
    <row r="127" spans="1:3" ht="18" thickBot="1" x14ac:dyDescent="0.35">
      <c r="A127" s="280" t="s">
        <v>60</v>
      </c>
      <c r="B127" s="281"/>
      <c r="C127" s="282"/>
    </row>
    <row r="128" spans="1:3" x14ac:dyDescent="0.25">
      <c r="A128" s="14" t="s">
        <v>12</v>
      </c>
      <c r="B128" s="4" t="s">
        <v>1</v>
      </c>
      <c r="C128" s="13" t="s">
        <v>2</v>
      </c>
    </row>
    <row r="129" spans="1:5" x14ac:dyDescent="0.25">
      <c r="A129" s="126" t="s">
        <v>13</v>
      </c>
      <c r="B129" s="6">
        <v>531</v>
      </c>
      <c r="C129" s="5">
        <f t="shared" ref="C129:C136" si="8">B129/$B$137</f>
        <v>0.69411764705882351</v>
      </c>
    </row>
    <row r="130" spans="1:5" x14ac:dyDescent="0.25">
      <c r="A130" s="126" t="s">
        <v>25</v>
      </c>
      <c r="B130" s="6">
        <v>157</v>
      </c>
      <c r="C130" s="5">
        <f t="shared" si="8"/>
        <v>0.20522875816993463</v>
      </c>
    </row>
    <row r="131" spans="1:5" x14ac:dyDescent="0.25">
      <c r="A131" s="126" t="s">
        <v>19</v>
      </c>
      <c r="B131" s="6">
        <v>18</v>
      </c>
      <c r="C131" s="5">
        <f t="shared" si="8"/>
        <v>2.3529411764705882E-2</v>
      </c>
    </row>
    <row r="132" spans="1:5" x14ac:dyDescent="0.25">
      <c r="A132" s="126" t="s">
        <v>370</v>
      </c>
      <c r="B132" s="6">
        <v>14</v>
      </c>
      <c r="C132" s="5">
        <f t="shared" si="8"/>
        <v>1.8300653594771243E-2</v>
      </c>
    </row>
    <row r="133" spans="1:5" x14ac:dyDescent="0.25">
      <c r="A133" s="126" t="s">
        <v>20</v>
      </c>
      <c r="B133" s="6">
        <v>13</v>
      </c>
      <c r="C133" s="5">
        <f t="shared" si="8"/>
        <v>1.699346405228758E-2</v>
      </c>
    </row>
    <row r="134" spans="1:5" x14ac:dyDescent="0.25">
      <c r="A134" s="126" t="s">
        <v>26</v>
      </c>
      <c r="B134" s="6">
        <v>12</v>
      </c>
      <c r="C134" s="5">
        <f t="shared" si="8"/>
        <v>1.5686274509803921E-2</v>
      </c>
    </row>
    <row r="135" spans="1:5" x14ac:dyDescent="0.25">
      <c r="A135" s="126" t="s">
        <v>29</v>
      </c>
      <c r="B135" s="6">
        <v>12</v>
      </c>
      <c r="C135" s="5">
        <f t="shared" si="8"/>
        <v>1.5686274509803921E-2</v>
      </c>
    </row>
    <row r="136" spans="1:5" x14ac:dyDescent="0.25">
      <c r="A136" s="15" t="s">
        <v>17</v>
      </c>
      <c r="B136" s="16">
        <v>8</v>
      </c>
      <c r="C136" s="17">
        <f t="shared" si="8"/>
        <v>1.045751633986928E-2</v>
      </c>
    </row>
    <row r="137" spans="1:5" ht="15.75" thickBot="1" x14ac:dyDescent="0.3">
      <c r="A137" s="127" t="s">
        <v>5</v>
      </c>
      <c r="B137" s="3">
        <f>SUM(B129:B136)</f>
        <v>765</v>
      </c>
      <c r="C137" s="2"/>
      <c r="E137" s="210"/>
    </row>
    <row r="138" spans="1:5" x14ac:dyDescent="0.25">
      <c r="A138" s="242" t="s">
        <v>821</v>
      </c>
      <c r="B138" s="210"/>
      <c r="C138" s="210"/>
      <c r="D138" s="210"/>
    </row>
    <row r="139" spans="1:5" ht="15.75" thickBot="1" x14ac:dyDescent="0.3"/>
    <row r="140" spans="1:5" ht="18" thickBot="1" x14ac:dyDescent="0.35">
      <c r="A140" s="280" t="s">
        <v>61</v>
      </c>
      <c r="B140" s="281"/>
      <c r="C140" s="282"/>
    </row>
    <row r="141" spans="1:5" x14ac:dyDescent="0.25">
      <c r="A141" s="14" t="s">
        <v>12</v>
      </c>
      <c r="B141" s="4" t="s">
        <v>1</v>
      </c>
      <c r="C141" s="13" t="s">
        <v>2</v>
      </c>
    </row>
    <row r="142" spans="1:5" x14ac:dyDescent="0.25">
      <c r="A142" s="126" t="s">
        <v>13</v>
      </c>
      <c r="B142" s="6">
        <v>419</v>
      </c>
      <c r="C142" s="5">
        <f>B142/$B$147</f>
        <v>0.77306273062730624</v>
      </c>
    </row>
    <row r="143" spans="1:5" x14ac:dyDescent="0.25">
      <c r="A143" s="126" t="s">
        <v>25</v>
      </c>
      <c r="B143" s="6">
        <v>90</v>
      </c>
      <c r="C143" s="5">
        <f>B143/$B$147</f>
        <v>0.16605166051660517</v>
      </c>
    </row>
    <row r="144" spans="1:5" x14ac:dyDescent="0.25">
      <c r="A144" s="126" t="s">
        <v>20</v>
      </c>
      <c r="B144" s="6">
        <v>13</v>
      </c>
      <c r="C144" s="5">
        <f>B144/$B$147</f>
        <v>2.3985239852398525E-2</v>
      </c>
    </row>
    <row r="145" spans="1:8" x14ac:dyDescent="0.25">
      <c r="A145" s="126" t="s">
        <v>26</v>
      </c>
      <c r="B145" s="6">
        <v>12</v>
      </c>
      <c r="C145" s="5">
        <f>B145/$B$147</f>
        <v>2.2140221402214021E-2</v>
      </c>
    </row>
    <row r="146" spans="1:8" x14ac:dyDescent="0.25">
      <c r="A146" s="15" t="s">
        <v>17</v>
      </c>
      <c r="B146" s="16">
        <v>8</v>
      </c>
      <c r="C146" s="17">
        <f>B146/$B$147</f>
        <v>1.4760147601476014E-2</v>
      </c>
    </row>
    <row r="147" spans="1:8" ht="15.75" thickBot="1" x14ac:dyDescent="0.3">
      <c r="A147" s="127" t="s">
        <v>5</v>
      </c>
      <c r="B147" s="3">
        <f>SUM(B142:B146)</f>
        <v>542</v>
      </c>
      <c r="C147" s="2"/>
      <c r="E147" s="210"/>
      <c r="F147" s="210"/>
    </row>
    <row r="148" spans="1:8" x14ac:dyDescent="0.25">
      <c r="A148" s="244" t="s">
        <v>821</v>
      </c>
      <c r="B148" s="210"/>
      <c r="C148" s="210"/>
      <c r="D148" s="210"/>
      <c r="E148" s="210"/>
      <c r="F148" s="210"/>
      <c r="G148" s="210"/>
    </row>
    <row r="149" spans="1:8" x14ac:dyDescent="0.25">
      <c r="A149" s="210"/>
      <c r="B149" s="210"/>
      <c r="C149" s="210"/>
      <c r="D149" s="210"/>
      <c r="E149" s="210"/>
      <c r="F149" s="210"/>
      <c r="G149" s="210"/>
      <c r="H149" s="210"/>
    </row>
    <row r="150" spans="1:8" x14ac:dyDescent="0.25">
      <c r="A150" s="210" t="s">
        <v>822</v>
      </c>
      <c r="B150" s="210"/>
      <c r="C150" s="210"/>
      <c r="D150" s="210"/>
      <c r="G150" s="210"/>
      <c r="H150" s="210"/>
    </row>
    <row r="151" spans="1:8" x14ac:dyDescent="0.25">
      <c r="H151" s="210"/>
    </row>
  </sheetData>
  <mergeCells count="18">
    <mergeCell ref="A1:F1"/>
    <mergeCell ref="A5:C5"/>
    <mergeCell ref="I5:J5"/>
    <mergeCell ref="A12:C12"/>
    <mergeCell ref="A24:C24"/>
    <mergeCell ref="E12:G12"/>
    <mergeCell ref="E18:G18"/>
    <mergeCell ref="A35:C35"/>
    <mergeCell ref="A140:C140"/>
    <mergeCell ref="A41:C41"/>
    <mergeCell ref="A56:C56"/>
    <mergeCell ref="A68:C68"/>
    <mergeCell ref="A79:C79"/>
    <mergeCell ref="A94:C94"/>
    <mergeCell ref="A101:C101"/>
    <mergeCell ref="A111:C111"/>
    <mergeCell ref="A121:C121"/>
    <mergeCell ref="A127:C127"/>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55"/>
  <sheetViews>
    <sheetView workbookViewId="0">
      <selection activeCell="G33" sqref="G33"/>
    </sheetView>
  </sheetViews>
  <sheetFormatPr defaultRowHeight="15" x14ac:dyDescent="0.25"/>
  <cols>
    <col min="1" max="1" width="26.7109375" style="129" customWidth="1"/>
    <col min="2" max="2" width="10.7109375" style="129" bestFit="1" customWidth="1"/>
    <col min="3" max="3" width="7.85546875" style="129" customWidth="1"/>
    <col min="4" max="4" width="9.140625" style="129"/>
    <col min="5" max="5" width="33.85546875" style="129" bestFit="1" customWidth="1"/>
    <col min="6" max="6" width="18.5703125" style="129" bestFit="1" customWidth="1"/>
    <col min="7" max="7" width="16" style="129" customWidth="1"/>
    <col min="8" max="8" width="8.7109375" style="210" customWidth="1"/>
    <col min="9" max="9" width="19" style="129" bestFit="1" customWidth="1"/>
    <col min="10" max="16384" width="9.140625" style="129"/>
  </cols>
  <sheetData>
    <row r="1" spans="1:10" ht="21" x14ac:dyDescent="0.35">
      <c r="A1" s="283" t="s">
        <v>458</v>
      </c>
      <c r="B1" s="283"/>
      <c r="C1" s="283"/>
      <c r="D1" s="283"/>
      <c r="E1" s="283"/>
      <c r="F1" s="283"/>
    </row>
    <row r="2" spans="1:10" s="210" customFormat="1" x14ac:dyDescent="0.25">
      <c r="A2" s="236" t="s">
        <v>815</v>
      </c>
      <c r="B2" s="259"/>
      <c r="C2" s="257"/>
      <c r="D2" s="257"/>
    </row>
    <row r="3" spans="1:10" s="210" customFormat="1" x14ac:dyDescent="0.25">
      <c r="A3" s="210" t="s">
        <v>816</v>
      </c>
      <c r="B3" s="259"/>
      <c r="C3" s="257"/>
      <c r="D3" s="257"/>
    </row>
    <row r="4" spans="1:10" ht="15.75" thickBot="1" x14ac:dyDescent="0.3"/>
    <row r="5" spans="1:10" ht="18" thickBot="1" x14ac:dyDescent="0.35">
      <c r="A5" s="284" t="s">
        <v>34</v>
      </c>
      <c r="B5" s="285"/>
      <c r="C5" s="286"/>
      <c r="I5" s="284" t="s">
        <v>63</v>
      </c>
      <c r="J5" s="286"/>
    </row>
    <row r="6" spans="1:10" x14ac:dyDescent="0.25">
      <c r="A6" s="14" t="s">
        <v>0</v>
      </c>
      <c r="B6" s="4" t="s">
        <v>1</v>
      </c>
      <c r="C6" s="13" t="s">
        <v>2</v>
      </c>
      <c r="I6" s="19" t="s">
        <v>459</v>
      </c>
      <c r="J6" s="133"/>
    </row>
    <row r="7" spans="1:10" x14ac:dyDescent="0.25">
      <c r="A7" s="131" t="s">
        <v>3</v>
      </c>
      <c r="B7" s="6">
        <v>110753</v>
      </c>
      <c r="C7" s="5">
        <f>B7/$B$9</f>
        <v>0.9546602535922698</v>
      </c>
      <c r="I7" s="131" t="s">
        <v>460</v>
      </c>
      <c r="J7" s="133"/>
    </row>
    <row r="8" spans="1:10" x14ac:dyDescent="0.25">
      <c r="A8" s="15" t="s">
        <v>4</v>
      </c>
      <c r="B8" s="16">
        <v>5260</v>
      </c>
      <c r="C8" s="17">
        <f>B8/$B$9</f>
        <v>4.5339746407730169E-2</v>
      </c>
      <c r="I8" s="131" t="s">
        <v>461</v>
      </c>
      <c r="J8" s="133"/>
    </row>
    <row r="9" spans="1:10" ht="15.75" thickBot="1" x14ac:dyDescent="0.3">
      <c r="A9" s="132" t="s">
        <v>5</v>
      </c>
      <c r="B9" s="3">
        <f>SUM(B7:B8)</f>
        <v>116013</v>
      </c>
      <c r="C9" s="2"/>
      <c r="I9" s="131" t="s">
        <v>462</v>
      </c>
      <c r="J9" s="133"/>
    </row>
    <row r="10" spans="1:10" x14ac:dyDescent="0.25">
      <c r="A10" s="210" t="s">
        <v>858</v>
      </c>
      <c r="B10" s="256"/>
      <c r="C10" s="256"/>
      <c r="D10" s="210"/>
      <c r="I10" s="131" t="s">
        <v>463</v>
      </c>
      <c r="J10" s="133"/>
    </row>
    <row r="11" spans="1:10" ht="18" thickBot="1" x14ac:dyDescent="0.35">
      <c r="A11" s="210"/>
      <c r="B11" s="256"/>
      <c r="C11" s="256"/>
      <c r="D11" s="210"/>
      <c r="E11" s="210"/>
      <c r="F11" s="210"/>
      <c r="G11" s="210"/>
      <c r="H11" s="266"/>
      <c r="I11" s="131" t="s">
        <v>464</v>
      </c>
      <c r="J11" s="133"/>
    </row>
    <row r="12" spans="1:10" ht="18" thickBot="1" x14ac:dyDescent="0.35">
      <c r="A12" s="284" t="s">
        <v>35</v>
      </c>
      <c r="B12" s="285"/>
      <c r="C12" s="286"/>
      <c r="E12" s="294" t="s">
        <v>844</v>
      </c>
      <c r="F12" s="295"/>
      <c r="G12" s="296"/>
      <c r="H12" s="267"/>
      <c r="I12" s="131" t="s">
        <v>465</v>
      </c>
      <c r="J12" s="133"/>
    </row>
    <row r="13" spans="1:10" x14ac:dyDescent="0.25">
      <c r="A13" s="14" t="s">
        <v>6</v>
      </c>
      <c r="B13" s="4" t="s">
        <v>7</v>
      </c>
      <c r="C13" s="13" t="s">
        <v>2</v>
      </c>
      <c r="E13" s="14" t="s">
        <v>0</v>
      </c>
      <c r="F13" s="4" t="s">
        <v>1</v>
      </c>
      <c r="G13" s="13" t="s">
        <v>2</v>
      </c>
      <c r="H13" s="265"/>
      <c r="I13" s="131" t="s">
        <v>466</v>
      </c>
      <c r="J13" s="133"/>
    </row>
    <row r="14" spans="1:10" x14ac:dyDescent="0.25">
      <c r="A14" s="131" t="s">
        <v>36</v>
      </c>
      <c r="B14" s="6">
        <v>5494</v>
      </c>
      <c r="C14" s="5">
        <f>B14/$B$21</f>
        <v>4.7356761742218548E-2</v>
      </c>
      <c r="E14" s="212" t="s">
        <v>3</v>
      </c>
      <c r="F14" s="6">
        <v>4924</v>
      </c>
      <c r="G14" s="5">
        <v>0.89600000000000002</v>
      </c>
      <c r="H14" s="265"/>
      <c r="I14" s="131"/>
      <c r="J14" s="133"/>
    </row>
    <row r="15" spans="1:10" x14ac:dyDescent="0.25">
      <c r="A15" s="131" t="s">
        <v>37</v>
      </c>
      <c r="B15" s="6">
        <v>9172</v>
      </c>
      <c r="C15" s="5">
        <f t="shared" ref="C15:C20" si="0">B15/$B$21</f>
        <v>7.9060105333023017E-2</v>
      </c>
      <c r="E15" s="15" t="s">
        <v>4</v>
      </c>
      <c r="F15" s="16">
        <v>570</v>
      </c>
      <c r="G15" s="17">
        <v>0.104</v>
      </c>
      <c r="H15" s="260"/>
      <c r="I15" s="131"/>
      <c r="J15" s="133"/>
    </row>
    <row r="16" spans="1:10" ht="15.75" thickBot="1" x14ac:dyDescent="0.3">
      <c r="A16" s="131" t="s">
        <v>38</v>
      </c>
      <c r="B16" s="6">
        <v>14237</v>
      </c>
      <c r="C16" s="5">
        <f t="shared" si="0"/>
        <v>0.12271900562867954</v>
      </c>
      <c r="E16" s="213" t="s">
        <v>5</v>
      </c>
      <c r="F16" s="3">
        <v>5494</v>
      </c>
      <c r="G16" s="232"/>
      <c r="I16" s="131"/>
      <c r="J16" s="133"/>
    </row>
    <row r="17" spans="1:10" ht="15.75" thickBot="1" x14ac:dyDescent="0.3">
      <c r="A17" s="131" t="s">
        <v>39</v>
      </c>
      <c r="B17" s="6">
        <v>15171</v>
      </c>
      <c r="C17" s="5">
        <f t="shared" si="0"/>
        <v>0.13076982751932972</v>
      </c>
      <c r="E17" s="210"/>
      <c r="F17" s="210"/>
      <c r="G17" s="210"/>
      <c r="I17" s="131"/>
      <c r="J17" s="133"/>
    </row>
    <row r="18" spans="1:10" ht="18" thickBot="1" x14ac:dyDescent="0.35">
      <c r="A18" s="131" t="s">
        <v>40</v>
      </c>
      <c r="B18" s="6">
        <v>16136</v>
      </c>
      <c r="C18" s="5">
        <f t="shared" si="0"/>
        <v>0.13908786084318137</v>
      </c>
      <c r="E18" s="284" t="s">
        <v>837</v>
      </c>
      <c r="F18" s="285"/>
      <c r="G18" s="286"/>
      <c r="H18" s="255"/>
      <c r="I18" s="131"/>
      <c r="J18" s="133"/>
    </row>
    <row r="19" spans="1:10" x14ac:dyDescent="0.25">
      <c r="A19" s="131" t="s">
        <v>8</v>
      </c>
      <c r="B19" s="6">
        <v>51917</v>
      </c>
      <c r="C19" s="5">
        <f t="shared" si="0"/>
        <v>0.44751019282321808</v>
      </c>
      <c r="E19" s="14" t="s">
        <v>0</v>
      </c>
      <c r="F19" s="4" t="s">
        <v>1</v>
      </c>
      <c r="G19" s="13" t="s">
        <v>2</v>
      </c>
      <c r="H19" s="267"/>
      <c r="I19" s="131"/>
      <c r="J19" s="133"/>
    </row>
    <row r="20" spans="1:10" x14ac:dyDescent="0.25">
      <c r="A20" s="15" t="s">
        <v>9</v>
      </c>
      <c r="B20" s="16">
        <v>3886</v>
      </c>
      <c r="C20" s="17">
        <f t="shared" si="0"/>
        <v>3.3496246110349702E-2</v>
      </c>
      <c r="E20" s="212" t="s">
        <v>3</v>
      </c>
      <c r="F20" s="6">
        <v>8680</v>
      </c>
      <c r="G20" s="5">
        <v>0.94599999999999995</v>
      </c>
      <c r="H20" s="265"/>
      <c r="I20" s="131"/>
      <c r="J20" s="133"/>
    </row>
    <row r="21" spans="1:10" ht="15.75" thickBot="1" x14ac:dyDescent="0.3">
      <c r="A21" s="132" t="s">
        <v>5</v>
      </c>
      <c r="B21" s="3">
        <f>SUM(B14:B20)</f>
        <v>116013</v>
      </c>
      <c r="C21" s="2"/>
      <c r="E21" s="15" t="s">
        <v>4</v>
      </c>
      <c r="F21" s="16">
        <v>492</v>
      </c>
      <c r="G21" s="17">
        <v>5.3999999999999999E-2</v>
      </c>
      <c r="H21" s="265"/>
      <c r="I21" s="131"/>
      <c r="J21" s="133"/>
    </row>
    <row r="22" spans="1:10" ht="15.75" thickBot="1" x14ac:dyDescent="0.3">
      <c r="A22" s="210" t="s">
        <v>858</v>
      </c>
      <c r="B22" s="210"/>
      <c r="C22" s="210"/>
      <c r="D22" s="210"/>
      <c r="E22" s="213" t="s">
        <v>5</v>
      </c>
      <c r="F22" s="3">
        <v>9172</v>
      </c>
      <c r="G22" s="2"/>
      <c r="H22" s="233"/>
      <c r="I22" s="131"/>
      <c r="J22" s="133"/>
    </row>
    <row r="23" spans="1:10" ht="15.75" thickBot="1" x14ac:dyDescent="0.3">
      <c r="E23" s="210"/>
      <c r="F23" s="210"/>
      <c r="G23" s="210"/>
      <c r="I23" s="131"/>
      <c r="J23" s="133"/>
    </row>
    <row r="24" spans="1:10" ht="18" thickBot="1" x14ac:dyDescent="0.35">
      <c r="A24" s="284" t="s">
        <v>10</v>
      </c>
      <c r="B24" s="285"/>
      <c r="C24" s="286"/>
      <c r="I24" s="131"/>
      <c r="J24" s="133"/>
    </row>
    <row r="25" spans="1:10" x14ac:dyDescent="0.25">
      <c r="A25" s="14" t="s">
        <v>6</v>
      </c>
      <c r="B25" s="4" t="s">
        <v>7</v>
      </c>
      <c r="C25" s="13" t="s">
        <v>2</v>
      </c>
      <c r="I25" s="131"/>
      <c r="J25" s="133"/>
    </row>
    <row r="26" spans="1:10" x14ac:dyDescent="0.25">
      <c r="A26" s="131" t="s">
        <v>36</v>
      </c>
      <c r="B26" s="6">
        <v>570</v>
      </c>
      <c r="C26" s="5">
        <f>B26/$B$33</f>
        <v>0.10836501901140684</v>
      </c>
      <c r="I26" s="131"/>
      <c r="J26" s="133"/>
    </row>
    <row r="27" spans="1:10" x14ac:dyDescent="0.25">
      <c r="A27" s="131" t="s">
        <v>37</v>
      </c>
      <c r="B27" s="6">
        <v>492</v>
      </c>
      <c r="C27" s="5">
        <f t="shared" ref="C27:C32" si="1">B27/$B$33</f>
        <v>9.3536121673003805E-2</v>
      </c>
      <c r="I27" s="131"/>
      <c r="J27" s="133"/>
    </row>
    <row r="28" spans="1:10" x14ac:dyDescent="0.25">
      <c r="A28" s="131" t="s">
        <v>38</v>
      </c>
      <c r="B28" s="6">
        <v>1067</v>
      </c>
      <c r="C28" s="5">
        <f t="shared" si="1"/>
        <v>0.20285171102661598</v>
      </c>
      <c r="I28" s="131"/>
      <c r="J28" s="133"/>
    </row>
    <row r="29" spans="1:10" x14ac:dyDescent="0.25">
      <c r="A29" s="131" t="s">
        <v>39</v>
      </c>
      <c r="B29" s="6">
        <v>665</v>
      </c>
      <c r="C29" s="5">
        <f t="shared" si="1"/>
        <v>0.12642585551330798</v>
      </c>
      <c r="I29" s="131"/>
      <c r="J29" s="133"/>
    </row>
    <row r="30" spans="1:10" x14ac:dyDescent="0.25">
      <c r="A30" s="131" t="s">
        <v>40</v>
      </c>
      <c r="B30" s="6">
        <v>524</v>
      </c>
      <c r="C30" s="5">
        <f t="shared" si="1"/>
        <v>9.9619771863117865E-2</v>
      </c>
      <c r="I30" s="131"/>
      <c r="J30" s="133"/>
    </row>
    <row r="31" spans="1:10" ht="15.75" thickBot="1" x14ac:dyDescent="0.3">
      <c r="A31" s="131" t="s">
        <v>8</v>
      </c>
      <c r="B31" s="6">
        <v>1694</v>
      </c>
      <c r="C31" s="5">
        <f t="shared" si="1"/>
        <v>0.32205323193916352</v>
      </c>
      <c r="I31" s="132"/>
      <c r="J31" s="2"/>
    </row>
    <row r="32" spans="1:10" x14ac:dyDescent="0.25">
      <c r="A32" s="15" t="s">
        <v>9</v>
      </c>
      <c r="B32" s="16">
        <v>248</v>
      </c>
      <c r="C32" s="17">
        <f t="shared" si="1"/>
        <v>4.714828897338403E-2</v>
      </c>
    </row>
    <row r="33" spans="1:3" ht="15.75" thickBot="1" x14ac:dyDescent="0.3">
      <c r="A33" s="132" t="s">
        <v>5</v>
      </c>
      <c r="B33" s="3">
        <f>SUM(B26:B32)</f>
        <v>5260</v>
      </c>
      <c r="C33" s="2"/>
    </row>
    <row r="34" spans="1:3" ht="15.75" thickBot="1" x14ac:dyDescent="0.3"/>
    <row r="35" spans="1:3" ht="35.25" customHeight="1" thickBot="1" x14ac:dyDescent="0.35">
      <c r="A35" s="280" t="s">
        <v>41</v>
      </c>
      <c r="B35" s="281"/>
      <c r="C35" s="282"/>
    </row>
    <row r="36" spans="1:3" x14ac:dyDescent="0.25">
      <c r="A36" s="14" t="s">
        <v>6</v>
      </c>
      <c r="B36" s="4" t="s">
        <v>7</v>
      </c>
      <c r="C36" s="13" t="s">
        <v>2</v>
      </c>
    </row>
    <row r="37" spans="1:3" x14ac:dyDescent="0.25">
      <c r="A37" s="131" t="s">
        <v>36</v>
      </c>
      <c r="B37" s="6">
        <f>B26</f>
        <v>570</v>
      </c>
      <c r="C37" s="5">
        <f>B37/$B$39</f>
        <v>0.53672316384180796</v>
      </c>
    </row>
    <row r="38" spans="1:3" x14ac:dyDescent="0.25">
      <c r="A38" s="15" t="s">
        <v>37</v>
      </c>
      <c r="B38" s="16">
        <f>B27</f>
        <v>492</v>
      </c>
      <c r="C38" s="17">
        <f>B38/$B$39</f>
        <v>0.4632768361581921</v>
      </c>
    </row>
    <row r="39" spans="1:3" ht="15.75" thickBot="1" x14ac:dyDescent="0.3">
      <c r="A39" s="132" t="s">
        <v>5</v>
      </c>
      <c r="B39" s="3">
        <f>SUM(B37:B38)</f>
        <v>1062</v>
      </c>
      <c r="C39" s="2"/>
    </row>
    <row r="40" spans="1:3" ht="15.75" thickBot="1" x14ac:dyDescent="0.3"/>
    <row r="41" spans="1:3" ht="18" thickBot="1" x14ac:dyDescent="0.35">
      <c r="A41" s="284" t="s">
        <v>11</v>
      </c>
      <c r="B41" s="285"/>
      <c r="C41" s="286"/>
    </row>
    <row r="42" spans="1:3" x14ac:dyDescent="0.25">
      <c r="A42" s="14" t="s">
        <v>12</v>
      </c>
      <c r="B42" s="4" t="s">
        <v>1</v>
      </c>
      <c r="C42" s="13" t="s">
        <v>2</v>
      </c>
    </row>
    <row r="43" spans="1:3" x14ac:dyDescent="0.25">
      <c r="A43" s="23" t="s">
        <v>15</v>
      </c>
      <c r="B43" s="6">
        <v>686</v>
      </c>
      <c r="C43" s="5">
        <f t="shared" ref="C43:C53" si="2">B43/$B$54</f>
        <v>0.13041825095057033</v>
      </c>
    </row>
    <row r="44" spans="1:3" x14ac:dyDescent="0.25">
      <c r="A44" s="23" t="s">
        <v>14</v>
      </c>
      <c r="B44" s="6">
        <v>631</v>
      </c>
      <c r="C44" s="5">
        <f t="shared" si="2"/>
        <v>0.11996197718631178</v>
      </c>
    </row>
    <row r="45" spans="1:3" x14ac:dyDescent="0.25">
      <c r="A45" s="23" t="s">
        <v>13</v>
      </c>
      <c r="B45" s="6">
        <v>560</v>
      </c>
      <c r="C45" s="5">
        <f t="shared" si="2"/>
        <v>0.10646387832699619</v>
      </c>
    </row>
    <row r="46" spans="1:3" x14ac:dyDescent="0.25">
      <c r="A46" s="23" t="s">
        <v>26</v>
      </c>
      <c r="B46" s="6">
        <v>308</v>
      </c>
      <c r="C46" s="5">
        <f t="shared" si="2"/>
        <v>5.8555133079847908E-2</v>
      </c>
    </row>
    <row r="47" spans="1:3" x14ac:dyDescent="0.25">
      <c r="A47" s="23" t="s">
        <v>17</v>
      </c>
      <c r="B47" s="6">
        <v>301</v>
      </c>
      <c r="C47" s="5">
        <f t="shared" si="2"/>
        <v>5.7224334600760457E-2</v>
      </c>
    </row>
    <row r="48" spans="1:3" x14ac:dyDescent="0.25">
      <c r="A48" s="23" t="s">
        <v>368</v>
      </c>
      <c r="B48" s="6">
        <v>296</v>
      </c>
      <c r="C48" s="5">
        <f t="shared" si="2"/>
        <v>5.6273764258555133E-2</v>
      </c>
    </row>
    <row r="49" spans="1:40" x14ac:dyDescent="0.25">
      <c r="A49" s="23" t="s">
        <v>23</v>
      </c>
      <c r="B49" s="6">
        <v>286</v>
      </c>
      <c r="C49" s="5">
        <f t="shared" si="2"/>
        <v>5.4372623574144484E-2</v>
      </c>
    </row>
    <row r="50" spans="1:40" x14ac:dyDescent="0.25">
      <c r="A50" s="23" t="s">
        <v>29</v>
      </c>
      <c r="B50" s="6">
        <v>223</v>
      </c>
      <c r="C50" s="5">
        <f t="shared" si="2"/>
        <v>4.2395437262357415E-2</v>
      </c>
    </row>
    <row r="51" spans="1:40" x14ac:dyDescent="0.25">
      <c r="A51" s="23" t="s">
        <v>16</v>
      </c>
      <c r="B51" s="6">
        <v>203</v>
      </c>
      <c r="C51" s="5">
        <f t="shared" si="2"/>
        <v>3.8593155893536124E-2</v>
      </c>
    </row>
    <row r="52" spans="1:40" x14ac:dyDescent="0.25">
      <c r="A52" s="23" t="s">
        <v>19</v>
      </c>
      <c r="B52" s="6">
        <v>198</v>
      </c>
      <c r="C52" s="5">
        <f t="shared" si="2"/>
        <v>3.76425855513308E-2</v>
      </c>
    </row>
    <row r="53" spans="1:40" x14ac:dyDescent="0.25">
      <c r="A53" s="24" t="s">
        <v>33</v>
      </c>
      <c r="B53" s="16">
        <v>1568</v>
      </c>
      <c r="C53" s="17">
        <f t="shared" si="2"/>
        <v>0.29809885931558933</v>
      </c>
    </row>
    <row r="54" spans="1:40" s="130" customFormat="1" ht="15.75" thickBot="1" x14ac:dyDescent="0.3">
      <c r="A54" s="132" t="s">
        <v>5</v>
      </c>
      <c r="B54" s="3">
        <f>SUM(B43:B53)</f>
        <v>5260</v>
      </c>
      <c r="C54" s="2"/>
      <c r="D54" s="129"/>
      <c r="E54" s="129"/>
      <c r="F54" s="129"/>
      <c r="G54" s="129"/>
      <c r="H54" s="210"/>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29"/>
      <c r="AI54" s="129"/>
      <c r="AJ54" s="129"/>
      <c r="AK54" s="129"/>
      <c r="AL54" s="129"/>
      <c r="AM54" s="129"/>
      <c r="AN54" s="129"/>
    </row>
    <row r="55" spans="1:40" ht="15.75" thickBot="1" x14ac:dyDescent="0.3"/>
    <row r="56" spans="1:40" ht="39.75" customHeight="1" thickBot="1" x14ac:dyDescent="0.35">
      <c r="A56" s="280" t="s">
        <v>42</v>
      </c>
      <c r="B56" s="281"/>
      <c r="C56" s="282"/>
      <c r="D56" s="130"/>
    </row>
    <row r="57" spans="1:40" x14ac:dyDescent="0.25">
      <c r="A57" s="14" t="s">
        <v>12</v>
      </c>
      <c r="B57" s="4" t="s">
        <v>1</v>
      </c>
      <c r="C57" s="13" t="s">
        <v>2</v>
      </c>
    </row>
    <row r="58" spans="1:40" x14ac:dyDescent="0.25">
      <c r="A58" s="131" t="s">
        <v>488</v>
      </c>
      <c r="B58" s="6">
        <v>142</v>
      </c>
      <c r="C58" s="5">
        <f t="shared" ref="C58:C68" si="3">B58/$B$69</f>
        <v>0.13370998116760829</v>
      </c>
    </row>
    <row r="59" spans="1:40" x14ac:dyDescent="0.25">
      <c r="A59" s="131" t="s">
        <v>13</v>
      </c>
      <c r="B59" s="6">
        <v>135</v>
      </c>
      <c r="C59" s="5">
        <f t="shared" si="3"/>
        <v>0.1271186440677966</v>
      </c>
    </row>
    <row r="60" spans="1:40" x14ac:dyDescent="0.25">
      <c r="A60" s="131" t="s">
        <v>17</v>
      </c>
      <c r="B60" s="6">
        <v>128</v>
      </c>
      <c r="C60" s="5">
        <f t="shared" si="3"/>
        <v>0.12052730696798493</v>
      </c>
    </row>
    <row r="61" spans="1:40" x14ac:dyDescent="0.25">
      <c r="A61" s="131" t="s">
        <v>240</v>
      </c>
      <c r="B61" s="6">
        <v>107</v>
      </c>
      <c r="C61" s="5">
        <f t="shared" si="3"/>
        <v>0.1007532956685499</v>
      </c>
    </row>
    <row r="62" spans="1:40" x14ac:dyDescent="0.25">
      <c r="A62" s="131" t="s">
        <v>15</v>
      </c>
      <c r="B62" s="6">
        <v>97</v>
      </c>
      <c r="C62" s="5">
        <f t="shared" si="3"/>
        <v>9.1337099811676078E-2</v>
      </c>
    </row>
    <row r="63" spans="1:40" x14ac:dyDescent="0.25">
      <c r="A63" s="131" t="s">
        <v>26</v>
      </c>
      <c r="B63" s="6">
        <v>82</v>
      </c>
      <c r="C63" s="5">
        <f t="shared" si="3"/>
        <v>7.7212806026365349E-2</v>
      </c>
    </row>
    <row r="64" spans="1:40" x14ac:dyDescent="0.25">
      <c r="A64" s="131" t="s">
        <v>14</v>
      </c>
      <c r="B64" s="6">
        <v>72</v>
      </c>
      <c r="C64" s="5">
        <f t="shared" si="3"/>
        <v>6.7796610169491525E-2</v>
      </c>
    </row>
    <row r="65" spans="1:3" x14ac:dyDescent="0.25">
      <c r="A65" s="131" t="s">
        <v>22</v>
      </c>
      <c r="B65" s="6">
        <v>61</v>
      </c>
      <c r="C65" s="5">
        <f t="shared" si="3"/>
        <v>5.7438794726930323E-2</v>
      </c>
    </row>
    <row r="66" spans="1:3" x14ac:dyDescent="0.25">
      <c r="A66" s="131" t="s">
        <v>18</v>
      </c>
      <c r="B66" s="6">
        <v>50</v>
      </c>
      <c r="C66" s="5">
        <f t="shared" si="3"/>
        <v>4.7080979284369114E-2</v>
      </c>
    </row>
    <row r="67" spans="1:3" x14ac:dyDescent="0.25">
      <c r="A67" s="131" t="s">
        <v>23</v>
      </c>
      <c r="B67" s="6">
        <v>50</v>
      </c>
      <c r="C67" s="5">
        <f t="shared" si="3"/>
        <v>4.7080979284369114E-2</v>
      </c>
    </row>
    <row r="68" spans="1:3" x14ac:dyDescent="0.25">
      <c r="A68" s="15" t="s">
        <v>33</v>
      </c>
      <c r="B68" s="16">
        <v>138</v>
      </c>
      <c r="C68" s="17">
        <f t="shared" si="3"/>
        <v>0.12994350282485875</v>
      </c>
    </row>
    <row r="69" spans="1:3" ht="15.75" thickBot="1" x14ac:dyDescent="0.3">
      <c r="A69" s="132" t="s">
        <v>5</v>
      </c>
      <c r="B69" s="3">
        <f>SUM(B58:B68)</f>
        <v>1062</v>
      </c>
      <c r="C69" s="2"/>
    </row>
    <row r="70" spans="1:3" ht="15.75" thickBot="1" x14ac:dyDescent="0.3"/>
    <row r="71" spans="1:3" ht="18" thickBot="1" x14ac:dyDescent="0.35">
      <c r="A71" s="284" t="s">
        <v>44</v>
      </c>
      <c r="B71" s="285"/>
      <c r="C71" s="286"/>
    </row>
    <row r="72" spans="1:3" x14ac:dyDescent="0.25">
      <c r="A72" s="14" t="s">
        <v>45</v>
      </c>
      <c r="B72" s="4" t="s">
        <v>7</v>
      </c>
      <c r="C72" s="13" t="s">
        <v>2</v>
      </c>
    </row>
    <row r="73" spans="1:3" x14ac:dyDescent="0.25">
      <c r="A73" s="131" t="s">
        <v>46</v>
      </c>
      <c r="B73" s="6">
        <v>623</v>
      </c>
      <c r="C73" s="5">
        <f>B73/$B$80</f>
        <v>0.11844106463878327</v>
      </c>
    </row>
    <row r="74" spans="1:3" x14ac:dyDescent="0.25">
      <c r="A74" s="131" t="s">
        <v>47</v>
      </c>
      <c r="B74" s="6">
        <v>213</v>
      </c>
      <c r="C74" s="5">
        <f t="shared" ref="C74:C79" si="4">B74/$B$80</f>
        <v>4.0494296577946766E-2</v>
      </c>
    </row>
    <row r="75" spans="1:3" x14ac:dyDescent="0.25">
      <c r="A75" s="131" t="s">
        <v>48</v>
      </c>
      <c r="B75" s="6">
        <v>1345</v>
      </c>
      <c r="C75" s="5">
        <f t="shared" si="4"/>
        <v>0.25570342205323193</v>
      </c>
    </row>
    <row r="76" spans="1:3" x14ac:dyDescent="0.25">
      <c r="A76" s="131" t="s">
        <v>49</v>
      </c>
      <c r="B76" s="6">
        <v>1056</v>
      </c>
      <c r="C76" s="5">
        <f t="shared" si="4"/>
        <v>0.20076045627376427</v>
      </c>
    </row>
    <row r="77" spans="1:3" x14ac:dyDescent="0.25">
      <c r="A77" s="131" t="s">
        <v>50</v>
      </c>
      <c r="B77" s="6">
        <v>784</v>
      </c>
      <c r="C77" s="5">
        <f t="shared" si="4"/>
        <v>0.14904942965779466</v>
      </c>
    </row>
    <row r="78" spans="1:3" x14ac:dyDescent="0.25">
      <c r="A78" s="131" t="s">
        <v>51</v>
      </c>
      <c r="B78" s="6">
        <v>659</v>
      </c>
      <c r="C78" s="5">
        <f t="shared" si="4"/>
        <v>0.1252851711026616</v>
      </c>
    </row>
    <row r="79" spans="1:3" x14ac:dyDescent="0.25">
      <c r="A79" s="15" t="s">
        <v>52</v>
      </c>
      <c r="B79" s="16">
        <v>580</v>
      </c>
      <c r="C79" s="17">
        <f t="shared" si="4"/>
        <v>0.11026615969581749</v>
      </c>
    </row>
    <row r="80" spans="1:3" ht="34.5" customHeight="1" thickBot="1" x14ac:dyDescent="0.3">
      <c r="A80" s="132" t="s">
        <v>5</v>
      </c>
      <c r="B80" s="3">
        <f>SUM(B73:B79)</f>
        <v>5260</v>
      </c>
      <c r="C80" s="2"/>
    </row>
    <row r="81" spans="1:5" ht="15.75" thickBot="1" x14ac:dyDescent="0.3"/>
    <row r="82" spans="1:5" ht="36" customHeight="1" thickBot="1" x14ac:dyDescent="0.35">
      <c r="A82" s="280" t="s">
        <v>53</v>
      </c>
      <c r="B82" s="281"/>
      <c r="C82" s="282"/>
    </row>
    <row r="83" spans="1:5" x14ac:dyDescent="0.25">
      <c r="A83" s="14" t="s">
        <v>45</v>
      </c>
      <c r="B83" s="4" t="s">
        <v>7</v>
      </c>
      <c r="C83" s="13" t="s">
        <v>2</v>
      </c>
    </row>
    <row r="84" spans="1:5" x14ac:dyDescent="0.25">
      <c r="A84" s="131" t="s">
        <v>46</v>
      </c>
      <c r="B84" s="6">
        <v>159</v>
      </c>
      <c r="C84" s="5">
        <f>B84/$B$91</f>
        <v>0.14971751412429379</v>
      </c>
    </row>
    <row r="85" spans="1:5" x14ac:dyDescent="0.25">
      <c r="A85" s="131" t="s">
        <v>47</v>
      </c>
      <c r="B85" s="6">
        <v>107</v>
      </c>
      <c r="C85" s="5">
        <f t="shared" ref="C85:C90" si="5">B85/$B$91</f>
        <v>0.1007532956685499</v>
      </c>
    </row>
    <row r="86" spans="1:5" x14ac:dyDescent="0.25">
      <c r="A86" s="131" t="s">
        <v>48</v>
      </c>
      <c r="B86" s="6">
        <v>251</v>
      </c>
      <c r="C86" s="5">
        <f t="shared" si="5"/>
        <v>0.23634651600753295</v>
      </c>
    </row>
    <row r="87" spans="1:5" x14ac:dyDescent="0.25">
      <c r="A87" s="131" t="s">
        <v>49</v>
      </c>
      <c r="B87" s="6">
        <v>218</v>
      </c>
      <c r="C87" s="5">
        <f t="shared" si="5"/>
        <v>0.20527306967984935</v>
      </c>
    </row>
    <row r="88" spans="1:5" x14ac:dyDescent="0.25">
      <c r="A88" s="131" t="s">
        <v>50</v>
      </c>
      <c r="B88" s="6">
        <v>43</v>
      </c>
      <c r="C88" s="5">
        <f t="shared" si="5"/>
        <v>4.0489642184557438E-2</v>
      </c>
    </row>
    <row r="89" spans="1:5" x14ac:dyDescent="0.25">
      <c r="A89" s="131" t="s">
        <v>51</v>
      </c>
      <c r="B89" s="6">
        <v>170</v>
      </c>
      <c r="C89" s="5">
        <f t="shared" si="5"/>
        <v>0.160075329566855</v>
      </c>
    </row>
    <row r="90" spans="1:5" x14ac:dyDescent="0.25">
      <c r="A90" s="15" t="s">
        <v>52</v>
      </c>
      <c r="B90" s="16">
        <v>114</v>
      </c>
      <c r="C90" s="17">
        <f t="shared" si="5"/>
        <v>0.10734463276836158</v>
      </c>
    </row>
    <row r="91" spans="1:5" ht="15.75" thickBot="1" x14ac:dyDescent="0.3">
      <c r="A91" s="132" t="s">
        <v>5</v>
      </c>
      <c r="B91" s="3">
        <f>SUM(B84:B90)</f>
        <v>1062</v>
      </c>
      <c r="C91" s="2"/>
    </row>
    <row r="92" spans="1:5" s="210" customFormat="1" x14ac:dyDescent="0.25">
      <c r="A92" s="233"/>
      <c r="B92" s="238"/>
      <c r="C92" s="239"/>
    </row>
    <row r="93" spans="1:5" s="210" customFormat="1" x14ac:dyDescent="0.25">
      <c r="A93" s="237" t="s">
        <v>817</v>
      </c>
      <c r="B93" s="238"/>
      <c r="C93" s="239"/>
    </row>
    <row r="94" spans="1:5" s="210" customFormat="1" x14ac:dyDescent="0.25">
      <c r="A94" s="240" t="s">
        <v>818</v>
      </c>
      <c r="B94" s="238"/>
      <c r="C94" s="239"/>
    </row>
    <row r="95" spans="1:5" s="210" customFormat="1" x14ac:dyDescent="0.25">
      <c r="A95" s="240" t="s">
        <v>819</v>
      </c>
      <c r="B95" s="238"/>
      <c r="C95" s="239"/>
    </row>
    <row r="96" spans="1:5" ht="15.75" thickBot="1" x14ac:dyDescent="0.3">
      <c r="A96" s="240"/>
      <c r="B96" s="238"/>
      <c r="C96" s="239"/>
      <c r="D96" s="210"/>
      <c r="E96" s="210"/>
    </row>
    <row r="97" spans="1:3" ht="18" thickBot="1" x14ac:dyDescent="0.35">
      <c r="A97" s="284" t="s">
        <v>805</v>
      </c>
      <c r="B97" s="285"/>
      <c r="C97" s="286"/>
    </row>
    <row r="98" spans="1:3" x14ac:dyDescent="0.25">
      <c r="A98" s="14" t="s">
        <v>54</v>
      </c>
      <c r="B98" s="4" t="s">
        <v>1</v>
      </c>
      <c r="C98" s="13" t="s">
        <v>2</v>
      </c>
    </row>
    <row r="99" spans="1:3" x14ac:dyDescent="0.25">
      <c r="A99" s="131" t="s">
        <v>55</v>
      </c>
      <c r="B99" s="6">
        <v>43564</v>
      </c>
      <c r="C99" s="5">
        <f>B99/$B$101</f>
        <v>0.97000734786577902</v>
      </c>
    </row>
    <row r="100" spans="1:3" x14ac:dyDescent="0.25">
      <c r="A100" s="15" t="s">
        <v>58</v>
      </c>
      <c r="B100" s="16">
        <v>1347</v>
      </c>
      <c r="C100" s="17">
        <f>B100/$B$101</f>
        <v>2.9992652134221014E-2</v>
      </c>
    </row>
    <row r="101" spans="1:3" ht="15.75" thickBot="1" x14ac:dyDescent="0.3">
      <c r="A101" s="132" t="s">
        <v>5</v>
      </c>
      <c r="B101" s="3">
        <f>SUM(B99:B100)</f>
        <v>44911</v>
      </c>
      <c r="C101" s="2"/>
    </row>
    <row r="102" spans="1:3" ht="15.75" thickBot="1" x14ac:dyDescent="0.3"/>
    <row r="103" spans="1:3" ht="36" customHeight="1" thickBot="1" x14ac:dyDescent="0.35">
      <c r="A103" s="280" t="s">
        <v>56</v>
      </c>
      <c r="B103" s="281"/>
      <c r="C103" s="282"/>
    </row>
    <row r="104" spans="1:3" x14ac:dyDescent="0.25">
      <c r="A104" s="14" t="s">
        <v>6</v>
      </c>
      <c r="B104" s="4" t="s">
        <v>7</v>
      </c>
      <c r="C104" s="13" t="s">
        <v>2</v>
      </c>
    </row>
    <row r="105" spans="1:3" x14ac:dyDescent="0.25">
      <c r="A105" s="131" t="s">
        <v>36</v>
      </c>
      <c r="B105" s="6">
        <v>851</v>
      </c>
      <c r="C105" s="5">
        <f>B105/$B$111</f>
        <v>2.6422827335672368E-2</v>
      </c>
    </row>
    <row r="106" spans="1:3" x14ac:dyDescent="0.25">
      <c r="A106" s="131" t="s">
        <v>37</v>
      </c>
      <c r="B106" s="6">
        <v>1990</v>
      </c>
      <c r="C106" s="5">
        <f t="shared" ref="C106:C110" si="6">B106/$B$111</f>
        <v>6.1787810103393674E-2</v>
      </c>
    </row>
    <row r="107" spans="1:3" x14ac:dyDescent="0.25">
      <c r="A107" s="131" t="s">
        <v>38</v>
      </c>
      <c r="B107" s="6">
        <v>3735</v>
      </c>
      <c r="C107" s="5">
        <f t="shared" si="6"/>
        <v>0.1159685782593846</v>
      </c>
    </row>
    <row r="108" spans="1:3" x14ac:dyDescent="0.25">
      <c r="A108" s="131" t="s">
        <v>39</v>
      </c>
      <c r="B108" s="6">
        <v>4157</v>
      </c>
      <c r="C108" s="5">
        <f t="shared" si="6"/>
        <v>0.12907131989940074</v>
      </c>
    </row>
    <row r="109" spans="1:3" x14ac:dyDescent="0.25">
      <c r="A109" s="131" t="s">
        <v>40</v>
      </c>
      <c r="B109" s="6">
        <v>4577</v>
      </c>
      <c r="C109" s="5">
        <f t="shared" si="6"/>
        <v>0.14211196323780545</v>
      </c>
    </row>
    <row r="110" spans="1:3" x14ac:dyDescent="0.25">
      <c r="A110" s="15" t="s">
        <v>8</v>
      </c>
      <c r="B110" s="16">
        <v>16897</v>
      </c>
      <c r="C110" s="17">
        <f t="shared" si="6"/>
        <v>0.52463750116434316</v>
      </c>
    </row>
    <row r="111" spans="1:3" ht="15.75" thickBot="1" x14ac:dyDescent="0.3">
      <c r="A111" s="132" t="s">
        <v>5</v>
      </c>
      <c r="B111" s="3">
        <f>SUM(B105:B110)</f>
        <v>32207</v>
      </c>
      <c r="C111" s="2"/>
    </row>
    <row r="112" spans="1:3" ht="15.75" thickBot="1" x14ac:dyDescent="0.3"/>
    <row r="113" spans="1:3" ht="36" customHeight="1" thickBot="1" x14ac:dyDescent="0.35">
      <c r="A113" s="280" t="s">
        <v>57</v>
      </c>
      <c r="B113" s="281"/>
      <c r="C113" s="282"/>
    </row>
    <row r="114" spans="1:3" x14ac:dyDescent="0.25">
      <c r="A114" s="14" t="s">
        <v>6</v>
      </c>
      <c r="B114" s="4" t="s">
        <v>7</v>
      </c>
      <c r="C114" s="13" t="s">
        <v>2</v>
      </c>
    </row>
    <row r="115" spans="1:3" x14ac:dyDescent="0.25">
      <c r="A115" s="131" t="s">
        <v>36</v>
      </c>
      <c r="B115" s="6">
        <v>63</v>
      </c>
      <c r="C115" s="5">
        <f>B115/$B$121</f>
        <v>5.8118081180811805E-2</v>
      </c>
    </row>
    <row r="116" spans="1:3" x14ac:dyDescent="0.25">
      <c r="A116" s="131" t="s">
        <v>37</v>
      </c>
      <c r="B116" s="6">
        <v>85</v>
      </c>
      <c r="C116" s="5">
        <f t="shared" ref="C116:C120" si="7">B116/$B$121</f>
        <v>7.8413284132841335E-2</v>
      </c>
    </row>
    <row r="117" spans="1:3" x14ac:dyDescent="0.25">
      <c r="A117" s="131" t="s">
        <v>38</v>
      </c>
      <c r="B117" s="6">
        <v>280</v>
      </c>
      <c r="C117" s="5">
        <f t="shared" si="7"/>
        <v>0.25830258302583026</v>
      </c>
    </row>
    <row r="118" spans="1:3" x14ac:dyDescent="0.25">
      <c r="A118" s="131" t="s">
        <v>39</v>
      </c>
      <c r="B118" s="6">
        <v>111</v>
      </c>
      <c r="C118" s="5">
        <f t="shared" si="7"/>
        <v>0.10239852398523985</v>
      </c>
    </row>
    <row r="119" spans="1:3" x14ac:dyDescent="0.25">
      <c r="A119" s="131" t="s">
        <v>40</v>
      </c>
      <c r="B119" s="6">
        <v>157</v>
      </c>
      <c r="C119" s="5">
        <f t="shared" si="7"/>
        <v>0.1448339483394834</v>
      </c>
    </row>
    <row r="120" spans="1:3" x14ac:dyDescent="0.25">
      <c r="A120" s="15" t="s">
        <v>8</v>
      </c>
      <c r="B120" s="16">
        <v>388</v>
      </c>
      <c r="C120" s="17">
        <f t="shared" si="7"/>
        <v>0.35793357933579334</v>
      </c>
    </row>
    <row r="121" spans="1:3" ht="15.75" thickBot="1" x14ac:dyDescent="0.3">
      <c r="A121" s="132" t="s">
        <v>5</v>
      </c>
      <c r="B121" s="3">
        <f>SUM(B115:B120)</f>
        <v>1084</v>
      </c>
      <c r="C121" s="2"/>
    </row>
    <row r="122" spans="1:3" ht="15.75" thickBot="1" x14ac:dyDescent="0.3"/>
    <row r="123" spans="1:3" ht="33.75" customHeight="1" thickBot="1" x14ac:dyDescent="0.35">
      <c r="A123" s="280" t="s">
        <v>59</v>
      </c>
      <c r="B123" s="281"/>
      <c r="C123" s="282"/>
    </row>
    <row r="124" spans="1:3" x14ac:dyDescent="0.25">
      <c r="A124" s="14" t="s">
        <v>6</v>
      </c>
      <c r="B124" s="4" t="s">
        <v>7</v>
      </c>
      <c r="C124" s="13" t="s">
        <v>2</v>
      </c>
    </row>
    <row r="125" spans="1:3" x14ac:dyDescent="0.25">
      <c r="A125" s="131" t="s">
        <v>36</v>
      </c>
      <c r="B125" s="6">
        <f>B115</f>
        <v>63</v>
      </c>
      <c r="C125" s="5">
        <f>B125/$B$127</f>
        <v>0.42567567567567566</v>
      </c>
    </row>
    <row r="126" spans="1:3" x14ac:dyDescent="0.25">
      <c r="A126" s="15" t="s">
        <v>37</v>
      </c>
      <c r="B126" s="16">
        <f>B116</f>
        <v>85</v>
      </c>
      <c r="C126" s="17">
        <f>B126/$B$127</f>
        <v>0.57432432432432434</v>
      </c>
    </row>
    <row r="127" spans="1:3" ht="15.75" thickBot="1" x14ac:dyDescent="0.3">
      <c r="A127" s="132" t="s">
        <v>5</v>
      </c>
      <c r="B127" s="3">
        <f>SUM(B125:B126)</f>
        <v>148</v>
      </c>
      <c r="C127" s="2"/>
    </row>
    <row r="128" spans="1:3" ht="15.75" thickBot="1" x14ac:dyDescent="0.3"/>
    <row r="129" spans="1:3" ht="36" customHeight="1" thickBot="1" x14ac:dyDescent="0.35">
      <c r="A129" s="280" t="s">
        <v>60</v>
      </c>
      <c r="B129" s="281"/>
      <c r="C129" s="282"/>
    </row>
    <row r="130" spans="1:3" x14ac:dyDescent="0.25">
      <c r="A130" s="14" t="s">
        <v>12</v>
      </c>
      <c r="B130" s="4" t="s">
        <v>1</v>
      </c>
      <c r="C130" s="13" t="s">
        <v>2</v>
      </c>
    </row>
    <row r="131" spans="1:3" x14ac:dyDescent="0.25">
      <c r="A131" s="131" t="s">
        <v>15</v>
      </c>
      <c r="B131" s="6">
        <v>170</v>
      </c>
      <c r="C131" s="5">
        <f t="shared" ref="C131:C141" si="8">B131/$B$142</f>
        <v>0.15682656826568267</v>
      </c>
    </row>
    <row r="132" spans="1:3" x14ac:dyDescent="0.25">
      <c r="A132" s="131" t="s">
        <v>14</v>
      </c>
      <c r="B132" s="6">
        <v>158</v>
      </c>
      <c r="C132" s="5">
        <f t="shared" si="8"/>
        <v>0.14575645756457564</v>
      </c>
    </row>
    <row r="133" spans="1:3" x14ac:dyDescent="0.25">
      <c r="A133" s="131" t="s">
        <v>368</v>
      </c>
      <c r="B133" s="6">
        <v>111</v>
      </c>
      <c r="C133" s="5">
        <f t="shared" si="8"/>
        <v>0.10239852398523985</v>
      </c>
    </row>
    <row r="134" spans="1:3" x14ac:dyDescent="0.25">
      <c r="A134" s="131" t="s">
        <v>17</v>
      </c>
      <c r="B134" s="6">
        <v>94</v>
      </c>
      <c r="C134" s="5">
        <f t="shared" si="8"/>
        <v>8.6715867158671592E-2</v>
      </c>
    </row>
    <row r="135" spans="1:3" x14ac:dyDescent="0.25">
      <c r="A135" s="131" t="s">
        <v>29</v>
      </c>
      <c r="B135" s="6">
        <v>82</v>
      </c>
      <c r="C135" s="5">
        <f t="shared" si="8"/>
        <v>7.5645756457564578E-2</v>
      </c>
    </row>
    <row r="136" spans="1:3" x14ac:dyDescent="0.25">
      <c r="A136" s="131" t="s">
        <v>228</v>
      </c>
      <c r="B136" s="6">
        <v>71</v>
      </c>
      <c r="C136" s="5">
        <f t="shared" si="8"/>
        <v>6.5498154981549817E-2</v>
      </c>
    </row>
    <row r="137" spans="1:3" x14ac:dyDescent="0.25">
      <c r="A137" s="131" t="s">
        <v>240</v>
      </c>
      <c r="B137" s="6">
        <v>61</v>
      </c>
      <c r="C137" s="5">
        <f t="shared" si="8"/>
        <v>5.6273062730627307E-2</v>
      </c>
    </row>
    <row r="138" spans="1:3" x14ac:dyDescent="0.25">
      <c r="A138" s="131" t="s">
        <v>508</v>
      </c>
      <c r="B138" s="6">
        <v>43</v>
      </c>
      <c r="C138" s="5">
        <f t="shared" si="8"/>
        <v>3.9667896678966787E-2</v>
      </c>
    </row>
    <row r="139" spans="1:3" x14ac:dyDescent="0.25">
      <c r="A139" s="131" t="s">
        <v>16</v>
      </c>
      <c r="B139" s="6">
        <v>42</v>
      </c>
      <c r="C139" s="5">
        <f t="shared" si="8"/>
        <v>3.8745387453874541E-2</v>
      </c>
    </row>
    <row r="140" spans="1:3" x14ac:dyDescent="0.25">
      <c r="A140" s="131" t="s">
        <v>26</v>
      </c>
      <c r="B140" s="6">
        <v>34</v>
      </c>
      <c r="C140" s="5">
        <f t="shared" si="8"/>
        <v>3.136531365313653E-2</v>
      </c>
    </row>
    <row r="141" spans="1:3" x14ac:dyDescent="0.25">
      <c r="A141" s="15" t="s">
        <v>33</v>
      </c>
      <c r="B141" s="16">
        <v>218</v>
      </c>
      <c r="C141" s="17">
        <f t="shared" si="8"/>
        <v>0.2011070110701107</v>
      </c>
    </row>
    <row r="142" spans="1:3" ht="15.75" thickBot="1" x14ac:dyDescent="0.3">
      <c r="A142" s="132" t="s">
        <v>5</v>
      </c>
      <c r="B142" s="3">
        <f>SUM(B131:B141)</f>
        <v>1084</v>
      </c>
      <c r="C142" s="2"/>
    </row>
    <row r="143" spans="1:3" x14ac:dyDescent="0.25">
      <c r="A143" s="242" t="s">
        <v>821</v>
      </c>
    </row>
    <row r="144" spans="1:3" ht="15.75" thickBot="1" x14ac:dyDescent="0.3">
      <c r="A144" s="243"/>
      <c r="B144" s="210"/>
      <c r="C144" s="210"/>
    </row>
    <row r="145" spans="1:9" ht="31.5" customHeight="1" thickBot="1" x14ac:dyDescent="0.35">
      <c r="A145" s="280" t="s">
        <v>61</v>
      </c>
      <c r="B145" s="281"/>
      <c r="C145" s="282"/>
    </row>
    <row r="146" spans="1:9" x14ac:dyDescent="0.25">
      <c r="A146" s="14" t="s">
        <v>12</v>
      </c>
      <c r="B146" s="4" t="s">
        <v>1</v>
      </c>
      <c r="C146" s="13" t="s">
        <v>2</v>
      </c>
    </row>
    <row r="147" spans="1:9" x14ac:dyDescent="0.25">
      <c r="A147" s="131" t="s">
        <v>240</v>
      </c>
      <c r="B147" s="6">
        <v>61</v>
      </c>
      <c r="C147" s="5">
        <f>B147/$B$152</f>
        <v>0.41216216216216217</v>
      </c>
    </row>
    <row r="148" spans="1:9" x14ac:dyDescent="0.25">
      <c r="A148" s="131" t="s">
        <v>17</v>
      </c>
      <c r="B148" s="6">
        <v>37</v>
      </c>
      <c r="C148" s="5">
        <f>B148/$B$152</f>
        <v>0.25</v>
      </c>
    </row>
    <row r="149" spans="1:9" x14ac:dyDescent="0.25">
      <c r="A149" s="131" t="s">
        <v>15</v>
      </c>
      <c r="B149" s="6">
        <v>24</v>
      </c>
      <c r="C149" s="5">
        <f>B149/$B$152</f>
        <v>0.16216216216216217</v>
      </c>
    </row>
    <row r="150" spans="1:9" x14ac:dyDescent="0.25">
      <c r="A150" s="131" t="s">
        <v>488</v>
      </c>
      <c r="B150" s="6">
        <v>16</v>
      </c>
      <c r="C150" s="5">
        <f>B150/$B$152</f>
        <v>0.10810810810810811</v>
      </c>
    </row>
    <row r="151" spans="1:9" x14ac:dyDescent="0.25">
      <c r="A151" s="15" t="s">
        <v>27</v>
      </c>
      <c r="B151" s="16">
        <v>10</v>
      </c>
      <c r="C151" s="17">
        <f>B151/$B$152</f>
        <v>6.7567567567567571E-2</v>
      </c>
    </row>
    <row r="152" spans="1:9" ht="15.75" thickBot="1" x14ac:dyDescent="0.3">
      <c r="A152" s="132" t="s">
        <v>5</v>
      </c>
      <c r="B152" s="3">
        <f>SUM(B147:B151)</f>
        <v>148</v>
      </c>
      <c r="C152" s="2"/>
    </row>
    <row r="153" spans="1:9" x14ac:dyDescent="0.25">
      <c r="A153" s="244" t="s">
        <v>821</v>
      </c>
      <c r="B153" s="210"/>
      <c r="C153" s="210"/>
      <c r="D153" s="210"/>
      <c r="E153" s="210"/>
      <c r="F153" s="210"/>
      <c r="G153" s="210"/>
      <c r="I153" s="210"/>
    </row>
    <row r="154" spans="1:9" x14ac:dyDescent="0.25">
      <c r="A154" s="210"/>
      <c r="B154" s="210"/>
      <c r="C154" s="210"/>
      <c r="D154" s="210"/>
      <c r="E154" s="210"/>
      <c r="F154" s="210"/>
      <c r="G154" s="210"/>
      <c r="I154" s="210"/>
    </row>
    <row r="155" spans="1:9" x14ac:dyDescent="0.25">
      <c r="A155" s="210" t="s">
        <v>822</v>
      </c>
      <c r="B155" s="210"/>
      <c r="C155" s="210"/>
      <c r="D155" s="210"/>
      <c r="E155" s="210"/>
      <c r="F155" s="210"/>
      <c r="G155" s="210"/>
      <c r="I155" s="210"/>
    </row>
  </sheetData>
  <mergeCells count="18">
    <mergeCell ref="A1:F1"/>
    <mergeCell ref="A5:C5"/>
    <mergeCell ref="I5:J5"/>
    <mergeCell ref="A12:C12"/>
    <mergeCell ref="A24:C24"/>
    <mergeCell ref="E12:G12"/>
    <mergeCell ref="E18:G18"/>
    <mergeCell ref="A35:C35"/>
    <mergeCell ref="A145:C145"/>
    <mergeCell ref="A41:C41"/>
    <mergeCell ref="A56:C56"/>
    <mergeCell ref="A71:C71"/>
    <mergeCell ref="A82:C82"/>
    <mergeCell ref="A97:C97"/>
    <mergeCell ref="A103:C103"/>
    <mergeCell ref="A113:C113"/>
    <mergeCell ref="A123:C123"/>
    <mergeCell ref="A129:C129"/>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61"/>
  <sheetViews>
    <sheetView workbookViewId="0">
      <selection activeCell="E33" sqref="E33"/>
    </sheetView>
  </sheetViews>
  <sheetFormatPr defaultRowHeight="15" x14ac:dyDescent="0.25"/>
  <cols>
    <col min="1" max="1" width="26.7109375" style="134" customWidth="1"/>
    <col min="2" max="2" width="10.7109375" style="134" bestFit="1" customWidth="1"/>
    <col min="3" max="3" width="7.85546875" style="134" customWidth="1"/>
    <col min="4" max="4" width="9.140625" style="134"/>
    <col min="5" max="5" width="33.85546875" style="134" bestFit="1" customWidth="1"/>
    <col min="6" max="6" width="18.5703125" style="134" bestFit="1" customWidth="1"/>
    <col min="7" max="7" width="15.7109375" style="134" customWidth="1"/>
    <col min="8" max="8" width="9.140625" style="134"/>
    <col min="9" max="9" width="13.85546875" style="134" bestFit="1" customWidth="1"/>
    <col min="10" max="16384" width="9.140625" style="134"/>
  </cols>
  <sheetData>
    <row r="1" spans="1:10" ht="21" x14ac:dyDescent="0.35">
      <c r="A1" s="283" t="s">
        <v>468</v>
      </c>
      <c r="B1" s="283"/>
      <c r="C1" s="283"/>
      <c r="D1" s="283"/>
      <c r="E1" s="283"/>
      <c r="F1" s="283"/>
    </row>
    <row r="2" spans="1:10" s="210" customFormat="1" x14ac:dyDescent="0.25">
      <c r="A2" s="236" t="s">
        <v>815</v>
      </c>
      <c r="B2" s="259"/>
      <c r="C2" s="257"/>
      <c r="D2" s="257"/>
    </row>
    <row r="3" spans="1:10" s="210" customFormat="1" x14ac:dyDescent="0.25">
      <c r="A3" s="210" t="s">
        <v>816</v>
      </c>
      <c r="B3" s="259"/>
      <c r="C3" s="257"/>
      <c r="D3" s="257"/>
    </row>
    <row r="4" spans="1:10" ht="15.75" thickBot="1" x14ac:dyDescent="0.3">
      <c r="A4" s="210"/>
      <c r="B4" s="259"/>
      <c r="C4" s="257"/>
      <c r="D4" s="257"/>
      <c r="E4" s="210"/>
      <c r="F4" s="210"/>
    </row>
    <row r="5" spans="1:10" ht="18" thickBot="1" x14ac:dyDescent="0.35">
      <c r="A5" s="284" t="s">
        <v>34</v>
      </c>
      <c r="B5" s="285"/>
      <c r="C5" s="286"/>
      <c r="I5" s="284" t="s">
        <v>63</v>
      </c>
      <c r="J5" s="286"/>
    </row>
    <row r="6" spans="1:10" x14ac:dyDescent="0.25">
      <c r="A6" s="14" t="s">
        <v>0</v>
      </c>
      <c r="B6" s="4" t="s">
        <v>1</v>
      </c>
      <c r="C6" s="13" t="s">
        <v>2</v>
      </c>
      <c r="I6" s="19" t="s">
        <v>467</v>
      </c>
      <c r="J6" s="138"/>
    </row>
    <row r="7" spans="1:10" x14ac:dyDescent="0.25">
      <c r="A7" s="136" t="s">
        <v>3</v>
      </c>
      <c r="B7" s="6">
        <v>138205</v>
      </c>
      <c r="C7" s="5">
        <f>B7/$B$9</f>
        <v>0.81242578506178209</v>
      </c>
      <c r="I7" s="136"/>
      <c r="J7" s="138"/>
    </row>
    <row r="8" spans="1:10" x14ac:dyDescent="0.25">
      <c r="A8" s="15" t="s">
        <v>4</v>
      </c>
      <c r="B8" s="16">
        <v>31909</v>
      </c>
      <c r="C8" s="17">
        <f>B8/$B$9</f>
        <v>0.18757421493821791</v>
      </c>
      <c r="I8" s="136"/>
      <c r="J8" s="138"/>
    </row>
    <row r="9" spans="1:10" ht="15.75" thickBot="1" x14ac:dyDescent="0.3">
      <c r="A9" s="137" t="s">
        <v>5</v>
      </c>
      <c r="B9" s="3">
        <f>SUM(B7:B8)</f>
        <v>170114</v>
      </c>
      <c r="C9" s="2"/>
      <c r="I9" s="136"/>
      <c r="J9" s="138"/>
    </row>
    <row r="10" spans="1:10" x14ac:dyDescent="0.25">
      <c r="A10" s="210" t="s">
        <v>859</v>
      </c>
      <c r="I10" s="136"/>
      <c r="J10" s="138"/>
    </row>
    <row r="11" spans="1:10" ht="15.75" thickBot="1" x14ac:dyDescent="0.3">
      <c r="A11" s="210"/>
      <c r="B11" s="210"/>
      <c r="C11" s="210"/>
      <c r="I11" s="136"/>
      <c r="J11" s="138"/>
    </row>
    <row r="12" spans="1:10" ht="18" thickBot="1" x14ac:dyDescent="0.35">
      <c r="A12" s="284" t="s">
        <v>35</v>
      </c>
      <c r="B12" s="285"/>
      <c r="C12" s="286"/>
      <c r="E12" s="294" t="s">
        <v>844</v>
      </c>
      <c r="F12" s="295"/>
      <c r="G12" s="296"/>
      <c r="I12" s="136"/>
      <c r="J12" s="138"/>
    </row>
    <row r="13" spans="1:10" x14ac:dyDescent="0.25">
      <c r="A13" s="14" t="s">
        <v>6</v>
      </c>
      <c r="B13" s="4" t="s">
        <v>7</v>
      </c>
      <c r="C13" s="13" t="s">
        <v>2</v>
      </c>
      <c r="E13" s="14" t="s">
        <v>0</v>
      </c>
      <c r="F13" s="4" t="s">
        <v>1</v>
      </c>
      <c r="G13" s="13" t="s">
        <v>2</v>
      </c>
      <c r="I13" s="136"/>
      <c r="J13" s="138"/>
    </row>
    <row r="14" spans="1:10" x14ac:dyDescent="0.25">
      <c r="A14" s="136" t="s">
        <v>36</v>
      </c>
      <c r="B14" s="6">
        <v>28487</v>
      </c>
      <c r="C14" s="5">
        <f>B14/$B$21</f>
        <v>0.16745829267432427</v>
      </c>
      <c r="E14" s="212" t="s">
        <v>3</v>
      </c>
      <c r="F14" s="6">
        <v>19628</v>
      </c>
      <c r="G14" s="5">
        <v>0.68899999999999995</v>
      </c>
      <c r="I14" s="136"/>
      <c r="J14" s="138"/>
    </row>
    <row r="15" spans="1:10" x14ac:dyDescent="0.25">
      <c r="A15" s="136" t="s">
        <v>37</v>
      </c>
      <c r="B15" s="6">
        <v>30242</v>
      </c>
      <c r="C15" s="5">
        <f t="shared" ref="C15:C20" si="0">B15/$B$21</f>
        <v>0.17777490388798101</v>
      </c>
      <c r="E15" s="15" t="s">
        <v>4</v>
      </c>
      <c r="F15" s="16">
        <v>8859</v>
      </c>
      <c r="G15" s="17">
        <v>0.311</v>
      </c>
      <c r="I15" s="136"/>
      <c r="J15" s="138"/>
    </row>
    <row r="16" spans="1:10" ht="15.75" thickBot="1" x14ac:dyDescent="0.3">
      <c r="A16" s="136" t="s">
        <v>38</v>
      </c>
      <c r="B16" s="6">
        <v>25853</v>
      </c>
      <c r="C16" s="5">
        <f t="shared" si="0"/>
        <v>0.15197455823741726</v>
      </c>
      <c r="E16" s="213" t="s">
        <v>5</v>
      </c>
      <c r="F16" s="3">
        <v>28487</v>
      </c>
      <c r="G16" s="232"/>
      <c r="I16" s="136"/>
      <c r="J16" s="138"/>
    </row>
    <row r="17" spans="1:10" ht="15.75" thickBot="1" x14ac:dyDescent="0.3">
      <c r="A17" s="136" t="s">
        <v>39</v>
      </c>
      <c r="B17" s="6">
        <v>22233</v>
      </c>
      <c r="C17" s="5">
        <f t="shared" si="0"/>
        <v>0.13069471060582905</v>
      </c>
      <c r="E17" s="210"/>
      <c r="F17" s="210"/>
      <c r="G17" s="210"/>
      <c r="I17" s="136"/>
      <c r="J17" s="138"/>
    </row>
    <row r="18" spans="1:10" ht="18" thickBot="1" x14ac:dyDescent="0.35">
      <c r="A18" s="136" t="s">
        <v>40</v>
      </c>
      <c r="B18" s="6">
        <v>15830</v>
      </c>
      <c r="C18" s="5">
        <f t="shared" si="0"/>
        <v>9.3055245306088857E-2</v>
      </c>
      <c r="E18" s="284" t="s">
        <v>837</v>
      </c>
      <c r="F18" s="285"/>
      <c r="G18" s="286"/>
      <c r="I18" s="136"/>
      <c r="J18" s="138"/>
    </row>
    <row r="19" spans="1:10" x14ac:dyDescent="0.25">
      <c r="A19" s="136" t="s">
        <v>8</v>
      </c>
      <c r="B19" s="6">
        <v>35185</v>
      </c>
      <c r="C19" s="5">
        <f t="shared" si="0"/>
        <v>0.20683188920371046</v>
      </c>
      <c r="E19" s="14" t="s">
        <v>0</v>
      </c>
      <c r="F19" s="4" t="s">
        <v>1</v>
      </c>
      <c r="G19" s="13" t="s">
        <v>2</v>
      </c>
      <c r="I19" s="136"/>
      <c r="J19" s="138"/>
    </row>
    <row r="20" spans="1:10" x14ac:dyDescent="0.25">
      <c r="A20" s="15" t="s">
        <v>9</v>
      </c>
      <c r="B20" s="16">
        <v>12284</v>
      </c>
      <c r="C20" s="17">
        <f t="shared" si="0"/>
        <v>7.2210400084649115E-2</v>
      </c>
      <c r="E20" s="212" t="s">
        <v>3</v>
      </c>
      <c r="F20" s="6">
        <v>21414</v>
      </c>
      <c r="G20" s="5">
        <v>0.70799999999999996</v>
      </c>
      <c r="I20" s="136"/>
      <c r="J20" s="138"/>
    </row>
    <row r="21" spans="1:10" ht="15.75" thickBot="1" x14ac:dyDescent="0.3">
      <c r="A21" s="137" t="s">
        <v>5</v>
      </c>
      <c r="B21" s="3">
        <f>SUM(B14:B20)</f>
        <v>170114</v>
      </c>
      <c r="C21" s="2"/>
      <c r="E21" s="15" t="s">
        <v>4</v>
      </c>
      <c r="F21" s="16">
        <v>8828</v>
      </c>
      <c r="G21" s="17">
        <v>0.29199999999999998</v>
      </c>
      <c r="I21" s="136"/>
      <c r="J21" s="138"/>
    </row>
    <row r="22" spans="1:10" ht="15.75" thickBot="1" x14ac:dyDescent="0.3">
      <c r="A22" s="210" t="s">
        <v>859</v>
      </c>
      <c r="E22" s="213" t="s">
        <v>5</v>
      </c>
      <c r="F22" s="3">
        <v>30242</v>
      </c>
      <c r="G22" s="2"/>
      <c r="I22" s="136"/>
      <c r="J22" s="138"/>
    </row>
    <row r="23" spans="1:10" ht="15.75" thickBot="1" x14ac:dyDescent="0.3">
      <c r="A23" s="210"/>
      <c r="B23" s="210"/>
      <c r="C23" s="210"/>
      <c r="I23" s="136"/>
      <c r="J23" s="138"/>
    </row>
    <row r="24" spans="1:10" ht="18" thickBot="1" x14ac:dyDescent="0.35">
      <c r="A24" s="284" t="s">
        <v>10</v>
      </c>
      <c r="B24" s="285"/>
      <c r="C24" s="286"/>
      <c r="I24" s="136"/>
      <c r="J24" s="138"/>
    </row>
    <row r="25" spans="1:10" x14ac:dyDescent="0.25">
      <c r="A25" s="14" t="s">
        <v>6</v>
      </c>
      <c r="B25" s="4" t="s">
        <v>7</v>
      </c>
      <c r="C25" s="13" t="s">
        <v>2</v>
      </c>
      <c r="I25" s="136"/>
      <c r="J25" s="138"/>
    </row>
    <row r="26" spans="1:10" x14ac:dyDescent="0.25">
      <c r="A26" s="136" t="s">
        <v>36</v>
      </c>
      <c r="B26" s="6">
        <v>8859</v>
      </c>
      <c r="C26" s="5">
        <f>B26/$B$33</f>
        <v>0.27763326961045476</v>
      </c>
      <c r="I26" s="136"/>
      <c r="J26" s="138"/>
    </row>
    <row r="27" spans="1:10" x14ac:dyDescent="0.25">
      <c r="A27" s="136" t="s">
        <v>37</v>
      </c>
      <c r="B27" s="6">
        <v>8828</v>
      </c>
      <c r="C27" s="5">
        <f t="shared" ref="C27:C32" si="1">B27/$B$33</f>
        <v>0.27666175687110217</v>
      </c>
      <c r="I27" s="136"/>
      <c r="J27" s="138"/>
    </row>
    <row r="28" spans="1:10" x14ac:dyDescent="0.25">
      <c r="A28" s="136" t="s">
        <v>38</v>
      </c>
      <c r="B28" s="6">
        <v>6326</v>
      </c>
      <c r="C28" s="5">
        <f t="shared" si="1"/>
        <v>0.19825127706916543</v>
      </c>
      <c r="I28" s="136"/>
      <c r="J28" s="138"/>
    </row>
    <row r="29" spans="1:10" x14ac:dyDescent="0.25">
      <c r="A29" s="136" t="s">
        <v>39</v>
      </c>
      <c r="B29" s="6">
        <v>3236</v>
      </c>
      <c r="C29" s="5">
        <f t="shared" si="1"/>
        <v>0.10141339434015481</v>
      </c>
      <c r="I29" s="136"/>
      <c r="J29" s="138"/>
    </row>
    <row r="30" spans="1:10" x14ac:dyDescent="0.25">
      <c r="A30" s="136" t="s">
        <v>40</v>
      </c>
      <c r="B30" s="6">
        <v>1499</v>
      </c>
      <c r="C30" s="5">
        <f t="shared" si="1"/>
        <v>4.6977341815788651E-2</v>
      </c>
      <c r="I30" s="136"/>
      <c r="J30" s="138"/>
    </row>
    <row r="31" spans="1:10" ht="15.75" thickBot="1" x14ac:dyDescent="0.3">
      <c r="A31" s="136" t="s">
        <v>8</v>
      </c>
      <c r="B31" s="6">
        <v>2874</v>
      </c>
      <c r="C31" s="5">
        <f t="shared" si="1"/>
        <v>9.0068632674167162E-2</v>
      </c>
      <c r="I31" s="137"/>
      <c r="J31" s="2"/>
    </row>
    <row r="32" spans="1:10" x14ac:dyDescent="0.25">
      <c r="A32" s="15" t="s">
        <v>9</v>
      </c>
      <c r="B32" s="16">
        <v>287</v>
      </c>
      <c r="C32" s="17">
        <f t="shared" si="1"/>
        <v>8.9943276191670057E-3</v>
      </c>
    </row>
    <row r="33" spans="1:37" ht="15.75" thickBot="1" x14ac:dyDescent="0.3">
      <c r="A33" s="137" t="s">
        <v>5</v>
      </c>
      <c r="B33" s="3">
        <f>SUM(B26:B32)</f>
        <v>31909</v>
      </c>
      <c r="C33" s="2"/>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0"/>
      <c r="AG33" s="210"/>
      <c r="AH33" s="210"/>
      <c r="AI33" s="210"/>
      <c r="AJ33" s="210"/>
      <c r="AK33" s="210"/>
    </row>
    <row r="34" spans="1:37" ht="18" customHeight="1" thickBot="1" x14ac:dyDescent="0.3">
      <c r="H34" s="210"/>
      <c r="I34" s="210"/>
      <c r="J34" s="210"/>
      <c r="K34" s="210"/>
      <c r="L34" s="210"/>
      <c r="M34" s="210"/>
      <c r="N34" s="210"/>
      <c r="O34" s="210"/>
      <c r="P34" s="210"/>
      <c r="Q34" s="210"/>
      <c r="R34" s="210"/>
      <c r="S34" s="210"/>
      <c r="T34" s="210"/>
      <c r="U34" s="210"/>
      <c r="V34" s="210"/>
      <c r="W34" s="210"/>
      <c r="X34" s="210"/>
      <c r="Y34" s="210"/>
      <c r="Z34" s="210"/>
      <c r="AA34" s="210"/>
      <c r="AB34" s="210"/>
      <c r="AC34" s="210"/>
      <c r="AD34" s="210"/>
      <c r="AE34" s="210"/>
      <c r="AF34" s="210"/>
      <c r="AG34" s="210"/>
      <c r="AH34" s="210"/>
      <c r="AI34" s="210"/>
      <c r="AJ34" s="210"/>
      <c r="AK34" s="210"/>
    </row>
    <row r="35" spans="1:37" ht="37.5" customHeight="1" thickBot="1" x14ac:dyDescent="0.35">
      <c r="A35" s="280" t="s">
        <v>41</v>
      </c>
      <c r="B35" s="281"/>
      <c r="C35" s="282"/>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row>
    <row r="36" spans="1:37" x14ac:dyDescent="0.25">
      <c r="A36" s="14" t="s">
        <v>6</v>
      </c>
      <c r="B36" s="4" t="s">
        <v>7</v>
      </c>
      <c r="C36" s="13" t="s">
        <v>2</v>
      </c>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210"/>
      <c r="AJ36" s="210"/>
      <c r="AK36" s="210"/>
    </row>
    <row r="37" spans="1:37" x14ac:dyDescent="0.25">
      <c r="A37" s="136" t="s">
        <v>36</v>
      </c>
      <c r="B37" s="6">
        <f>B26</f>
        <v>8859</v>
      </c>
      <c r="C37" s="5">
        <f>B37/$B$39</f>
        <v>0.50087634986148022</v>
      </c>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210"/>
      <c r="AH37" s="210"/>
      <c r="AI37" s="210"/>
      <c r="AJ37" s="210"/>
      <c r="AK37" s="210"/>
    </row>
    <row r="38" spans="1:37" x14ac:dyDescent="0.25">
      <c r="A38" s="15" t="s">
        <v>37</v>
      </c>
      <c r="B38" s="16">
        <f>B27</f>
        <v>8828</v>
      </c>
      <c r="C38" s="17">
        <f>B38/$B$39</f>
        <v>0.49912365013851984</v>
      </c>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0"/>
      <c r="AF38" s="210"/>
      <c r="AG38" s="210"/>
      <c r="AH38" s="210"/>
      <c r="AI38" s="210"/>
      <c r="AJ38" s="210"/>
      <c r="AK38" s="210"/>
    </row>
    <row r="39" spans="1:37" ht="15.75" thickBot="1" x14ac:dyDescent="0.3">
      <c r="A39" s="137" t="s">
        <v>5</v>
      </c>
      <c r="B39" s="3">
        <f>SUM(B37:B38)</f>
        <v>17687</v>
      </c>
      <c r="C39" s="2"/>
      <c r="H39" s="210"/>
      <c r="I39" s="210"/>
      <c r="J39" s="210"/>
      <c r="K39" s="210"/>
      <c r="L39" s="210"/>
      <c r="M39" s="210"/>
      <c r="N39" s="210"/>
      <c r="O39" s="210"/>
      <c r="P39" s="210"/>
      <c r="Q39" s="210"/>
      <c r="R39" s="210"/>
      <c r="S39" s="210"/>
      <c r="T39" s="210"/>
      <c r="U39" s="210"/>
      <c r="V39" s="210"/>
      <c r="W39" s="210"/>
      <c r="X39" s="210"/>
      <c r="Y39" s="210"/>
      <c r="Z39" s="210"/>
      <c r="AA39" s="210"/>
      <c r="AB39" s="210"/>
      <c r="AC39" s="210"/>
      <c r="AD39" s="210"/>
      <c r="AE39" s="210"/>
      <c r="AF39" s="210"/>
      <c r="AG39" s="210"/>
      <c r="AH39" s="210"/>
      <c r="AI39" s="210"/>
      <c r="AJ39" s="210"/>
      <c r="AK39" s="210"/>
    </row>
    <row r="40" spans="1:37" ht="15.75" thickBot="1" x14ac:dyDescent="0.3">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0"/>
      <c r="AK40" s="210"/>
    </row>
    <row r="41" spans="1:37" ht="18" thickBot="1" x14ac:dyDescent="0.35">
      <c r="A41" s="284" t="s">
        <v>11</v>
      </c>
      <c r="B41" s="285"/>
      <c r="C41" s="286"/>
      <c r="H41" s="210"/>
      <c r="I41" s="210"/>
      <c r="J41" s="210"/>
      <c r="K41" s="210"/>
      <c r="L41" s="210"/>
      <c r="M41" s="210"/>
      <c r="N41" s="210"/>
      <c r="O41" s="210"/>
      <c r="P41" s="210"/>
      <c r="Q41" s="210"/>
      <c r="R41" s="210"/>
      <c r="S41" s="210"/>
      <c r="T41" s="210"/>
      <c r="U41" s="210"/>
      <c r="V41" s="210"/>
      <c r="W41" s="210"/>
      <c r="X41" s="210"/>
      <c r="Y41" s="210"/>
      <c r="Z41" s="210"/>
      <c r="AA41" s="210"/>
      <c r="AB41" s="210"/>
      <c r="AC41" s="210"/>
      <c r="AD41" s="210"/>
      <c r="AE41" s="210"/>
      <c r="AF41" s="210"/>
      <c r="AG41" s="210"/>
      <c r="AH41" s="210"/>
      <c r="AI41" s="210"/>
      <c r="AJ41" s="210"/>
      <c r="AK41" s="210"/>
    </row>
    <row r="42" spans="1:37" x14ac:dyDescent="0.25">
      <c r="A42" s="14" t="s">
        <v>12</v>
      </c>
      <c r="B42" s="4" t="s">
        <v>1</v>
      </c>
      <c r="C42" s="13" t="s">
        <v>2</v>
      </c>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0"/>
    </row>
    <row r="43" spans="1:37" x14ac:dyDescent="0.25">
      <c r="A43" s="23" t="s">
        <v>13</v>
      </c>
      <c r="B43" s="6">
        <v>15730</v>
      </c>
      <c r="C43" s="5">
        <f t="shared" ref="C43:C53" si="2">B43/$B$54</f>
        <v>0.49296436741985022</v>
      </c>
      <c r="H43" s="210"/>
      <c r="I43" s="210"/>
      <c r="J43" s="210"/>
      <c r="K43" s="210"/>
      <c r="L43" s="210"/>
      <c r="M43" s="210"/>
      <c r="N43" s="210"/>
      <c r="O43" s="210"/>
      <c r="P43" s="210"/>
      <c r="Q43" s="210"/>
      <c r="R43" s="210"/>
      <c r="S43" s="210"/>
      <c r="T43" s="210"/>
      <c r="U43" s="210"/>
      <c r="V43" s="210"/>
      <c r="W43" s="210"/>
      <c r="X43" s="210"/>
      <c r="Y43" s="210"/>
      <c r="Z43" s="210"/>
      <c r="AA43" s="210"/>
      <c r="AB43" s="210"/>
      <c r="AC43" s="210"/>
      <c r="AD43" s="210"/>
      <c r="AE43" s="210"/>
      <c r="AF43" s="210"/>
      <c r="AG43" s="210"/>
      <c r="AH43" s="210"/>
      <c r="AI43" s="210"/>
      <c r="AJ43" s="210"/>
      <c r="AK43" s="210"/>
    </row>
    <row r="44" spans="1:37" x14ac:dyDescent="0.25">
      <c r="A44" s="23" t="s">
        <v>17</v>
      </c>
      <c r="B44" s="6">
        <v>3081</v>
      </c>
      <c r="C44" s="5">
        <f t="shared" si="2"/>
        <v>9.655583064339214E-2</v>
      </c>
      <c r="E44" s="210"/>
      <c r="F44" s="210"/>
      <c r="G44" s="210"/>
      <c r="H44" s="210"/>
      <c r="I44" s="210"/>
      <c r="J44" s="210"/>
      <c r="K44" s="210"/>
      <c r="L44" s="210"/>
      <c r="M44" s="210"/>
      <c r="N44" s="210"/>
      <c r="O44" s="210"/>
      <c r="P44" s="210"/>
      <c r="Q44" s="210"/>
      <c r="R44" s="210"/>
      <c r="S44" s="210"/>
      <c r="T44" s="210"/>
      <c r="U44" s="210"/>
      <c r="V44" s="210"/>
      <c r="W44" s="210"/>
      <c r="X44" s="210"/>
      <c r="Y44" s="210"/>
      <c r="Z44" s="210"/>
      <c r="AA44" s="210"/>
      <c r="AB44" s="210"/>
      <c r="AC44" s="210"/>
      <c r="AD44" s="210"/>
      <c r="AE44" s="210"/>
      <c r="AF44" s="210"/>
      <c r="AG44" s="210"/>
      <c r="AH44" s="210"/>
      <c r="AI44" s="210"/>
      <c r="AJ44" s="210"/>
      <c r="AK44" s="210"/>
    </row>
    <row r="45" spans="1:37" x14ac:dyDescent="0.25">
      <c r="A45" s="23" t="s">
        <v>14</v>
      </c>
      <c r="B45" s="6">
        <v>2583</v>
      </c>
      <c r="C45" s="5">
        <f t="shared" si="2"/>
        <v>8.0948948572503052E-2</v>
      </c>
      <c r="E45" s="210"/>
      <c r="F45" s="210"/>
      <c r="G45" s="210"/>
      <c r="H45" s="210"/>
      <c r="I45" s="210"/>
      <c r="J45" s="210"/>
      <c r="K45" s="210"/>
      <c r="L45" s="210"/>
      <c r="M45" s="210"/>
      <c r="N45" s="210"/>
      <c r="O45" s="210"/>
      <c r="P45" s="210"/>
      <c r="Q45" s="210"/>
      <c r="R45" s="210"/>
      <c r="S45" s="210"/>
      <c r="T45" s="210"/>
      <c r="U45" s="210"/>
      <c r="V45" s="210"/>
      <c r="W45" s="210"/>
      <c r="X45" s="210"/>
      <c r="Y45" s="210"/>
      <c r="Z45" s="210"/>
      <c r="AA45" s="210"/>
      <c r="AB45" s="210"/>
      <c r="AC45" s="210"/>
      <c r="AD45" s="210"/>
      <c r="AE45" s="210"/>
      <c r="AF45" s="210"/>
      <c r="AG45" s="210"/>
      <c r="AH45" s="210"/>
      <c r="AI45" s="210"/>
      <c r="AJ45" s="210"/>
      <c r="AK45" s="210"/>
    </row>
    <row r="46" spans="1:37" x14ac:dyDescent="0.25">
      <c r="A46" s="23" t="s">
        <v>28</v>
      </c>
      <c r="B46" s="6">
        <v>1642</v>
      </c>
      <c r="C46" s="5">
        <f t="shared" si="2"/>
        <v>5.1458836065060014E-2</v>
      </c>
      <c r="E46" s="210"/>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0"/>
      <c r="AF46" s="210"/>
      <c r="AG46" s="210"/>
      <c r="AH46" s="210"/>
      <c r="AI46" s="210"/>
      <c r="AJ46" s="210"/>
      <c r="AK46" s="210"/>
    </row>
    <row r="47" spans="1:37" x14ac:dyDescent="0.25">
      <c r="A47" s="23" t="s">
        <v>31</v>
      </c>
      <c r="B47" s="6">
        <v>1480</v>
      </c>
      <c r="C47" s="5">
        <f t="shared" si="2"/>
        <v>4.638189852392742E-2</v>
      </c>
      <c r="E47" s="210"/>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0"/>
      <c r="AF47" s="210"/>
      <c r="AG47" s="210"/>
      <c r="AH47" s="210"/>
      <c r="AI47" s="210"/>
      <c r="AJ47" s="210"/>
      <c r="AK47" s="210"/>
    </row>
    <row r="48" spans="1:37" x14ac:dyDescent="0.25">
      <c r="A48" s="23" t="s">
        <v>25</v>
      </c>
      <c r="B48" s="6">
        <v>895</v>
      </c>
      <c r="C48" s="5">
        <f t="shared" si="2"/>
        <v>2.8048512958726377E-2</v>
      </c>
      <c r="E48" s="210"/>
      <c r="F48" s="210"/>
      <c r="G48" s="210"/>
      <c r="H48" s="210"/>
      <c r="I48" s="210"/>
      <c r="J48" s="210"/>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0"/>
      <c r="AI48" s="210"/>
      <c r="AJ48" s="210"/>
      <c r="AK48" s="210"/>
    </row>
    <row r="49" spans="1:37" x14ac:dyDescent="0.25">
      <c r="A49" s="23" t="s">
        <v>15</v>
      </c>
      <c r="B49" s="6">
        <v>755</v>
      </c>
      <c r="C49" s="5">
        <f t="shared" si="2"/>
        <v>2.3661036071327839E-2</v>
      </c>
      <c r="E49" s="210"/>
      <c r="F49" s="210"/>
      <c r="G49" s="210"/>
      <c r="H49" s="210"/>
      <c r="I49" s="210"/>
      <c r="J49" s="210"/>
      <c r="K49" s="210"/>
      <c r="L49" s="210"/>
      <c r="M49" s="210"/>
      <c r="N49" s="210"/>
      <c r="O49" s="210"/>
      <c r="P49" s="210"/>
      <c r="Q49" s="210"/>
      <c r="R49" s="210"/>
      <c r="S49" s="210"/>
      <c r="T49" s="210"/>
      <c r="U49" s="210"/>
      <c r="V49" s="210"/>
      <c r="W49" s="210"/>
      <c r="X49" s="210"/>
      <c r="Y49" s="210"/>
      <c r="Z49" s="210"/>
      <c r="AA49" s="210"/>
      <c r="AB49" s="210"/>
      <c r="AC49" s="210"/>
      <c r="AD49" s="210"/>
      <c r="AE49" s="210"/>
      <c r="AF49" s="210"/>
      <c r="AG49" s="210"/>
      <c r="AH49" s="210"/>
      <c r="AI49" s="210"/>
      <c r="AJ49" s="210"/>
      <c r="AK49" s="210"/>
    </row>
    <row r="50" spans="1:37" x14ac:dyDescent="0.25">
      <c r="A50" s="23" t="s">
        <v>18</v>
      </c>
      <c r="B50" s="6">
        <v>553</v>
      </c>
      <c r="C50" s="5">
        <f t="shared" si="2"/>
        <v>1.7330533705224232E-2</v>
      </c>
      <c r="E50" s="210"/>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10"/>
      <c r="AD50" s="210"/>
      <c r="AE50" s="210"/>
      <c r="AF50" s="210"/>
      <c r="AG50" s="210"/>
      <c r="AH50" s="210"/>
      <c r="AI50" s="210"/>
      <c r="AJ50" s="210"/>
      <c r="AK50" s="210"/>
    </row>
    <row r="51" spans="1:37" x14ac:dyDescent="0.25">
      <c r="A51" s="23" t="s">
        <v>19</v>
      </c>
      <c r="B51" s="6">
        <v>509</v>
      </c>
      <c r="C51" s="5">
        <f t="shared" si="2"/>
        <v>1.595161239775612E-2</v>
      </c>
      <c r="E51" s="210"/>
      <c r="F51" s="210"/>
      <c r="G51" s="210"/>
      <c r="H51" s="210"/>
      <c r="I51" s="210"/>
      <c r="J51" s="210"/>
      <c r="K51" s="210"/>
      <c r="L51" s="210"/>
      <c r="M51" s="210"/>
      <c r="N51" s="210"/>
      <c r="O51" s="210"/>
      <c r="P51" s="210"/>
      <c r="Q51" s="210"/>
      <c r="R51" s="210"/>
      <c r="S51" s="210"/>
      <c r="T51" s="210"/>
      <c r="U51" s="210"/>
      <c r="V51" s="210"/>
      <c r="W51" s="210"/>
      <c r="X51" s="210"/>
      <c r="Y51" s="210"/>
      <c r="Z51" s="210"/>
      <c r="AA51" s="210"/>
      <c r="AB51" s="210"/>
      <c r="AC51" s="210"/>
      <c r="AD51" s="210"/>
      <c r="AE51" s="210"/>
      <c r="AF51" s="210"/>
      <c r="AG51" s="210"/>
      <c r="AH51" s="210"/>
      <c r="AI51" s="210"/>
      <c r="AJ51" s="210"/>
      <c r="AK51" s="210"/>
    </row>
    <row r="52" spans="1:37" x14ac:dyDescent="0.25">
      <c r="A52" s="23" t="s">
        <v>23</v>
      </c>
      <c r="B52" s="6">
        <v>489</v>
      </c>
      <c r="C52" s="5">
        <f t="shared" si="2"/>
        <v>1.5324829985270613E-2</v>
      </c>
      <c r="E52" s="210"/>
      <c r="F52" s="210"/>
      <c r="G52" s="210"/>
      <c r="H52" s="210"/>
      <c r="I52" s="210"/>
      <c r="J52" s="210"/>
      <c r="K52" s="210"/>
      <c r="L52" s="210"/>
      <c r="M52" s="210"/>
      <c r="N52" s="210"/>
      <c r="O52" s="210"/>
      <c r="P52" s="210"/>
      <c r="Q52" s="210"/>
      <c r="R52" s="210"/>
      <c r="S52" s="210"/>
      <c r="T52" s="210"/>
      <c r="U52" s="210"/>
      <c r="V52" s="210"/>
      <c r="W52" s="210"/>
      <c r="X52" s="210"/>
      <c r="Y52" s="210"/>
      <c r="Z52" s="210"/>
      <c r="AA52" s="210"/>
      <c r="AB52" s="210"/>
      <c r="AC52" s="210"/>
      <c r="AD52" s="210"/>
      <c r="AE52" s="210"/>
      <c r="AF52" s="210"/>
      <c r="AG52" s="210"/>
      <c r="AH52" s="210"/>
      <c r="AI52" s="210"/>
      <c r="AJ52" s="210"/>
      <c r="AK52" s="210"/>
    </row>
    <row r="53" spans="1:37" x14ac:dyDescent="0.25">
      <c r="A53" s="24" t="s">
        <v>33</v>
      </c>
      <c r="B53" s="16">
        <v>4192</v>
      </c>
      <c r="C53" s="17">
        <f t="shared" si="2"/>
        <v>0.131373593656962</v>
      </c>
      <c r="E53" s="210"/>
      <c r="F53" s="210"/>
      <c r="G53" s="210"/>
      <c r="H53" s="210"/>
      <c r="I53" s="210"/>
      <c r="J53" s="210"/>
      <c r="K53" s="210"/>
      <c r="L53" s="210"/>
      <c r="M53" s="210"/>
      <c r="N53" s="210"/>
      <c r="O53" s="210"/>
      <c r="P53" s="210"/>
      <c r="Q53" s="210"/>
      <c r="R53" s="210"/>
      <c r="S53" s="210"/>
      <c r="T53" s="210"/>
      <c r="U53" s="210"/>
      <c r="V53" s="210"/>
      <c r="W53" s="210"/>
      <c r="X53" s="210"/>
      <c r="Y53" s="210"/>
      <c r="Z53" s="210"/>
      <c r="AA53" s="210"/>
      <c r="AB53" s="210"/>
      <c r="AC53" s="210"/>
      <c r="AD53" s="210"/>
      <c r="AE53" s="210"/>
      <c r="AF53" s="210"/>
      <c r="AG53" s="210"/>
      <c r="AH53" s="210"/>
      <c r="AI53" s="210"/>
      <c r="AJ53" s="210"/>
      <c r="AK53" s="210"/>
    </row>
    <row r="54" spans="1:37" s="135" customFormat="1" ht="34.5" customHeight="1" thickBot="1" x14ac:dyDescent="0.3">
      <c r="A54" s="137" t="s">
        <v>5</v>
      </c>
      <c r="B54" s="3">
        <f>SUM(B43:B53)</f>
        <v>31909</v>
      </c>
      <c r="C54" s="2"/>
      <c r="E54" s="210"/>
      <c r="F54" s="210"/>
      <c r="G54" s="210"/>
      <c r="H54" s="210"/>
      <c r="I54" s="210"/>
      <c r="J54" s="210"/>
      <c r="K54" s="210"/>
      <c r="L54" s="210"/>
      <c r="M54" s="210"/>
      <c r="N54" s="210"/>
      <c r="O54" s="210"/>
      <c r="P54" s="210"/>
      <c r="Q54" s="210"/>
      <c r="R54" s="210"/>
      <c r="S54" s="210"/>
      <c r="T54" s="210"/>
      <c r="U54" s="210"/>
      <c r="V54" s="210"/>
      <c r="W54" s="210"/>
      <c r="X54" s="210"/>
      <c r="Y54" s="210"/>
      <c r="Z54" s="210"/>
      <c r="AA54" s="210"/>
      <c r="AB54" s="210"/>
      <c r="AC54" s="210"/>
      <c r="AD54" s="210"/>
      <c r="AE54" s="210"/>
      <c r="AF54" s="210"/>
      <c r="AG54" s="210"/>
      <c r="AH54" s="210"/>
      <c r="AI54" s="210"/>
      <c r="AJ54" s="210"/>
      <c r="AK54" s="210"/>
    </row>
    <row r="55" spans="1:37" ht="18" customHeight="1" thickBot="1" x14ac:dyDescent="0.3">
      <c r="E55" s="210"/>
      <c r="F55" s="210"/>
      <c r="G55" s="210"/>
      <c r="H55" s="210"/>
      <c r="I55" s="210"/>
      <c r="J55" s="210"/>
      <c r="K55" s="210"/>
      <c r="L55" s="210"/>
      <c r="M55" s="210"/>
      <c r="N55" s="210"/>
      <c r="O55" s="210"/>
      <c r="P55" s="210"/>
      <c r="Q55" s="210"/>
      <c r="R55" s="210"/>
      <c r="S55" s="210"/>
      <c r="T55" s="210"/>
      <c r="U55" s="210"/>
      <c r="V55" s="210"/>
      <c r="W55" s="210"/>
      <c r="X55" s="210"/>
      <c r="Y55" s="210"/>
      <c r="Z55" s="210"/>
      <c r="AA55" s="210"/>
      <c r="AB55" s="210"/>
      <c r="AC55" s="210"/>
      <c r="AD55" s="210"/>
      <c r="AE55" s="210"/>
      <c r="AF55" s="210"/>
      <c r="AG55" s="210"/>
      <c r="AH55" s="210"/>
      <c r="AI55" s="210"/>
      <c r="AJ55" s="210"/>
      <c r="AK55" s="210"/>
    </row>
    <row r="56" spans="1:37" ht="37.5" customHeight="1" thickBot="1" x14ac:dyDescent="0.35">
      <c r="A56" s="280" t="s">
        <v>42</v>
      </c>
      <c r="B56" s="281"/>
      <c r="C56" s="282"/>
      <c r="E56" s="210"/>
      <c r="F56" s="210"/>
      <c r="G56" s="210"/>
      <c r="H56" s="210"/>
      <c r="I56" s="210"/>
      <c r="J56" s="210"/>
      <c r="K56" s="210"/>
      <c r="L56" s="210"/>
      <c r="M56" s="210"/>
      <c r="N56" s="210"/>
      <c r="O56" s="210"/>
      <c r="P56" s="210"/>
      <c r="Q56" s="210"/>
      <c r="R56" s="210"/>
      <c r="S56" s="210"/>
      <c r="T56" s="210"/>
      <c r="U56" s="210"/>
      <c r="V56" s="210"/>
      <c r="W56" s="210"/>
      <c r="X56" s="210"/>
      <c r="Y56" s="210"/>
      <c r="Z56" s="210"/>
      <c r="AA56" s="210"/>
      <c r="AB56" s="210"/>
      <c r="AC56" s="210"/>
      <c r="AD56" s="210"/>
      <c r="AE56" s="210"/>
      <c r="AF56" s="210"/>
      <c r="AG56" s="210"/>
      <c r="AH56" s="210"/>
      <c r="AI56" s="210"/>
      <c r="AJ56" s="210"/>
      <c r="AK56" s="210"/>
    </row>
    <row r="57" spans="1:37" x14ac:dyDescent="0.25">
      <c r="A57" s="14" t="s">
        <v>12</v>
      </c>
      <c r="B57" s="4" t="s">
        <v>1</v>
      </c>
      <c r="C57" s="13" t="s">
        <v>2</v>
      </c>
      <c r="E57" s="210"/>
      <c r="F57" s="210"/>
      <c r="G57" s="210"/>
      <c r="H57" s="210"/>
      <c r="I57" s="210"/>
      <c r="J57" s="210"/>
      <c r="K57" s="210"/>
      <c r="L57" s="210"/>
      <c r="M57" s="210"/>
      <c r="N57" s="210"/>
      <c r="O57" s="210"/>
      <c r="P57" s="210"/>
      <c r="Q57" s="210"/>
      <c r="R57" s="210"/>
      <c r="S57" s="210"/>
      <c r="T57" s="210"/>
      <c r="U57" s="210"/>
      <c r="V57" s="210"/>
      <c r="W57" s="210"/>
      <c r="X57" s="210"/>
      <c r="Y57" s="210"/>
      <c r="Z57" s="210"/>
      <c r="AA57" s="210"/>
      <c r="AB57" s="210"/>
      <c r="AC57" s="210"/>
      <c r="AD57" s="210"/>
      <c r="AE57" s="210"/>
      <c r="AF57" s="210"/>
      <c r="AG57" s="210"/>
      <c r="AH57" s="210"/>
      <c r="AI57" s="210"/>
      <c r="AJ57" s="210"/>
      <c r="AK57" s="210"/>
    </row>
    <row r="58" spans="1:37" x14ac:dyDescent="0.25">
      <c r="A58" s="136" t="s">
        <v>13</v>
      </c>
      <c r="B58" s="6">
        <v>10886</v>
      </c>
      <c r="C58" s="5">
        <f t="shared" ref="C58:C68" si="3">B58/$B$69</f>
        <v>0.61548029626279188</v>
      </c>
      <c r="E58" s="210"/>
      <c r="F58" s="210"/>
      <c r="G58" s="210"/>
      <c r="H58" s="210"/>
      <c r="I58" s="210"/>
      <c r="J58" s="210"/>
      <c r="K58" s="210"/>
      <c r="L58" s="210"/>
      <c r="M58" s="210"/>
      <c r="N58" s="210"/>
      <c r="O58" s="210"/>
      <c r="P58" s="210"/>
      <c r="Q58" s="210"/>
      <c r="R58" s="210"/>
      <c r="S58" s="210"/>
      <c r="T58" s="210"/>
      <c r="U58" s="210"/>
      <c r="V58" s="210"/>
      <c r="W58" s="210"/>
      <c r="X58" s="210"/>
      <c r="Y58" s="210"/>
      <c r="Z58" s="210"/>
      <c r="AA58" s="210"/>
      <c r="AB58" s="210"/>
      <c r="AC58" s="210"/>
      <c r="AD58" s="210"/>
      <c r="AE58" s="210"/>
      <c r="AF58" s="210"/>
      <c r="AG58" s="210"/>
      <c r="AH58" s="210"/>
      <c r="AI58" s="210"/>
      <c r="AJ58" s="210"/>
      <c r="AK58" s="210"/>
    </row>
    <row r="59" spans="1:37" x14ac:dyDescent="0.25">
      <c r="A59" s="136" t="s">
        <v>17</v>
      </c>
      <c r="B59" s="6">
        <v>1442</v>
      </c>
      <c r="C59" s="5">
        <f t="shared" si="3"/>
        <v>8.1528806468027362E-2</v>
      </c>
      <c r="E59" s="210"/>
      <c r="F59" s="210"/>
      <c r="G59" s="210"/>
      <c r="H59" s="210"/>
      <c r="I59" s="210"/>
      <c r="J59" s="210"/>
      <c r="K59" s="210"/>
      <c r="L59" s="210"/>
      <c r="M59" s="210"/>
      <c r="N59" s="210"/>
      <c r="O59" s="210"/>
      <c r="P59" s="210"/>
      <c r="Q59" s="210"/>
      <c r="R59" s="210"/>
      <c r="S59" s="210"/>
      <c r="T59" s="210"/>
      <c r="U59" s="210"/>
      <c r="V59" s="210"/>
      <c r="W59" s="210"/>
      <c r="X59" s="210"/>
      <c r="Y59" s="210"/>
      <c r="Z59" s="210"/>
      <c r="AA59" s="210"/>
      <c r="AB59" s="210"/>
      <c r="AC59" s="210"/>
      <c r="AD59" s="210"/>
      <c r="AE59" s="210"/>
      <c r="AF59" s="210"/>
      <c r="AG59" s="210"/>
      <c r="AH59" s="210"/>
      <c r="AI59" s="210"/>
      <c r="AJ59" s="210"/>
      <c r="AK59" s="210"/>
    </row>
    <row r="60" spans="1:37" x14ac:dyDescent="0.25">
      <c r="A60" s="136" t="s">
        <v>14</v>
      </c>
      <c r="B60" s="6">
        <v>708</v>
      </c>
      <c r="C60" s="5">
        <f t="shared" si="3"/>
        <v>4.0029400124385141E-2</v>
      </c>
      <c r="E60" s="210"/>
      <c r="F60" s="210"/>
      <c r="G60" s="210"/>
      <c r="H60" s="210"/>
      <c r="I60" s="210"/>
      <c r="J60" s="210"/>
      <c r="K60" s="210"/>
      <c r="L60" s="210"/>
      <c r="M60" s="210"/>
      <c r="N60" s="210"/>
      <c r="O60" s="210"/>
      <c r="P60" s="210"/>
      <c r="Q60" s="210"/>
      <c r="R60" s="210"/>
      <c r="S60" s="210"/>
      <c r="T60" s="210"/>
      <c r="U60" s="210"/>
      <c r="V60" s="210"/>
      <c r="W60" s="210"/>
      <c r="X60" s="210"/>
      <c r="Y60" s="210"/>
      <c r="Z60" s="210"/>
      <c r="AA60" s="210"/>
      <c r="AB60" s="210"/>
      <c r="AC60" s="210"/>
      <c r="AD60" s="210"/>
      <c r="AE60" s="210"/>
      <c r="AF60" s="210"/>
      <c r="AG60" s="210"/>
      <c r="AH60" s="210"/>
      <c r="AI60" s="210"/>
      <c r="AJ60" s="210"/>
      <c r="AK60" s="210"/>
    </row>
    <row r="61" spans="1:37" x14ac:dyDescent="0.25">
      <c r="A61" s="136" t="s">
        <v>31</v>
      </c>
      <c r="B61" s="6">
        <v>679</v>
      </c>
      <c r="C61" s="5">
        <f t="shared" si="3"/>
        <v>3.8389777802906089E-2</v>
      </c>
      <c r="E61" s="210"/>
      <c r="F61" s="210"/>
      <c r="G61" s="210"/>
      <c r="H61" s="210"/>
      <c r="I61" s="210"/>
      <c r="J61" s="210"/>
      <c r="K61" s="210"/>
      <c r="L61" s="210"/>
      <c r="M61" s="210"/>
      <c r="N61" s="210"/>
      <c r="O61" s="210"/>
      <c r="P61" s="210"/>
      <c r="Q61" s="210"/>
      <c r="R61" s="210"/>
      <c r="S61" s="210"/>
      <c r="T61" s="210"/>
      <c r="U61" s="210"/>
      <c r="V61" s="210"/>
      <c r="W61" s="210"/>
      <c r="X61" s="210"/>
      <c r="Y61" s="210"/>
      <c r="Z61" s="210"/>
      <c r="AA61" s="210"/>
      <c r="AB61" s="210"/>
      <c r="AC61" s="210"/>
      <c r="AD61" s="210"/>
      <c r="AE61" s="210"/>
      <c r="AF61" s="210"/>
      <c r="AG61" s="210"/>
      <c r="AH61" s="210"/>
      <c r="AI61" s="210"/>
      <c r="AJ61" s="210"/>
      <c r="AK61" s="210"/>
    </row>
    <row r="62" spans="1:37" x14ac:dyDescent="0.25">
      <c r="A62" s="136" t="s">
        <v>19</v>
      </c>
      <c r="B62" s="6">
        <v>379</v>
      </c>
      <c r="C62" s="5">
        <f t="shared" si="3"/>
        <v>2.1428167580708996E-2</v>
      </c>
      <c r="E62" s="210"/>
      <c r="F62" s="210"/>
      <c r="G62" s="210"/>
      <c r="H62" s="210"/>
      <c r="I62" s="210"/>
      <c r="J62" s="210"/>
      <c r="K62" s="210"/>
      <c r="L62" s="210"/>
      <c r="M62" s="210"/>
      <c r="N62" s="210"/>
      <c r="O62" s="210"/>
      <c r="P62" s="210"/>
      <c r="Q62" s="210"/>
      <c r="R62" s="210"/>
      <c r="S62" s="210"/>
      <c r="T62" s="210"/>
      <c r="U62" s="210"/>
      <c r="V62" s="210"/>
      <c r="W62" s="210"/>
      <c r="X62" s="210"/>
      <c r="Y62" s="210"/>
      <c r="Z62" s="210"/>
      <c r="AA62" s="210"/>
      <c r="AB62" s="210"/>
      <c r="AC62" s="210"/>
      <c r="AD62" s="210"/>
      <c r="AE62" s="210"/>
      <c r="AF62" s="210"/>
      <c r="AG62" s="210"/>
      <c r="AH62" s="210"/>
      <c r="AI62" s="210"/>
      <c r="AJ62" s="210"/>
      <c r="AK62" s="210"/>
    </row>
    <row r="63" spans="1:37" x14ac:dyDescent="0.25">
      <c r="A63" s="136" t="s">
        <v>28</v>
      </c>
      <c r="B63" s="6">
        <v>360</v>
      </c>
      <c r="C63" s="5">
        <f t="shared" si="3"/>
        <v>2.0353932266636513E-2</v>
      </c>
      <c r="E63" s="210"/>
      <c r="F63" s="210"/>
      <c r="G63" s="210"/>
      <c r="H63" s="210"/>
      <c r="I63" s="210"/>
      <c r="J63" s="210"/>
      <c r="K63" s="210"/>
      <c r="L63" s="210"/>
      <c r="M63" s="210"/>
      <c r="N63" s="210"/>
      <c r="O63" s="210"/>
      <c r="P63" s="210"/>
      <c r="Q63" s="210"/>
      <c r="R63" s="210"/>
      <c r="S63" s="210"/>
      <c r="T63" s="210"/>
      <c r="U63" s="210"/>
      <c r="V63" s="210"/>
      <c r="W63" s="210"/>
      <c r="X63" s="210"/>
      <c r="Y63" s="210"/>
      <c r="Z63" s="210"/>
      <c r="AA63" s="210"/>
      <c r="AB63" s="210"/>
      <c r="AC63" s="210"/>
      <c r="AD63" s="210"/>
      <c r="AE63" s="210"/>
      <c r="AF63" s="210"/>
      <c r="AG63" s="210"/>
      <c r="AH63" s="210"/>
      <c r="AI63" s="210"/>
      <c r="AJ63" s="210"/>
      <c r="AK63" s="210"/>
    </row>
    <row r="64" spans="1:37" x14ac:dyDescent="0.25">
      <c r="A64" s="136" t="s">
        <v>15</v>
      </c>
      <c r="B64" s="6">
        <v>316</v>
      </c>
      <c r="C64" s="5">
        <f t="shared" si="3"/>
        <v>1.7866229434047604E-2</v>
      </c>
      <c r="E64" s="210"/>
      <c r="F64" s="210"/>
      <c r="G64" s="210"/>
      <c r="H64" s="210"/>
      <c r="I64" s="210"/>
      <c r="J64" s="210"/>
      <c r="K64" s="210"/>
      <c r="L64" s="210"/>
      <c r="M64" s="210"/>
      <c r="N64" s="210"/>
      <c r="O64" s="210"/>
      <c r="P64" s="210"/>
      <c r="Q64" s="210"/>
      <c r="R64" s="210"/>
      <c r="S64" s="210"/>
      <c r="T64" s="210"/>
      <c r="U64" s="210"/>
      <c r="V64" s="210"/>
      <c r="W64" s="210"/>
      <c r="X64" s="210"/>
      <c r="Y64" s="210"/>
      <c r="Z64" s="210"/>
      <c r="AA64" s="210"/>
      <c r="AB64" s="210"/>
      <c r="AC64" s="210"/>
      <c r="AD64" s="210"/>
      <c r="AE64" s="210"/>
      <c r="AF64" s="210"/>
      <c r="AG64" s="210"/>
      <c r="AH64" s="210"/>
      <c r="AI64" s="210"/>
      <c r="AJ64" s="210"/>
      <c r="AK64" s="210"/>
    </row>
    <row r="65" spans="1:37" x14ac:dyDescent="0.25">
      <c r="A65" s="136" t="s">
        <v>273</v>
      </c>
      <c r="B65" s="6">
        <v>301</v>
      </c>
      <c r="C65" s="5">
        <f t="shared" si="3"/>
        <v>1.7018148922937751E-2</v>
      </c>
      <c r="E65" s="210"/>
      <c r="F65" s="210"/>
      <c r="G65" s="210"/>
      <c r="H65" s="210"/>
      <c r="I65" s="210"/>
      <c r="J65" s="210"/>
      <c r="K65" s="210"/>
      <c r="L65" s="210"/>
      <c r="M65" s="210"/>
      <c r="N65" s="210"/>
      <c r="O65" s="210"/>
      <c r="P65" s="210"/>
      <c r="Q65" s="210"/>
      <c r="R65" s="210"/>
      <c r="S65" s="210"/>
      <c r="T65" s="210"/>
      <c r="U65" s="210"/>
      <c r="V65" s="210"/>
      <c r="W65" s="210"/>
      <c r="X65" s="210"/>
      <c r="Y65" s="210"/>
      <c r="Z65" s="210"/>
      <c r="AA65" s="210"/>
      <c r="AB65" s="210"/>
      <c r="AC65" s="210"/>
      <c r="AD65" s="210"/>
      <c r="AE65" s="210"/>
      <c r="AF65" s="210"/>
      <c r="AG65" s="210"/>
      <c r="AH65" s="210"/>
      <c r="AI65" s="210"/>
      <c r="AJ65" s="210"/>
      <c r="AK65" s="210"/>
    </row>
    <row r="66" spans="1:37" x14ac:dyDescent="0.25">
      <c r="A66" s="136" t="s">
        <v>23</v>
      </c>
      <c r="B66" s="6">
        <v>298</v>
      </c>
      <c r="C66" s="5">
        <f t="shared" si="3"/>
        <v>1.6848532820715779E-2</v>
      </c>
      <c r="E66" s="210"/>
      <c r="F66" s="210"/>
      <c r="G66" s="210"/>
      <c r="H66" s="210"/>
      <c r="I66" s="210"/>
      <c r="J66" s="210"/>
      <c r="K66" s="210"/>
      <c r="L66" s="210"/>
      <c r="M66" s="210"/>
      <c r="N66" s="210"/>
      <c r="O66" s="210"/>
      <c r="P66" s="210"/>
      <c r="Q66" s="210"/>
      <c r="R66" s="210"/>
      <c r="S66" s="210"/>
      <c r="T66" s="210"/>
      <c r="U66" s="210"/>
      <c r="V66" s="210"/>
      <c r="W66" s="210"/>
      <c r="X66" s="210"/>
      <c r="Y66" s="210"/>
      <c r="Z66" s="210"/>
      <c r="AA66" s="210"/>
      <c r="AB66" s="210"/>
      <c r="AC66" s="210"/>
      <c r="AD66" s="210"/>
      <c r="AE66" s="210"/>
      <c r="AF66" s="210"/>
      <c r="AG66" s="210"/>
      <c r="AH66" s="210"/>
      <c r="AI66" s="210"/>
      <c r="AJ66" s="210"/>
      <c r="AK66" s="210"/>
    </row>
    <row r="67" spans="1:37" x14ac:dyDescent="0.25">
      <c r="A67" s="136" t="s">
        <v>16</v>
      </c>
      <c r="B67" s="6">
        <v>284</v>
      </c>
      <c r="C67" s="5">
        <f t="shared" si="3"/>
        <v>1.6056991010346581E-2</v>
      </c>
      <c r="E67" s="210"/>
      <c r="F67" s="210"/>
      <c r="G67" s="210"/>
      <c r="H67" s="210"/>
      <c r="I67" s="210"/>
      <c r="J67" s="210"/>
      <c r="K67" s="210"/>
      <c r="L67" s="210"/>
      <c r="M67" s="210"/>
      <c r="N67" s="210"/>
      <c r="O67" s="210"/>
      <c r="P67" s="210"/>
      <c r="Q67" s="210"/>
      <c r="R67" s="210"/>
      <c r="S67" s="210"/>
      <c r="T67" s="210"/>
      <c r="U67" s="210"/>
      <c r="V67" s="210"/>
      <c r="W67" s="210"/>
      <c r="X67" s="210"/>
      <c r="Y67" s="210"/>
      <c r="Z67" s="210"/>
      <c r="AA67" s="210"/>
      <c r="AB67" s="210"/>
      <c r="AC67" s="210"/>
      <c r="AD67" s="210"/>
      <c r="AE67" s="210"/>
      <c r="AF67" s="210"/>
      <c r="AG67" s="210"/>
      <c r="AH67" s="210"/>
      <c r="AI67" s="210"/>
      <c r="AJ67" s="210"/>
      <c r="AK67" s="210"/>
    </row>
    <row r="68" spans="1:37" x14ac:dyDescent="0.25">
      <c r="A68" s="15" t="s">
        <v>33</v>
      </c>
      <c r="B68" s="16">
        <v>2034</v>
      </c>
      <c r="C68" s="17">
        <f t="shared" si="3"/>
        <v>0.1149997173064963</v>
      </c>
      <c r="E68" s="210"/>
      <c r="F68" s="210"/>
      <c r="G68" s="210"/>
      <c r="H68" s="210"/>
      <c r="I68" s="210"/>
      <c r="J68" s="210"/>
      <c r="K68" s="210"/>
      <c r="L68" s="210"/>
      <c r="M68" s="210"/>
      <c r="N68" s="210"/>
      <c r="O68" s="210"/>
      <c r="P68" s="210"/>
      <c r="Q68" s="210"/>
      <c r="R68" s="210"/>
      <c r="S68" s="210"/>
      <c r="T68" s="210"/>
      <c r="U68" s="210"/>
      <c r="V68" s="210"/>
      <c r="W68" s="210"/>
      <c r="X68" s="210"/>
      <c r="Y68" s="210"/>
      <c r="Z68" s="210"/>
      <c r="AA68" s="210"/>
      <c r="AB68" s="210"/>
      <c r="AC68" s="210"/>
      <c r="AD68" s="210"/>
      <c r="AE68" s="210"/>
      <c r="AF68" s="210"/>
      <c r="AG68" s="210"/>
      <c r="AH68" s="210"/>
      <c r="AI68" s="210"/>
      <c r="AJ68" s="210"/>
      <c r="AK68" s="210"/>
    </row>
    <row r="69" spans="1:37" ht="15.75" thickBot="1" x14ac:dyDescent="0.3">
      <c r="A69" s="137" t="s">
        <v>5</v>
      </c>
      <c r="B69" s="3">
        <f>SUM(B58:B68)</f>
        <v>17687</v>
      </c>
      <c r="C69" s="2"/>
      <c r="E69" s="210"/>
      <c r="F69" s="210"/>
      <c r="G69" s="210"/>
      <c r="H69" s="210"/>
      <c r="I69" s="210"/>
      <c r="J69" s="210"/>
      <c r="K69" s="210"/>
      <c r="L69" s="210"/>
      <c r="M69" s="210"/>
      <c r="N69" s="210"/>
      <c r="O69" s="210"/>
      <c r="P69" s="210"/>
      <c r="Q69" s="210"/>
      <c r="R69" s="210"/>
      <c r="S69" s="210"/>
      <c r="T69" s="210"/>
      <c r="U69" s="210"/>
      <c r="V69" s="210"/>
      <c r="W69" s="210"/>
      <c r="X69" s="210"/>
      <c r="Y69" s="210"/>
      <c r="Z69" s="210"/>
      <c r="AA69" s="210"/>
      <c r="AB69" s="210"/>
      <c r="AC69" s="210"/>
      <c r="AD69" s="210"/>
      <c r="AE69" s="210"/>
      <c r="AF69" s="210"/>
      <c r="AG69" s="210"/>
      <c r="AH69" s="210"/>
      <c r="AI69" s="210"/>
      <c r="AJ69" s="210"/>
      <c r="AK69" s="210"/>
    </row>
    <row r="70" spans="1:37" ht="15.75" thickBot="1" x14ac:dyDescent="0.3">
      <c r="E70" s="210"/>
      <c r="F70" s="210"/>
      <c r="G70" s="210"/>
      <c r="H70" s="210"/>
      <c r="I70" s="210"/>
      <c r="J70" s="210"/>
      <c r="K70" s="210"/>
      <c r="L70" s="210"/>
      <c r="M70" s="210"/>
      <c r="N70" s="210"/>
      <c r="O70" s="210"/>
      <c r="P70" s="210"/>
      <c r="Q70" s="210"/>
      <c r="R70" s="210"/>
      <c r="S70" s="210"/>
      <c r="T70" s="210"/>
      <c r="U70" s="210"/>
      <c r="V70" s="210"/>
      <c r="W70" s="210"/>
      <c r="X70" s="210"/>
      <c r="Y70" s="210"/>
      <c r="Z70" s="210"/>
      <c r="AA70" s="210"/>
      <c r="AB70" s="210"/>
      <c r="AC70" s="210"/>
      <c r="AD70" s="210"/>
      <c r="AE70" s="210"/>
      <c r="AF70" s="210"/>
      <c r="AG70" s="210"/>
      <c r="AH70" s="210"/>
      <c r="AI70" s="210"/>
      <c r="AJ70" s="210"/>
      <c r="AK70" s="210"/>
    </row>
    <row r="71" spans="1:37" ht="18" thickBot="1" x14ac:dyDescent="0.35">
      <c r="A71" s="284" t="s">
        <v>44</v>
      </c>
      <c r="B71" s="285"/>
      <c r="C71" s="286"/>
      <c r="E71" s="210"/>
      <c r="F71" s="210"/>
      <c r="G71" s="210"/>
      <c r="H71" s="210"/>
      <c r="I71" s="210"/>
      <c r="J71" s="210"/>
      <c r="K71" s="210"/>
      <c r="L71" s="210"/>
      <c r="M71" s="210"/>
      <c r="N71" s="210"/>
      <c r="O71" s="210"/>
      <c r="P71" s="210"/>
      <c r="Q71" s="210"/>
      <c r="R71" s="210"/>
      <c r="S71" s="210"/>
      <c r="T71" s="210"/>
      <c r="U71" s="210"/>
      <c r="V71" s="210"/>
      <c r="W71" s="210"/>
      <c r="X71" s="210"/>
      <c r="Y71" s="210"/>
      <c r="Z71" s="210"/>
      <c r="AA71" s="210"/>
      <c r="AB71" s="210"/>
      <c r="AC71" s="210"/>
      <c r="AD71" s="210"/>
      <c r="AE71" s="210"/>
      <c r="AF71" s="210"/>
      <c r="AG71" s="210"/>
      <c r="AH71" s="210"/>
      <c r="AI71" s="210"/>
      <c r="AJ71" s="210"/>
      <c r="AK71" s="210"/>
    </row>
    <row r="72" spans="1:37" x14ac:dyDescent="0.25">
      <c r="A72" s="14" t="s">
        <v>45</v>
      </c>
      <c r="B72" s="4" t="s">
        <v>7</v>
      </c>
      <c r="C72" s="13" t="s">
        <v>2</v>
      </c>
      <c r="E72" s="210"/>
      <c r="F72" s="210"/>
      <c r="G72" s="210"/>
      <c r="H72" s="210"/>
      <c r="I72" s="210"/>
      <c r="J72" s="210"/>
      <c r="K72" s="210"/>
      <c r="L72" s="210"/>
      <c r="M72" s="210"/>
      <c r="N72" s="210"/>
      <c r="O72" s="210"/>
      <c r="P72" s="210"/>
      <c r="Q72" s="210"/>
      <c r="R72" s="210"/>
      <c r="S72" s="210"/>
      <c r="T72" s="210"/>
      <c r="U72" s="210"/>
      <c r="V72" s="210"/>
      <c r="W72" s="210"/>
      <c r="X72" s="210"/>
      <c r="Y72" s="210"/>
      <c r="Z72" s="210"/>
      <c r="AA72" s="210"/>
      <c r="AB72" s="210"/>
      <c r="AC72" s="210"/>
      <c r="AD72" s="210"/>
      <c r="AE72" s="210"/>
      <c r="AF72" s="210"/>
      <c r="AG72" s="210"/>
      <c r="AH72" s="210"/>
      <c r="AI72" s="210"/>
      <c r="AJ72" s="210"/>
      <c r="AK72" s="210"/>
    </row>
    <row r="73" spans="1:37" x14ac:dyDescent="0.25">
      <c r="A73" s="136" t="s">
        <v>46</v>
      </c>
      <c r="B73" s="6">
        <v>4572</v>
      </c>
      <c r="C73" s="5">
        <f t="shared" ref="C73:C79" si="4">B73/$B$80</f>
        <v>0.14328245949418658</v>
      </c>
      <c r="E73" s="210"/>
      <c r="F73" s="210"/>
      <c r="G73" s="210"/>
      <c r="H73" s="210"/>
      <c r="I73" s="210"/>
      <c r="J73" s="210"/>
      <c r="K73" s="210"/>
      <c r="L73" s="210"/>
      <c r="M73" s="210"/>
      <c r="N73" s="210"/>
      <c r="O73" s="210"/>
      <c r="P73" s="210"/>
      <c r="Q73" s="210"/>
      <c r="R73" s="210"/>
      <c r="S73" s="210"/>
      <c r="T73" s="210"/>
      <c r="U73" s="210"/>
      <c r="V73" s="210"/>
      <c r="W73" s="210"/>
      <c r="X73" s="210"/>
      <c r="Y73" s="210"/>
      <c r="Z73" s="210"/>
      <c r="AA73" s="210"/>
      <c r="AB73" s="210"/>
      <c r="AC73" s="210"/>
      <c r="AD73" s="210"/>
      <c r="AE73" s="210"/>
      <c r="AF73" s="210"/>
      <c r="AG73" s="210"/>
      <c r="AH73" s="210"/>
      <c r="AI73" s="210"/>
      <c r="AJ73" s="210"/>
      <c r="AK73" s="210"/>
    </row>
    <row r="74" spans="1:37" x14ac:dyDescent="0.25">
      <c r="A74" s="136" t="s">
        <v>47</v>
      </c>
      <c r="B74" s="6">
        <v>2949</v>
      </c>
      <c r="C74" s="5">
        <f t="shared" si="4"/>
        <v>9.2419066720987805E-2</v>
      </c>
      <c r="E74" s="210"/>
      <c r="F74" s="210"/>
      <c r="G74" s="210"/>
      <c r="H74" s="210"/>
      <c r="I74" s="210"/>
      <c r="J74" s="210"/>
      <c r="K74" s="210"/>
      <c r="L74" s="210"/>
      <c r="M74" s="210"/>
      <c r="N74" s="210"/>
      <c r="O74" s="210"/>
      <c r="P74" s="210"/>
      <c r="Q74" s="210"/>
      <c r="R74" s="210"/>
      <c r="S74" s="210"/>
      <c r="T74" s="210"/>
      <c r="U74" s="210"/>
      <c r="V74" s="210"/>
      <c r="W74" s="210"/>
      <c r="X74" s="210"/>
      <c r="Y74" s="210"/>
      <c r="Z74" s="210"/>
      <c r="AA74" s="210"/>
      <c r="AB74" s="210"/>
      <c r="AC74" s="210"/>
      <c r="AD74" s="210"/>
      <c r="AE74" s="210"/>
      <c r="AF74" s="210"/>
      <c r="AG74" s="210"/>
      <c r="AH74" s="210"/>
      <c r="AI74" s="210"/>
      <c r="AJ74" s="210"/>
      <c r="AK74" s="210"/>
    </row>
    <row r="75" spans="1:37" x14ac:dyDescent="0.25">
      <c r="A75" s="136" t="s">
        <v>48</v>
      </c>
      <c r="B75" s="6">
        <v>6570</v>
      </c>
      <c r="C75" s="5">
        <f t="shared" si="4"/>
        <v>0.20589802250148861</v>
      </c>
      <c r="E75" s="210"/>
      <c r="F75" s="210"/>
      <c r="G75" s="210"/>
      <c r="H75" s="210"/>
      <c r="I75" s="210"/>
      <c r="J75" s="210"/>
      <c r="K75" s="210"/>
      <c r="L75" s="210"/>
      <c r="M75" s="210"/>
      <c r="N75" s="210"/>
      <c r="O75" s="210"/>
      <c r="P75" s="210"/>
      <c r="Q75" s="210"/>
      <c r="R75" s="210"/>
      <c r="S75" s="210"/>
      <c r="T75" s="210"/>
      <c r="U75" s="210"/>
      <c r="V75" s="210"/>
      <c r="W75" s="210"/>
      <c r="X75" s="210"/>
      <c r="Y75" s="210"/>
      <c r="Z75" s="210"/>
      <c r="AA75" s="210"/>
      <c r="AB75" s="210"/>
      <c r="AC75" s="210"/>
      <c r="AD75" s="210"/>
      <c r="AE75" s="210"/>
      <c r="AF75" s="210"/>
      <c r="AG75" s="210"/>
      <c r="AH75" s="210"/>
      <c r="AI75" s="210"/>
      <c r="AJ75" s="210"/>
      <c r="AK75" s="210"/>
    </row>
    <row r="76" spans="1:37" x14ac:dyDescent="0.25">
      <c r="A76" s="136" t="s">
        <v>49</v>
      </c>
      <c r="B76" s="6">
        <v>5409</v>
      </c>
      <c r="C76" s="5">
        <f t="shared" si="4"/>
        <v>0.16951330345670501</v>
      </c>
      <c r="E76" s="210"/>
      <c r="F76" s="210"/>
      <c r="G76" s="210"/>
      <c r="H76" s="210"/>
      <c r="I76" s="210"/>
      <c r="J76" s="210"/>
      <c r="K76" s="210"/>
      <c r="L76" s="210"/>
      <c r="M76" s="210"/>
      <c r="N76" s="210"/>
      <c r="O76" s="210"/>
      <c r="P76" s="210"/>
      <c r="Q76" s="210"/>
      <c r="R76" s="210"/>
      <c r="S76" s="210"/>
      <c r="T76" s="210"/>
      <c r="U76" s="210"/>
      <c r="V76" s="210"/>
      <c r="W76" s="210"/>
      <c r="X76" s="210"/>
      <c r="Y76" s="210"/>
      <c r="Z76" s="210"/>
      <c r="AA76" s="210"/>
      <c r="AB76" s="210"/>
      <c r="AC76" s="210"/>
      <c r="AD76" s="210"/>
      <c r="AE76" s="210"/>
      <c r="AF76" s="210"/>
      <c r="AG76" s="210"/>
      <c r="AH76" s="210"/>
      <c r="AI76" s="210"/>
      <c r="AJ76" s="210"/>
      <c r="AK76" s="210"/>
    </row>
    <row r="77" spans="1:37" x14ac:dyDescent="0.25">
      <c r="A77" s="136" t="s">
        <v>50</v>
      </c>
      <c r="B77" s="6">
        <v>5548</v>
      </c>
      <c r="C77" s="5">
        <f t="shared" si="4"/>
        <v>0.17386944122347928</v>
      </c>
      <c r="E77" s="210"/>
      <c r="F77" s="210"/>
      <c r="G77" s="210"/>
      <c r="H77" s="210"/>
      <c r="I77" s="210"/>
      <c r="J77" s="210"/>
      <c r="K77" s="210"/>
      <c r="L77" s="210"/>
      <c r="M77" s="210"/>
      <c r="N77" s="210"/>
      <c r="O77" s="210"/>
      <c r="P77" s="210"/>
      <c r="Q77" s="210"/>
      <c r="R77" s="210"/>
      <c r="S77" s="210"/>
      <c r="T77" s="210"/>
      <c r="U77" s="210"/>
      <c r="V77" s="210"/>
      <c r="W77" s="210"/>
      <c r="X77" s="210"/>
      <c r="Y77" s="210"/>
      <c r="Z77" s="210"/>
      <c r="AA77" s="210"/>
      <c r="AB77" s="210"/>
      <c r="AC77" s="210"/>
      <c r="AD77" s="210"/>
      <c r="AE77" s="210"/>
      <c r="AF77" s="210"/>
      <c r="AG77" s="210"/>
      <c r="AH77" s="210"/>
      <c r="AI77" s="210"/>
      <c r="AJ77" s="210"/>
      <c r="AK77" s="210"/>
    </row>
    <row r="78" spans="1:37" x14ac:dyDescent="0.25">
      <c r="A78" s="136" t="s">
        <v>51</v>
      </c>
      <c r="B78" s="6">
        <v>3314</v>
      </c>
      <c r="C78" s="5">
        <f t="shared" si="4"/>
        <v>0.10385784574884829</v>
      </c>
      <c r="E78" s="210"/>
      <c r="F78" s="210"/>
      <c r="G78" s="210"/>
      <c r="H78" s="210"/>
      <c r="I78" s="210"/>
      <c r="J78" s="210"/>
      <c r="K78" s="210"/>
      <c r="L78" s="210"/>
      <c r="M78" s="210"/>
      <c r="N78" s="210"/>
      <c r="O78" s="210"/>
      <c r="P78" s="210"/>
      <c r="Q78" s="210"/>
      <c r="R78" s="210"/>
      <c r="S78" s="210"/>
      <c r="T78" s="210"/>
      <c r="U78" s="210"/>
      <c r="V78" s="210"/>
      <c r="W78" s="210"/>
      <c r="X78" s="210"/>
      <c r="Y78" s="210"/>
      <c r="Z78" s="210"/>
      <c r="AA78" s="210"/>
      <c r="AB78" s="210"/>
      <c r="AC78" s="210"/>
      <c r="AD78" s="210"/>
      <c r="AE78" s="210"/>
      <c r="AF78" s="210"/>
      <c r="AG78" s="210"/>
      <c r="AH78" s="210"/>
      <c r="AI78" s="210"/>
      <c r="AJ78" s="210"/>
      <c r="AK78" s="210"/>
    </row>
    <row r="79" spans="1:37" x14ac:dyDescent="0.25">
      <c r="A79" s="15" t="s">
        <v>52</v>
      </c>
      <c r="B79" s="16">
        <v>3547</v>
      </c>
      <c r="C79" s="17">
        <f t="shared" si="4"/>
        <v>0.11115986085430443</v>
      </c>
      <c r="E79" s="210"/>
      <c r="F79" s="210"/>
      <c r="G79" s="210"/>
      <c r="H79" s="210"/>
      <c r="I79" s="210"/>
      <c r="J79" s="210"/>
      <c r="K79" s="210"/>
      <c r="L79" s="210"/>
      <c r="M79" s="210"/>
      <c r="N79" s="210"/>
      <c r="O79" s="210"/>
      <c r="P79" s="210"/>
      <c r="Q79" s="210"/>
      <c r="R79" s="210"/>
      <c r="S79" s="210"/>
      <c r="T79" s="210"/>
      <c r="U79" s="210"/>
      <c r="V79" s="210"/>
      <c r="W79" s="210"/>
      <c r="X79" s="210"/>
      <c r="Y79" s="210"/>
      <c r="Z79" s="210"/>
      <c r="AA79" s="210"/>
      <c r="AB79" s="210"/>
      <c r="AC79" s="210"/>
      <c r="AD79" s="210"/>
      <c r="AE79" s="210"/>
      <c r="AF79" s="210"/>
      <c r="AG79" s="210"/>
      <c r="AH79" s="210"/>
      <c r="AI79" s="210"/>
      <c r="AJ79" s="210"/>
      <c r="AK79" s="210"/>
    </row>
    <row r="80" spans="1:37" ht="15.75" thickBot="1" x14ac:dyDescent="0.3">
      <c r="A80" s="137" t="s">
        <v>5</v>
      </c>
      <c r="B80" s="3">
        <f>SUM(B73:B79)</f>
        <v>31909</v>
      </c>
      <c r="C80" s="2"/>
      <c r="E80" s="210"/>
      <c r="F80" s="210"/>
      <c r="G80" s="210"/>
      <c r="H80" s="210"/>
      <c r="I80" s="210"/>
      <c r="J80" s="210"/>
      <c r="K80" s="210"/>
      <c r="L80" s="210"/>
      <c r="M80" s="210"/>
      <c r="N80" s="210"/>
      <c r="O80" s="210"/>
      <c r="P80" s="210"/>
      <c r="Q80" s="210"/>
      <c r="R80" s="210"/>
      <c r="S80" s="210"/>
      <c r="T80" s="210"/>
      <c r="U80" s="210"/>
      <c r="V80" s="210"/>
      <c r="W80" s="210"/>
      <c r="X80" s="210"/>
      <c r="Y80" s="210"/>
      <c r="Z80" s="210"/>
      <c r="AA80" s="210"/>
      <c r="AB80" s="210"/>
      <c r="AC80" s="210"/>
      <c r="AD80" s="210"/>
      <c r="AE80" s="210"/>
      <c r="AF80" s="210"/>
      <c r="AG80" s="210"/>
      <c r="AH80" s="210"/>
      <c r="AI80" s="210"/>
      <c r="AJ80" s="210"/>
      <c r="AK80" s="210"/>
    </row>
    <row r="81" spans="1:37" ht="18" customHeight="1" thickBot="1" x14ac:dyDescent="0.3">
      <c r="E81" s="210"/>
      <c r="F81" s="210"/>
      <c r="G81" s="210"/>
      <c r="H81" s="210"/>
      <c r="I81" s="210"/>
      <c r="J81" s="210"/>
      <c r="K81" s="210"/>
      <c r="L81" s="210"/>
      <c r="M81" s="210"/>
      <c r="N81" s="210"/>
      <c r="O81" s="210"/>
      <c r="P81" s="210"/>
      <c r="Q81" s="210"/>
      <c r="R81" s="210"/>
      <c r="S81" s="210"/>
      <c r="T81" s="210"/>
      <c r="U81" s="210"/>
      <c r="V81" s="210"/>
      <c r="W81" s="210"/>
      <c r="X81" s="210"/>
      <c r="Y81" s="210"/>
      <c r="Z81" s="210"/>
      <c r="AA81" s="210"/>
      <c r="AB81" s="210"/>
      <c r="AC81" s="210"/>
      <c r="AD81" s="210"/>
      <c r="AE81" s="210"/>
      <c r="AF81" s="210"/>
      <c r="AG81" s="210"/>
      <c r="AH81" s="210"/>
      <c r="AI81" s="210"/>
      <c r="AJ81" s="210"/>
      <c r="AK81" s="210"/>
    </row>
    <row r="82" spans="1:37" ht="34.5" customHeight="1" thickBot="1" x14ac:dyDescent="0.35">
      <c r="A82" s="280" t="s">
        <v>53</v>
      </c>
      <c r="B82" s="281"/>
      <c r="C82" s="282"/>
      <c r="E82" s="210"/>
      <c r="F82" s="210"/>
      <c r="G82" s="210"/>
      <c r="H82" s="210"/>
      <c r="I82" s="210"/>
      <c r="J82" s="210"/>
      <c r="K82" s="210"/>
      <c r="L82" s="210"/>
      <c r="M82" s="210"/>
      <c r="N82" s="210"/>
      <c r="O82" s="210"/>
      <c r="P82" s="210"/>
      <c r="Q82" s="210"/>
      <c r="R82" s="210"/>
      <c r="S82" s="210"/>
      <c r="T82" s="210"/>
      <c r="U82" s="210"/>
      <c r="V82" s="210"/>
      <c r="W82" s="210"/>
      <c r="X82" s="210"/>
      <c r="Y82" s="210"/>
      <c r="Z82" s="210"/>
      <c r="AA82" s="210"/>
      <c r="AB82" s="210"/>
      <c r="AC82" s="210"/>
      <c r="AD82" s="210"/>
      <c r="AE82" s="210"/>
      <c r="AF82" s="210"/>
      <c r="AG82" s="210"/>
      <c r="AH82" s="210"/>
      <c r="AI82" s="210"/>
      <c r="AJ82" s="210"/>
      <c r="AK82" s="210"/>
    </row>
    <row r="83" spans="1:37" x14ac:dyDescent="0.25">
      <c r="A83" s="14" t="s">
        <v>45</v>
      </c>
      <c r="B83" s="4" t="s">
        <v>7</v>
      </c>
      <c r="C83" s="13" t="s">
        <v>2</v>
      </c>
      <c r="E83" s="210"/>
      <c r="F83" s="210"/>
      <c r="G83" s="210"/>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210"/>
    </row>
    <row r="84" spans="1:37" x14ac:dyDescent="0.25">
      <c r="A84" s="136" t="s">
        <v>46</v>
      </c>
      <c r="B84" s="6">
        <v>3589</v>
      </c>
      <c r="C84" s="5">
        <f t="shared" ref="C84:C90" si="5">B84/$B$91</f>
        <v>0.20291739695821789</v>
      </c>
      <c r="E84" s="210"/>
      <c r="F84" s="210"/>
      <c r="G84" s="210"/>
      <c r="H84" s="210"/>
      <c r="I84" s="210"/>
      <c r="J84" s="210"/>
      <c r="K84" s="210"/>
      <c r="L84" s="210"/>
      <c r="M84" s="210"/>
      <c r="N84" s="210"/>
      <c r="O84" s="210"/>
      <c r="P84" s="210"/>
      <c r="Q84" s="210"/>
      <c r="R84" s="210"/>
      <c r="S84" s="210"/>
      <c r="T84" s="210"/>
      <c r="U84" s="210"/>
      <c r="V84" s="210"/>
      <c r="W84" s="210"/>
      <c r="X84" s="210"/>
      <c r="Y84" s="210"/>
      <c r="Z84" s="210"/>
      <c r="AA84" s="210"/>
      <c r="AB84" s="210"/>
      <c r="AC84" s="210"/>
      <c r="AD84" s="210"/>
      <c r="AE84" s="210"/>
      <c r="AF84" s="210"/>
      <c r="AG84" s="210"/>
      <c r="AH84" s="210"/>
      <c r="AI84" s="210"/>
      <c r="AJ84" s="210"/>
      <c r="AK84" s="210"/>
    </row>
    <row r="85" spans="1:37" x14ac:dyDescent="0.25">
      <c r="A85" s="136" t="s">
        <v>47</v>
      </c>
      <c r="B85" s="6">
        <v>1783</v>
      </c>
      <c r="C85" s="5">
        <f t="shared" si="5"/>
        <v>0.10080850342059139</v>
      </c>
      <c r="E85" s="210"/>
      <c r="F85" s="210"/>
      <c r="G85" s="210"/>
      <c r="H85" s="210"/>
      <c r="I85" s="210"/>
      <c r="J85" s="210"/>
      <c r="K85" s="210"/>
      <c r="L85" s="210"/>
      <c r="M85" s="210"/>
      <c r="N85" s="210"/>
      <c r="O85" s="210"/>
      <c r="P85" s="210"/>
      <c r="Q85" s="210"/>
      <c r="R85" s="210"/>
      <c r="S85" s="210"/>
      <c r="T85" s="210"/>
      <c r="U85" s="210"/>
      <c r="V85" s="210"/>
      <c r="W85" s="210"/>
      <c r="X85" s="210"/>
      <c r="Y85" s="210"/>
      <c r="Z85" s="210"/>
      <c r="AA85" s="210"/>
      <c r="AB85" s="210"/>
      <c r="AC85" s="210"/>
      <c r="AD85" s="210"/>
      <c r="AE85" s="210"/>
      <c r="AF85" s="210"/>
      <c r="AG85" s="210"/>
      <c r="AH85" s="210"/>
      <c r="AI85" s="210"/>
      <c r="AJ85" s="210"/>
      <c r="AK85" s="210"/>
    </row>
    <row r="86" spans="1:37" x14ac:dyDescent="0.25">
      <c r="A86" s="136" t="s">
        <v>48</v>
      </c>
      <c r="B86" s="6">
        <v>3406</v>
      </c>
      <c r="C86" s="5">
        <f t="shared" si="5"/>
        <v>0.19257081472267767</v>
      </c>
      <c r="E86" s="210"/>
      <c r="F86" s="210"/>
      <c r="G86" s="210"/>
      <c r="H86" s="210"/>
      <c r="I86" s="210"/>
      <c r="J86" s="210"/>
      <c r="K86" s="210"/>
      <c r="L86" s="210"/>
      <c r="M86" s="210"/>
      <c r="N86" s="210"/>
      <c r="O86" s="210"/>
      <c r="P86" s="210"/>
      <c r="Q86" s="210"/>
      <c r="R86" s="210"/>
      <c r="S86" s="210"/>
      <c r="T86" s="210"/>
      <c r="U86" s="210"/>
      <c r="V86" s="210"/>
      <c r="W86" s="210"/>
      <c r="X86" s="210"/>
      <c r="Y86" s="210"/>
      <c r="Z86" s="210"/>
      <c r="AA86" s="210"/>
      <c r="AB86" s="210"/>
      <c r="AC86" s="210"/>
      <c r="AD86" s="210"/>
      <c r="AE86" s="210"/>
      <c r="AF86" s="210"/>
      <c r="AG86" s="210"/>
      <c r="AH86" s="210"/>
      <c r="AI86" s="210"/>
      <c r="AJ86" s="210"/>
      <c r="AK86" s="210"/>
    </row>
    <row r="87" spans="1:37" x14ac:dyDescent="0.25">
      <c r="A87" s="136" t="s">
        <v>49</v>
      </c>
      <c r="B87" s="6">
        <v>2921</v>
      </c>
      <c r="C87" s="5">
        <f t="shared" si="5"/>
        <v>0.16514954486345904</v>
      </c>
      <c r="E87" s="210"/>
      <c r="F87" s="210"/>
      <c r="G87" s="210"/>
      <c r="H87" s="210"/>
      <c r="I87" s="210"/>
      <c r="J87" s="210"/>
      <c r="K87" s="210"/>
      <c r="L87" s="210"/>
      <c r="M87" s="210"/>
      <c r="N87" s="210"/>
      <c r="O87" s="210"/>
      <c r="P87" s="210"/>
      <c r="Q87" s="210"/>
      <c r="R87" s="210"/>
      <c r="S87" s="210"/>
      <c r="T87" s="210"/>
      <c r="U87" s="210"/>
      <c r="V87" s="210"/>
      <c r="W87" s="210"/>
      <c r="X87" s="210"/>
      <c r="Y87" s="210"/>
      <c r="Z87" s="210"/>
      <c r="AA87" s="210"/>
      <c r="AB87" s="210"/>
      <c r="AC87" s="210"/>
      <c r="AD87" s="210"/>
      <c r="AE87" s="210"/>
      <c r="AF87" s="210"/>
      <c r="AG87" s="210"/>
      <c r="AH87" s="210"/>
      <c r="AI87" s="210"/>
      <c r="AJ87" s="210"/>
      <c r="AK87" s="210"/>
    </row>
    <row r="88" spans="1:37" x14ac:dyDescent="0.25">
      <c r="A88" s="136" t="s">
        <v>50</v>
      </c>
      <c r="B88" s="6">
        <v>2187</v>
      </c>
      <c r="C88" s="5">
        <f t="shared" si="5"/>
        <v>0.12365013851981682</v>
      </c>
      <c r="E88" s="210"/>
      <c r="F88" s="210"/>
      <c r="G88" s="210"/>
      <c r="H88" s="210"/>
      <c r="I88" s="210"/>
      <c r="J88" s="210"/>
      <c r="K88" s="210"/>
      <c r="L88" s="210"/>
      <c r="M88" s="210"/>
      <c r="N88" s="210"/>
      <c r="O88" s="210"/>
      <c r="P88" s="210"/>
      <c r="Q88" s="210"/>
      <c r="R88" s="210"/>
      <c r="S88" s="210"/>
      <c r="T88" s="210"/>
      <c r="U88" s="210"/>
      <c r="V88" s="210"/>
      <c r="W88" s="210"/>
      <c r="X88" s="210"/>
      <c r="Y88" s="210"/>
      <c r="Z88" s="210"/>
      <c r="AA88" s="210"/>
      <c r="AB88" s="210"/>
      <c r="AC88" s="210"/>
      <c r="AD88" s="210"/>
      <c r="AE88" s="210"/>
      <c r="AF88" s="210"/>
      <c r="AG88" s="210"/>
      <c r="AH88" s="210"/>
      <c r="AI88" s="210"/>
      <c r="AJ88" s="210"/>
      <c r="AK88" s="210"/>
    </row>
    <row r="89" spans="1:37" x14ac:dyDescent="0.25">
      <c r="A89" s="136" t="s">
        <v>51</v>
      </c>
      <c r="B89" s="6">
        <v>1812</v>
      </c>
      <c r="C89" s="5">
        <f t="shared" si="5"/>
        <v>0.10244812574207045</v>
      </c>
      <c r="E89" s="210"/>
      <c r="F89" s="210"/>
      <c r="G89" s="210"/>
      <c r="H89" s="210"/>
      <c r="I89" s="210"/>
      <c r="J89" s="210"/>
      <c r="K89" s="210"/>
      <c r="L89" s="210"/>
      <c r="M89" s="210"/>
      <c r="N89" s="210"/>
      <c r="O89" s="210"/>
      <c r="P89" s="210"/>
      <c r="Q89" s="210"/>
      <c r="R89" s="210"/>
      <c r="S89" s="210"/>
      <c r="T89" s="210"/>
      <c r="U89" s="210"/>
      <c r="V89" s="210"/>
      <c r="W89" s="210"/>
      <c r="X89" s="210"/>
      <c r="Y89" s="210"/>
      <c r="Z89" s="210"/>
      <c r="AA89" s="210"/>
      <c r="AB89" s="210"/>
      <c r="AC89" s="210"/>
      <c r="AD89" s="210"/>
      <c r="AE89" s="210"/>
      <c r="AF89" s="210"/>
      <c r="AG89" s="210"/>
      <c r="AH89" s="210"/>
      <c r="AI89" s="210"/>
      <c r="AJ89" s="210"/>
      <c r="AK89" s="210"/>
    </row>
    <row r="90" spans="1:37" x14ac:dyDescent="0.25">
      <c r="A90" s="15" t="s">
        <v>52</v>
      </c>
      <c r="B90" s="16">
        <v>1989</v>
      </c>
      <c r="C90" s="17">
        <f t="shared" si="5"/>
        <v>0.11245547577316674</v>
      </c>
      <c r="E90" s="210"/>
      <c r="F90" s="210"/>
      <c r="G90" s="210"/>
      <c r="H90" s="210"/>
      <c r="I90" s="210"/>
      <c r="J90" s="210"/>
      <c r="K90" s="210"/>
      <c r="L90" s="210"/>
      <c r="M90" s="210"/>
      <c r="N90" s="210"/>
      <c r="O90" s="210"/>
      <c r="P90" s="210"/>
      <c r="Q90" s="210"/>
      <c r="R90" s="210"/>
      <c r="S90" s="210"/>
      <c r="T90" s="210"/>
      <c r="U90" s="210"/>
      <c r="V90" s="210"/>
      <c r="W90" s="210"/>
      <c r="X90" s="210"/>
      <c r="Y90" s="210"/>
      <c r="Z90" s="210"/>
      <c r="AA90" s="210"/>
      <c r="AB90" s="210"/>
      <c r="AC90" s="210"/>
      <c r="AD90" s="210"/>
      <c r="AE90" s="210"/>
      <c r="AF90" s="210"/>
      <c r="AG90" s="210"/>
      <c r="AH90" s="210"/>
      <c r="AI90" s="210"/>
      <c r="AJ90" s="210"/>
      <c r="AK90" s="210"/>
    </row>
    <row r="91" spans="1:37" ht="15.75" thickBot="1" x14ac:dyDescent="0.3">
      <c r="A91" s="137" t="s">
        <v>5</v>
      </c>
      <c r="B91" s="3">
        <f>SUM(B84:B90)</f>
        <v>17687</v>
      </c>
      <c r="C91" s="2"/>
      <c r="E91" s="210"/>
      <c r="F91" s="210"/>
      <c r="G91" s="210"/>
      <c r="H91" s="210"/>
      <c r="I91" s="210"/>
      <c r="J91" s="210"/>
      <c r="K91" s="210"/>
      <c r="L91" s="210"/>
      <c r="M91" s="210"/>
      <c r="N91" s="210"/>
      <c r="O91" s="210"/>
      <c r="P91" s="210"/>
      <c r="Q91" s="210"/>
      <c r="R91" s="210"/>
      <c r="S91" s="210"/>
      <c r="T91" s="210"/>
      <c r="U91" s="210"/>
      <c r="V91" s="210"/>
      <c r="W91" s="210"/>
      <c r="X91" s="210"/>
      <c r="Y91" s="210"/>
      <c r="Z91" s="210"/>
      <c r="AA91" s="210"/>
      <c r="AB91" s="210"/>
      <c r="AC91" s="210"/>
      <c r="AD91" s="210"/>
      <c r="AE91" s="210"/>
      <c r="AF91" s="210"/>
      <c r="AG91" s="210"/>
      <c r="AH91" s="210"/>
      <c r="AI91" s="210"/>
      <c r="AJ91" s="210"/>
      <c r="AK91" s="210"/>
    </row>
    <row r="92" spans="1:37" s="210" customFormat="1" x14ac:dyDescent="0.25">
      <c r="A92" s="233"/>
      <c r="B92" s="6"/>
      <c r="C92" s="233"/>
    </row>
    <row r="93" spans="1:37" s="210" customFormat="1" x14ac:dyDescent="0.25">
      <c r="A93" s="237" t="s">
        <v>817</v>
      </c>
      <c r="B93" s="6"/>
      <c r="C93" s="233"/>
    </row>
    <row r="94" spans="1:37" s="210" customFormat="1" x14ac:dyDescent="0.25">
      <c r="A94" s="240" t="s">
        <v>818</v>
      </c>
      <c r="B94" s="6"/>
      <c r="C94" s="233"/>
    </row>
    <row r="95" spans="1:37" s="210" customFormat="1" x14ac:dyDescent="0.25">
      <c r="A95" s="240" t="s">
        <v>819</v>
      </c>
      <c r="B95" s="6"/>
      <c r="C95" s="233"/>
    </row>
    <row r="96" spans="1:37" ht="15.75" thickBot="1" x14ac:dyDescent="0.3">
      <c r="A96" s="240"/>
      <c r="E96" s="210"/>
      <c r="F96" s="210"/>
      <c r="G96" s="210"/>
      <c r="H96" s="210"/>
      <c r="I96" s="210"/>
      <c r="J96" s="210"/>
      <c r="K96" s="210"/>
      <c r="L96" s="210"/>
      <c r="M96" s="210"/>
      <c r="N96" s="210"/>
      <c r="O96" s="210"/>
      <c r="P96" s="210"/>
      <c r="Q96" s="210"/>
      <c r="R96" s="210"/>
      <c r="S96" s="210"/>
      <c r="T96" s="210"/>
      <c r="U96" s="210"/>
      <c r="V96" s="210"/>
      <c r="W96" s="210"/>
      <c r="X96" s="210"/>
      <c r="Y96" s="210"/>
      <c r="Z96" s="210"/>
      <c r="AA96" s="210"/>
      <c r="AB96" s="210"/>
      <c r="AC96" s="210"/>
      <c r="AD96" s="210"/>
      <c r="AE96" s="210"/>
      <c r="AF96" s="210"/>
      <c r="AG96" s="210"/>
      <c r="AH96" s="210"/>
      <c r="AI96" s="210"/>
      <c r="AJ96" s="210"/>
      <c r="AK96" s="210"/>
    </row>
    <row r="97" spans="1:37" ht="18" thickBot="1" x14ac:dyDescent="0.35">
      <c r="A97" s="284" t="s">
        <v>805</v>
      </c>
      <c r="B97" s="285"/>
      <c r="C97" s="286"/>
      <c r="E97" s="210"/>
      <c r="F97" s="210"/>
      <c r="G97" s="210"/>
      <c r="H97" s="210"/>
      <c r="I97" s="210"/>
      <c r="J97" s="210"/>
      <c r="K97" s="210"/>
      <c r="L97" s="210"/>
      <c r="M97" s="210"/>
      <c r="N97" s="210"/>
      <c r="O97" s="210"/>
      <c r="P97" s="210"/>
      <c r="Q97" s="210"/>
      <c r="R97" s="210"/>
      <c r="S97" s="210"/>
      <c r="T97" s="210"/>
      <c r="U97" s="210"/>
      <c r="V97" s="210"/>
      <c r="W97" s="210"/>
      <c r="X97" s="210"/>
      <c r="Y97" s="210"/>
      <c r="Z97" s="210"/>
      <c r="AA97" s="210"/>
      <c r="AB97" s="210"/>
      <c r="AC97" s="210"/>
      <c r="AD97" s="210"/>
      <c r="AE97" s="210"/>
      <c r="AF97" s="210"/>
      <c r="AG97" s="210"/>
      <c r="AH97" s="210"/>
      <c r="AI97" s="210"/>
      <c r="AJ97" s="210"/>
      <c r="AK97" s="210"/>
    </row>
    <row r="98" spans="1:37" x14ac:dyDescent="0.25">
      <c r="A98" s="14" t="s">
        <v>54</v>
      </c>
      <c r="B98" s="4" t="s">
        <v>1</v>
      </c>
      <c r="C98" s="13" t="s">
        <v>2</v>
      </c>
      <c r="E98" s="210"/>
      <c r="F98" s="210"/>
      <c r="G98" s="210"/>
      <c r="H98" s="210"/>
      <c r="I98" s="210"/>
      <c r="J98" s="210"/>
      <c r="K98" s="210"/>
      <c r="L98" s="210"/>
      <c r="M98" s="210"/>
      <c r="N98" s="210"/>
      <c r="O98" s="210"/>
      <c r="P98" s="210"/>
      <c r="Q98" s="210"/>
      <c r="R98" s="210"/>
      <c r="S98" s="210"/>
      <c r="T98" s="210"/>
      <c r="U98" s="210"/>
      <c r="V98" s="210"/>
      <c r="W98" s="210"/>
      <c r="X98" s="210"/>
      <c r="Y98" s="210"/>
      <c r="Z98" s="210"/>
      <c r="AA98" s="210"/>
      <c r="AB98" s="210"/>
      <c r="AC98" s="210"/>
      <c r="AD98" s="210"/>
      <c r="AE98" s="210"/>
      <c r="AF98" s="210"/>
      <c r="AG98" s="210"/>
      <c r="AH98" s="210"/>
      <c r="AI98" s="210"/>
      <c r="AJ98" s="210"/>
      <c r="AK98" s="210"/>
    </row>
    <row r="99" spans="1:37" x14ac:dyDescent="0.25">
      <c r="A99" s="136" t="s">
        <v>55</v>
      </c>
      <c r="B99" s="6">
        <v>60095</v>
      </c>
      <c r="C99" s="5">
        <f>B99/$B$101</f>
        <v>0.85465405674464912</v>
      </c>
      <c r="E99" s="210"/>
      <c r="F99" s="210"/>
      <c r="G99" s="210"/>
      <c r="H99" s="210"/>
      <c r="I99" s="210"/>
      <c r="J99" s="210"/>
      <c r="K99" s="210"/>
      <c r="L99" s="210"/>
      <c r="M99" s="210"/>
      <c r="N99" s="210"/>
      <c r="O99" s="210"/>
      <c r="P99" s="210"/>
      <c r="Q99" s="210"/>
      <c r="R99" s="210"/>
      <c r="S99" s="210"/>
      <c r="T99" s="210"/>
      <c r="U99" s="210"/>
      <c r="V99" s="210"/>
      <c r="W99" s="210"/>
      <c r="X99" s="210"/>
      <c r="Y99" s="210"/>
      <c r="Z99" s="210"/>
      <c r="AA99" s="210"/>
      <c r="AB99" s="210"/>
      <c r="AC99" s="210"/>
      <c r="AD99" s="210"/>
      <c r="AE99" s="210"/>
      <c r="AF99" s="210"/>
      <c r="AG99" s="210"/>
      <c r="AH99" s="210"/>
      <c r="AI99" s="210"/>
      <c r="AJ99" s="210"/>
      <c r="AK99" s="210"/>
    </row>
    <row r="100" spans="1:37" x14ac:dyDescent="0.25">
      <c r="A100" s="15" t="s">
        <v>58</v>
      </c>
      <c r="B100" s="16">
        <v>10220</v>
      </c>
      <c r="C100" s="17">
        <f>B100/$B$101</f>
        <v>0.14534594325535091</v>
      </c>
      <c r="E100" s="210"/>
      <c r="F100" s="210"/>
      <c r="G100" s="210"/>
      <c r="H100" s="210"/>
      <c r="I100" s="210"/>
      <c r="J100" s="210"/>
      <c r="K100" s="210"/>
      <c r="L100" s="210"/>
      <c r="M100" s="210"/>
      <c r="N100" s="210"/>
      <c r="O100" s="210"/>
      <c r="P100" s="210"/>
      <c r="Q100" s="210"/>
      <c r="R100" s="210"/>
      <c r="S100" s="210"/>
      <c r="T100" s="210"/>
      <c r="U100" s="210"/>
      <c r="V100" s="210"/>
      <c r="W100" s="210"/>
      <c r="X100" s="210"/>
      <c r="Y100" s="210"/>
      <c r="Z100" s="210"/>
      <c r="AA100" s="210"/>
      <c r="AB100" s="210"/>
      <c r="AC100" s="210"/>
      <c r="AD100" s="210"/>
      <c r="AE100" s="210"/>
      <c r="AF100" s="210"/>
      <c r="AG100" s="210"/>
      <c r="AH100" s="210"/>
      <c r="AI100" s="210"/>
      <c r="AJ100" s="210"/>
      <c r="AK100" s="210"/>
    </row>
    <row r="101" spans="1:37" ht="15.75" thickBot="1" x14ac:dyDescent="0.3">
      <c r="A101" s="137" t="s">
        <v>5</v>
      </c>
      <c r="B101" s="3">
        <f>SUM(B99:B100)</f>
        <v>70315</v>
      </c>
      <c r="C101" s="2"/>
      <c r="E101" s="210"/>
      <c r="F101" s="210"/>
      <c r="G101" s="210"/>
      <c r="H101" s="210"/>
      <c r="I101" s="210"/>
      <c r="J101" s="210"/>
      <c r="K101" s="210"/>
      <c r="L101" s="210"/>
      <c r="M101" s="210"/>
      <c r="N101" s="210"/>
      <c r="O101" s="210"/>
      <c r="P101" s="210"/>
      <c r="Q101" s="210"/>
      <c r="R101" s="210"/>
      <c r="S101" s="210"/>
      <c r="T101" s="210"/>
      <c r="U101" s="210"/>
      <c r="V101" s="210"/>
      <c r="W101" s="210"/>
      <c r="X101" s="210"/>
      <c r="Y101" s="210"/>
      <c r="Z101" s="210"/>
      <c r="AA101" s="210"/>
      <c r="AB101" s="210"/>
      <c r="AC101" s="210"/>
      <c r="AD101" s="210"/>
      <c r="AE101" s="210"/>
      <c r="AF101" s="210"/>
      <c r="AG101" s="210"/>
      <c r="AH101" s="210"/>
      <c r="AI101" s="210"/>
      <c r="AJ101" s="210"/>
      <c r="AK101" s="210"/>
    </row>
    <row r="102" spans="1:37" ht="18" customHeight="1" thickBot="1" x14ac:dyDescent="0.3">
      <c r="E102" s="210"/>
      <c r="F102" s="210"/>
      <c r="G102" s="210"/>
      <c r="H102" s="210"/>
      <c r="I102" s="210"/>
      <c r="J102" s="210"/>
      <c r="K102" s="210"/>
      <c r="L102" s="210"/>
      <c r="M102" s="210"/>
      <c r="N102" s="210"/>
      <c r="O102" s="210"/>
      <c r="P102" s="210"/>
      <c r="Q102" s="210"/>
      <c r="R102" s="210"/>
      <c r="S102" s="210"/>
      <c r="T102" s="210"/>
      <c r="U102" s="210"/>
      <c r="V102" s="210"/>
      <c r="W102" s="210"/>
      <c r="X102" s="210"/>
      <c r="Y102" s="210"/>
      <c r="Z102" s="210"/>
      <c r="AA102" s="210"/>
      <c r="AB102" s="210"/>
      <c r="AC102" s="210"/>
      <c r="AD102" s="210"/>
      <c r="AE102" s="210"/>
      <c r="AF102" s="210"/>
      <c r="AG102" s="210"/>
      <c r="AH102" s="210"/>
      <c r="AI102" s="210"/>
      <c r="AJ102" s="210"/>
      <c r="AK102" s="210"/>
    </row>
    <row r="103" spans="1:37" ht="32.25" customHeight="1" thickBot="1" x14ac:dyDescent="0.35">
      <c r="A103" s="280" t="s">
        <v>56</v>
      </c>
      <c r="B103" s="281"/>
      <c r="C103" s="282"/>
      <c r="H103" s="210"/>
      <c r="I103" s="210"/>
      <c r="J103" s="210"/>
      <c r="K103" s="210"/>
      <c r="L103" s="210"/>
      <c r="M103" s="210"/>
      <c r="N103" s="210"/>
      <c r="O103" s="210"/>
      <c r="P103" s="210"/>
      <c r="Q103" s="210"/>
      <c r="R103" s="210"/>
      <c r="S103" s="210"/>
      <c r="T103" s="210"/>
      <c r="U103" s="210"/>
      <c r="V103" s="210"/>
      <c r="W103" s="210"/>
      <c r="X103" s="210"/>
      <c r="Y103" s="210"/>
      <c r="Z103" s="210"/>
      <c r="AA103" s="210"/>
      <c r="AB103" s="210"/>
      <c r="AC103" s="210"/>
      <c r="AD103" s="210"/>
      <c r="AE103" s="210"/>
      <c r="AF103" s="210"/>
      <c r="AG103" s="210"/>
      <c r="AH103" s="210"/>
      <c r="AI103" s="210"/>
      <c r="AJ103" s="210"/>
      <c r="AK103" s="210"/>
    </row>
    <row r="104" spans="1:37" x14ac:dyDescent="0.25">
      <c r="A104" s="14" t="s">
        <v>6</v>
      </c>
      <c r="B104" s="4" t="s">
        <v>7</v>
      </c>
      <c r="C104" s="13" t="s">
        <v>2</v>
      </c>
    </row>
    <row r="105" spans="1:37" x14ac:dyDescent="0.25">
      <c r="A105" s="136" t="s">
        <v>36</v>
      </c>
      <c r="B105" s="6">
        <v>5929</v>
      </c>
      <c r="C105" s="5">
        <f>B105/$B$111</f>
        <v>0.14627226525879508</v>
      </c>
    </row>
    <row r="106" spans="1:37" x14ac:dyDescent="0.25">
      <c r="A106" s="136" t="s">
        <v>37</v>
      </c>
      <c r="B106" s="6">
        <v>7331</v>
      </c>
      <c r="C106" s="5">
        <f t="shared" ref="C106:C110" si="6">B106/$B$111</f>
        <v>0.18086051216262891</v>
      </c>
    </row>
    <row r="107" spans="1:37" x14ac:dyDescent="0.25">
      <c r="A107" s="136" t="s">
        <v>38</v>
      </c>
      <c r="B107" s="6">
        <v>6645</v>
      </c>
      <c r="C107" s="5">
        <f t="shared" si="6"/>
        <v>0.16393644841367741</v>
      </c>
    </row>
    <row r="108" spans="1:37" x14ac:dyDescent="0.25">
      <c r="A108" s="136" t="s">
        <v>39</v>
      </c>
      <c r="B108" s="6">
        <v>5835</v>
      </c>
      <c r="C108" s="5">
        <f t="shared" si="6"/>
        <v>0.14395322445354516</v>
      </c>
    </row>
    <row r="109" spans="1:37" x14ac:dyDescent="0.25">
      <c r="A109" s="136" t="s">
        <v>40</v>
      </c>
      <c r="B109" s="6">
        <v>4122</v>
      </c>
      <c r="C109" s="5">
        <f t="shared" si="6"/>
        <v>0.10169240637489516</v>
      </c>
    </row>
    <row r="110" spans="1:37" x14ac:dyDescent="0.25">
      <c r="A110" s="15" t="s">
        <v>8</v>
      </c>
      <c r="B110" s="16">
        <v>10672</v>
      </c>
      <c r="C110" s="17">
        <f t="shared" si="6"/>
        <v>0.2632851433364583</v>
      </c>
    </row>
    <row r="111" spans="1:37" ht="15.75" thickBot="1" x14ac:dyDescent="0.3">
      <c r="A111" s="137" t="s">
        <v>5</v>
      </c>
      <c r="B111" s="3">
        <f>SUM(B105:B110)</f>
        <v>40534</v>
      </c>
      <c r="C111" s="2"/>
    </row>
    <row r="112" spans="1:37" ht="18" customHeight="1" thickBot="1" x14ac:dyDescent="0.3"/>
    <row r="113" spans="1:3" ht="33" customHeight="1" thickBot="1" x14ac:dyDescent="0.35">
      <c r="A113" s="280" t="s">
        <v>57</v>
      </c>
      <c r="B113" s="281"/>
      <c r="C113" s="282"/>
    </row>
    <row r="114" spans="1:3" x14ac:dyDescent="0.25">
      <c r="A114" s="14" t="s">
        <v>6</v>
      </c>
      <c r="B114" s="4" t="s">
        <v>7</v>
      </c>
      <c r="C114" s="13" t="s">
        <v>2</v>
      </c>
    </row>
    <row r="115" spans="1:3" x14ac:dyDescent="0.25">
      <c r="A115" s="136" t="s">
        <v>36</v>
      </c>
      <c r="B115" s="6">
        <v>2138</v>
      </c>
      <c r="C115" s="5">
        <f>B115/$B$121</f>
        <v>0.31867640482933374</v>
      </c>
    </row>
    <row r="116" spans="1:3" x14ac:dyDescent="0.25">
      <c r="A116" s="136" t="s">
        <v>37</v>
      </c>
      <c r="B116" s="6">
        <v>2019</v>
      </c>
      <c r="C116" s="5">
        <f t="shared" ref="C116:C120" si="7">B116/$B$121</f>
        <v>0.30093903711432402</v>
      </c>
    </row>
    <row r="117" spans="1:3" x14ac:dyDescent="0.25">
      <c r="A117" s="136" t="s">
        <v>38</v>
      </c>
      <c r="B117" s="6">
        <v>1252</v>
      </c>
      <c r="C117" s="5">
        <f t="shared" si="7"/>
        <v>0.18661499478312715</v>
      </c>
    </row>
    <row r="118" spans="1:3" x14ac:dyDescent="0.25">
      <c r="A118" s="136" t="s">
        <v>39</v>
      </c>
      <c r="B118" s="6">
        <v>680</v>
      </c>
      <c r="C118" s="5">
        <f t="shared" si="7"/>
        <v>0.1013563869429125</v>
      </c>
    </row>
    <row r="119" spans="1:3" x14ac:dyDescent="0.25">
      <c r="A119" s="136" t="s">
        <v>40</v>
      </c>
      <c r="B119" s="6">
        <v>260</v>
      </c>
      <c r="C119" s="5">
        <f t="shared" si="7"/>
        <v>3.8753912654643015E-2</v>
      </c>
    </row>
    <row r="120" spans="1:3" x14ac:dyDescent="0.25">
      <c r="A120" s="15" t="s">
        <v>8</v>
      </c>
      <c r="B120" s="16">
        <v>360</v>
      </c>
      <c r="C120" s="17">
        <f t="shared" si="7"/>
        <v>5.3659263675659562E-2</v>
      </c>
    </row>
    <row r="121" spans="1:3" ht="15.75" thickBot="1" x14ac:dyDescent="0.3">
      <c r="A121" s="137" t="s">
        <v>5</v>
      </c>
      <c r="B121" s="3">
        <f>SUM(B115:B120)</f>
        <v>6709</v>
      </c>
      <c r="C121" s="2"/>
    </row>
    <row r="122" spans="1:3" ht="18" customHeight="1" thickBot="1" x14ac:dyDescent="0.3"/>
    <row r="123" spans="1:3" ht="36.75" customHeight="1" thickBot="1" x14ac:dyDescent="0.35">
      <c r="A123" s="280" t="s">
        <v>59</v>
      </c>
      <c r="B123" s="281"/>
      <c r="C123" s="282"/>
    </row>
    <row r="124" spans="1:3" x14ac:dyDescent="0.25">
      <c r="A124" s="14" t="s">
        <v>6</v>
      </c>
      <c r="B124" s="4" t="s">
        <v>7</v>
      </c>
      <c r="C124" s="13" t="s">
        <v>2</v>
      </c>
    </row>
    <row r="125" spans="1:3" x14ac:dyDescent="0.25">
      <c r="A125" s="136" t="s">
        <v>36</v>
      </c>
      <c r="B125" s="6">
        <f>B115</f>
        <v>2138</v>
      </c>
      <c r="C125" s="5">
        <f>B125/$B$127</f>
        <v>0.51431320663940339</v>
      </c>
    </row>
    <row r="126" spans="1:3" x14ac:dyDescent="0.25">
      <c r="A126" s="15" t="s">
        <v>37</v>
      </c>
      <c r="B126" s="16">
        <f>B116</f>
        <v>2019</v>
      </c>
      <c r="C126" s="17">
        <f>B126/$B$127</f>
        <v>0.48568679336059656</v>
      </c>
    </row>
    <row r="127" spans="1:3" ht="15.75" thickBot="1" x14ac:dyDescent="0.3">
      <c r="A127" s="137" t="s">
        <v>5</v>
      </c>
      <c r="B127" s="3">
        <f>SUM(B125:B126)</f>
        <v>4157</v>
      </c>
      <c r="C127" s="2"/>
    </row>
    <row r="128" spans="1:3" ht="18" customHeight="1" thickBot="1" x14ac:dyDescent="0.3"/>
    <row r="129" spans="1:6" ht="33.75" customHeight="1" thickBot="1" x14ac:dyDescent="0.35">
      <c r="A129" s="280" t="s">
        <v>60</v>
      </c>
      <c r="B129" s="281"/>
      <c r="C129" s="282"/>
    </row>
    <row r="130" spans="1:6" x14ac:dyDescent="0.25">
      <c r="A130" s="14" t="s">
        <v>12</v>
      </c>
      <c r="B130" s="4" t="s">
        <v>1</v>
      </c>
      <c r="C130" s="13" t="s">
        <v>2</v>
      </c>
    </row>
    <row r="131" spans="1:6" x14ac:dyDescent="0.25">
      <c r="A131" s="136" t="s">
        <v>13</v>
      </c>
      <c r="B131" s="6">
        <v>3330</v>
      </c>
      <c r="C131" s="5">
        <f t="shared" ref="C131:C141" si="8">B131/$B$142</f>
        <v>0.49634818899985095</v>
      </c>
    </row>
    <row r="132" spans="1:6" x14ac:dyDescent="0.25">
      <c r="A132" s="136" t="s">
        <v>17</v>
      </c>
      <c r="B132" s="6">
        <v>740</v>
      </c>
      <c r="C132" s="5">
        <f t="shared" si="8"/>
        <v>0.11029959755552243</v>
      </c>
    </row>
    <row r="133" spans="1:6" x14ac:dyDescent="0.25">
      <c r="A133" s="136" t="s">
        <v>14</v>
      </c>
      <c r="B133" s="6">
        <v>401</v>
      </c>
      <c r="C133" s="5">
        <f t="shared" si="8"/>
        <v>5.9770457594276342E-2</v>
      </c>
    </row>
    <row r="134" spans="1:6" x14ac:dyDescent="0.25">
      <c r="A134" s="136" t="s">
        <v>31</v>
      </c>
      <c r="B134" s="6">
        <v>351</v>
      </c>
      <c r="C134" s="5">
        <f t="shared" si="8"/>
        <v>5.2317782083768076E-2</v>
      </c>
    </row>
    <row r="135" spans="1:6" x14ac:dyDescent="0.25">
      <c r="A135" s="136" t="s">
        <v>28</v>
      </c>
      <c r="B135" s="6">
        <v>319</v>
      </c>
      <c r="C135" s="5">
        <f t="shared" si="8"/>
        <v>4.7548069757042781E-2</v>
      </c>
    </row>
    <row r="136" spans="1:6" x14ac:dyDescent="0.25">
      <c r="A136" s="136" t="s">
        <v>25</v>
      </c>
      <c r="B136" s="6">
        <v>226</v>
      </c>
      <c r="C136" s="5">
        <f t="shared" si="8"/>
        <v>3.3686093307497389E-2</v>
      </c>
    </row>
    <row r="137" spans="1:6" x14ac:dyDescent="0.25">
      <c r="A137" s="136" t="s">
        <v>15</v>
      </c>
      <c r="B137" s="6">
        <v>194</v>
      </c>
      <c r="C137" s="5">
        <f t="shared" si="8"/>
        <v>2.8916380980772097E-2</v>
      </c>
    </row>
    <row r="138" spans="1:6" x14ac:dyDescent="0.25">
      <c r="A138" s="136" t="s">
        <v>19</v>
      </c>
      <c r="B138" s="6">
        <v>190</v>
      </c>
      <c r="C138" s="5">
        <f t="shared" si="8"/>
        <v>2.8320166939931436E-2</v>
      </c>
    </row>
    <row r="139" spans="1:6" x14ac:dyDescent="0.25">
      <c r="A139" s="136" t="s">
        <v>18</v>
      </c>
      <c r="B139" s="6">
        <v>108</v>
      </c>
      <c r="C139" s="5">
        <f t="shared" si="8"/>
        <v>1.6097779102697867E-2</v>
      </c>
    </row>
    <row r="140" spans="1:6" x14ac:dyDescent="0.25">
      <c r="A140" s="136" t="s">
        <v>273</v>
      </c>
      <c r="B140" s="6">
        <v>107</v>
      </c>
      <c r="C140" s="5">
        <f t="shared" si="8"/>
        <v>1.5948725592487702E-2</v>
      </c>
    </row>
    <row r="141" spans="1:6" x14ac:dyDescent="0.25">
      <c r="A141" s="15" t="s">
        <v>33</v>
      </c>
      <c r="B141" s="16">
        <v>743</v>
      </c>
      <c r="C141" s="17">
        <f t="shared" si="8"/>
        <v>0.11074675808615293</v>
      </c>
    </row>
    <row r="142" spans="1:6" ht="15.75" thickBot="1" x14ac:dyDescent="0.3">
      <c r="A142" s="137" t="s">
        <v>5</v>
      </c>
      <c r="B142" s="3">
        <f>SUM(B131:B141)</f>
        <v>6709</v>
      </c>
      <c r="C142" s="2"/>
      <c r="E142" s="210"/>
      <c r="F142" s="210"/>
    </row>
    <row r="143" spans="1:6" ht="18" customHeight="1" x14ac:dyDescent="0.25">
      <c r="A143" s="242" t="s">
        <v>821</v>
      </c>
      <c r="B143" s="210"/>
      <c r="C143" s="210"/>
      <c r="D143" s="210"/>
      <c r="F143" s="210"/>
    </row>
    <row r="144" spans="1:6" ht="15.75" thickBot="1" x14ac:dyDescent="0.3"/>
    <row r="145" spans="1:7" ht="33" customHeight="1" thickBot="1" x14ac:dyDescent="0.35">
      <c r="A145" s="280" t="s">
        <v>61</v>
      </c>
      <c r="B145" s="281"/>
      <c r="C145" s="282"/>
    </row>
    <row r="146" spans="1:7" x14ac:dyDescent="0.25">
      <c r="A146" s="14" t="s">
        <v>12</v>
      </c>
      <c r="B146" s="4" t="s">
        <v>1</v>
      </c>
      <c r="C146" s="13" t="s">
        <v>2</v>
      </c>
    </row>
    <row r="147" spans="1:7" x14ac:dyDescent="0.25">
      <c r="A147" s="136" t="s">
        <v>13</v>
      </c>
      <c r="B147" s="6">
        <v>2578</v>
      </c>
      <c r="C147" s="5">
        <f t="shared" ref="C147:C157" si="9">B147/$B$158</f>
        <v>0.62015876834255468</v>
      </c>
    </row>
    <row r="148" spans="1:7" x14ac:dyDescent="0.25">
      <c r="A148" s="136" t="s">
        <v>17</v>
      </c>
      <c r="B148" s="6">
        <v>378</v>
      </c>
      <c r="C148" s="5">
        <f t="shared" si="9"/>
        <v>9.0930959826798177E-2</v>
      </c>
    </row>
    <row r="149" spans="1:7" x14ac:dyDescent="0.25">
      <c r="A149" s="136" t="s">
        <v>31</v>
      </c>
      <c r="B149" s="6">
        <v>208</v>
      </c>
      <c r="C149" s="5">
        <f t="shared" si="9"/>
        <v>5.0036083714216986E-2</v>
      </c>
    </row>
    <row r="150" spans="1:7" x14ac:dyDescent="0.25">
      <c r="A150" s="136" t="s">
        <v>19</v>
      </c>
      <c r="B150" s="6">
        <v>190</v>
      </c>
      <c r="C150" s="5">
        <f t="shared" si="9"/>
        <v>4.5706038008178976E-2</v>
      </c>
    </row>
    <row r="151" spans="1:7" x14ac:dyDescent="0.25">
      <c r="A151" s="136" t="s">
        <v>28</v>
      </c>
      <c r="B151" s="6">
        <v>116</v>
      </c>
      <c r="C151" s="5">
        <f t="shared" si="9"/>
        <v>2.7904738994467163E-2</v>
      </c>
    </row>
    <row r="152" spans="1:7" x14ac:dyDescent="0.25">
      <c r="A152" s="136" t="s">
        <v>273</v>
      </c>
      <c r="B152" s="6">
        <v>100</v>
      </c>
      <c r="C152" s="5">
        <f t="shared" si="9"/>
        <v>2.4055809477988934E-2</v>
      </c>
    </row>
    <row r="153" spans="1:7" x14ac:dyDescent="0.25">
      <c r="A153" s="136" t="s">
        <v>16</v>
      </c>
      <c r="B153" s="6">
        <v>78</v>
      </c>
      <c r="C153" s="5">
        <f t="shared" si="9"/>
        <v>1.8763531392831368E-2</v>
      </c>
    </row>
    <row r="154" spans="1:7" x14ac:dyDescent="0.25">
      <c r="A154" s="136" t="s">
        <v>15</v>
      </c>
      <c r="B154" s="6">
        <v>70</v>
      </c>
      <c r="C154" s="5">
        <f t="shared" si="9"/>
        <v>1.6839066634592254E-2</v>
      </c>
    </row>
    <row r="155" spans="1:7" x14ac:dyDescent="0.25">
      <c r="A155" s="136" t="s">
        <v>18</v>
      </c>
      <c r="B155" s="6">
        <v>65</v>
      </c>
      <c r="C155" s="5">
        <f t="shared" si="9"/>
        <v>1.5636276160692807E-2</v>
      </c>
    </row>
    <row r="156" spans="1:7" x14ac:dyDescent="0.25">
      <c r="A156" s="136" t="s">
        <v>25</v>
      </c>
      <c r="B156" s="6">
        <v>49</v>
      </c>
      <c r="C156" s="5">
        <f t="shared" si="9"/>
        <v>1.1787346644214578E-2</v>
      </c>
    </row>
    <row r="157" spans="1:7" x14ac:dyDescent="0.25">
      <c r="A157" s="15" t="s">
        <v>33</v>
      </c>
      <c r="B157" s="16">
        <v>325</v>
      </c>
      <c r="C157" s="17">
        <f t="shared" si="9"/>
        <v>7.818138080346404E-2</v>
      </c>
    </row>
    <row r="158" spans="1:7" ht="15.75" thickBot="1" x14ac:dyDescent="0.3">
      <c r="A158" s="137" t="s">
        <v>5</v>
      </c>
      <c r="B158" s="3">
        <f>SUM(B147:B157)</f>
        <v>4157</v>
      </c>
      <c r="C158" s="2"/>
      <c r="E158" s="210"/>
      <c r="F158" s="210"/>
      <c r="G158" s="210"/>
    </row>
    <row r="159" spans="1:7" x14ac:dyDescent="0.25">
      <c r="A159" s="244" t="s">
        <v>821</v>
      </c>
      <c r="B159" s="210"/>
      <c r="C159" s="210"/>
      <c r="D159" s="210"/>
      <c r="E159" s="210"/>
      <c r="F159" s="210"/>
      <c r="G159" s="210"/>
    </row>
    <row r="160" spans="1:7" x14ac:dyDescent="0.25">
      <c r="A160" s="210"/>
      <c r="B160" s="210"/>
      <c r="C160" s="210"/>
      <c r="D160" s="210"/>
      <c r="E160" s="210"/>
      <c r="F160" s="210"/>
      <c r="G160" s="210"/>
    </row>
    <row r="161" spans="1:4" x14ac:dyDescent="0.25">
      <c r="A161" s="210" t="s">
        <v>822</v>
      </c>
      <c r="B161" s="210"/>
      <c r="C161" s="210"/>
      <c r="D161" s="210"/>
    </row>
  </sheetData>
  <mergeCells count="18">
    <mergeCell ref="A1:F1"/>
    <mergeCell ref="A5:C5"/>
    <mergeCell ref="I5:J5"/>
    <mergeCell ref="A12:C12"/>
    <mergeCell ref="A35:C35"/>
    <mergeCell ref="A24:C24"/>
    <mergeCell ref="E12:G12"/>
    <mergeCell ref="E18:G18"/>
    <mergeCell ref="A145:C145"/>
    <mergeCell ref="A41:C41"/>
    <mergeCell ref="A56:C56"/>
    <mergeCell ref="A71:C71"/>
    <mergeCell ref="A82:C82"/>
    <mergeCell ref="A97:C97"/>
    <mergeCell ref="A103:C103"/>
    <mergeCell ref="A129:C129"/>
    <mergeCell ref="A123:C123"/>
    <mergeCell ref="A113:C113"/>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50"/>
  <sheetViews>
    <sheetView workbookViewId="0">
      <selection activeCell="E18" sqref="E18:G18"/>
    </sheetView>
  </sheetViews>
  <sheetFormatPr defaultRowHeight="15" x14ac:dyDescent="0.25"/>
  <cols>
    <col min="1" max="1" width="26.7109375" style="139" customWidth="1"/>
    <col min="2" max="2" width="10.7109375" style="139" bestFit="1" customWidth="1"/>
    <col min="3" max="3" width="10" style="139" customWidth="1"/>
    <col min="4" max="4" width="9.140625" style="139"/>
    <col min="5" max="5" width="33.85546875" style="139" bestFit="1" customWidth="1"/>
    <col min="6" max="6" width="18.5703125" style="139" bestFit="1" customWidth="1"/>
    <col min="7" max="7" width="14.42578125" style="139" customWidth="1"/>
    <col min="8" max="8" width="9.140625" style="139"/>
    <col min="9" max="9" width="31.7109375" style="139" bestFit="1" customWidth="1"/>
    <col min="10" max="16384" width="9.140625" style="139"/>
  </cols>
  <sheetData>
    <row r="1" spans="1:10" ht="21" x14ac:dyDescent="0.35">
      <c r="A1" s="283" t="s">
        <v>487</v>
      </c>
      <c r="B1" s="283"/>
      <c r="C1" s="283"/>
      <c r="D1" s="283"/>
      <c r="E1" s="283"/>
      <c r="F1" s="283"/>
    </row>
    <row r="2" spans="1:10" s="210" customFormat="1" ht="21" x14ac:dyDescent="0.35">
      <c r="A2" s="236" t="s">
        <v>815</v>
      </c>
      <c r="B2" s="259"/>
      <c r="C2" s="259"/>
      <c r="D2" s="257"/>
      <c r="F2" s="252"/>
    </row>
    <row r="3" spans="1:10" s="210" customFormat="1" ht="21" x14ac:dyDescent="0.35">
      <c r="A3" s="210" t="s">
        <v>816</v>
      </c>
      <c r="B3" s="259"/>
      <c r="C3" s="259"/>
      <c r="D3" s="257"/>
      <c r="F3" s="252"/>
    </row>
    <row r="4" spans="1:10" ht="15.75" thickBot="1" x14ac:dyDescent="0.3"/>
    <row r="5" spans="1:10" ht="18" thickBot="1" x14ac:dyDescent="0.35">
      <c r="A5" s="284" t="s">
        <v>34</v>
      </c>
      <c r="B5" s="285"/>
      <c r="C5" s="286"/>
      <c r="I5" s="284" t="s">
        <v>63</v>
      </c>
      <c r="J5" s="286"/>
    </row>
    <row r="6" spans="1:10" x14ac:dyDescent="0.25">
      <c r="A6" s="14" t="s">
        <v>0</v>
      </c>
      <c r="B6" s="4" t="s">
        <v>1</v>
      </c>
      <c r="C6" s="13" t="s">
        <v>2</v>
      </c>
      <c r="I6" s="19" t="s">
        <v>469</v>
      </c>
      <c r="J6" s="143"/>
    </row>
    <row r="7" spans="1:10" x14ac:dyDescent="0.25">
      <c r="A7" s="141" t="s">
        <v>3</v>
      </c>
      <c r="B7" s="6">
        <v>97601</v>
      </c>
      <c r="C7" s="5">
        <f>B7/$B$9</f>
        <v>0.95124898882098963</v>
      </c>
      <c r="I7" s="141" t="s">
        <v>470</v>
      </c>
      <c r="J7" s="143"/>
    </row>
    <row r="8" spans="1:10" x14ac:dyDescent="0.25">
      <c r="A8" s="15" t="s">
        <v>4</v>
      </c>
      <c r="B8" s="16">
        <v>5002</v>
      </c>
      <c r="C8" s="17">
        <f>B8/$B$9</f>
        <v>4.8751011179010359E-2</v>
      </c>
      <c r="I8" s="141" t="s">
        <v>471</v>
      </c>
      <c r="J8" s="143"/>
    </row>
    <row r="9" spans="1:10" ht="15.75" thickBot="1" x14ac:dyDescent="0.3">
      <c r="A9" s="142" t="s">
        <v>5</v>
      </c>
      <c r="B9" s="3">
        <f>SUM(B7:B8)</f>
        <v>102603</v>
      </c>
      <c r="C9" s="2"/>
      <c r="I9" s="141" t="s">
        <v>472</v>
      </c>
      <c r="J9" s="143"/>
    </row>
    <row r="10" spans="1:10" x14ac:dyDescent="0.25">
      <c r="A10" s="210" t="s">
        <v>860</v>
      </c>
      <c r="B10" s="256"/>
      <c r="C10" s="256"/>
      <c r="D10" s="210"/>
      <c r="I10" s="141" t="s">
        <v>473</v>
      </c>
      <c r="J10" s="143"/>
    </row>
    <row r="11" spans="1:10" ht="15.75" thickBot="1" x14ac:dyDescent="0.3">
      <c r="I11" s="141" t="s">
        <v>474</v>
      </c>
      <c r="J11" s="143"/>
    </row>
    <row r="12" spans="1:10" ht="18" thickBot="1" x14ac:dyDescent="0.35">
      <c r="A12" s="284" t="s">
        <v>35</v>
      </c>
      <c r="B12" s="285"/>
      <c r="C12" s="286"/>
      <c r="E12" s="294" t="s">
        <v>844</v>
      </c>
      <c r="F12" s="295"/>
      <c r="G12" s="296"/>
      <c r="I12" s="141" t="s">
        <v>475</v>
      </c>
      <c r="J12" s="143"/>
    </row>
    <row r="13" spans="1:10" x14ac:dyDescent="0.25">
      <c r="A13" s="14" t="s">
        <v>6</v>
      </c>
      <c r="B13" s="4" t="s">
        <v>7</v>
      </c>
      <c r="C13" s="13" t="s">
        <v>2</v>
      </c>
      <c r="E13" s="14" t="s">
        <v>0</v>
      </c>
      <c r="F13" s="4" t="s">
        <v>1</v>
      </c>
      <c r="G13" s="13" t="s">
        <v>2</v>
      </c>
      <c r="I13" s="141" t="s">
        <v>476</v>
      </c>
      <c r="J13" s="143"/>
    </row>
    <row r="14" spans="1:10" x14ac:dyDescent="0.25">
      <c r="A14" s="141" t="s">
        <v>36</v>
      </c>
      <c r="B14" s="6">
        <v>4112</v>
      </c>
      <c r="C14" s="5">
        <f>B14/$B$21</f>
        <v>4.0076800873268814E-2</v>
      </c>
      <c r="E14" s="212" t="s">
        <v>3</v>
      </c>
      <c r="F14" s="6">
        <v>3207</v>
      </c>
      <c r="G14" s="5">
        <v>0.78</v>
      </c>
      <c r="I14" s="141" t="s">
        <v>477</v>
      </c>
      <c r="J14" s="143"/>
    </row>
    <row r="15" spans="1:10" x14ac:dyDescent="0.25">
      <c r="A15" s="141" t="s">
        <v>37</v>
      </c>
      <c r="B15" s="6">
        <v>8012</v>
      </c>
      <c r="C15" s="5">
        <f t="shared" ref="C15:C20" si="0">B15/$B$21</f>
        <v>7.8087385359102562E-2</v>
      </c>
      <c r="E15" s="15" t="s">
        <v>4</v>
      </c>
      <c r="F15" s="16">
        <v>905</v>
      </c>
      <c r="G15" s="17">
        <v>0.22</v>
      </c>
      <c r="I15" s="141" t="s">
        <v>478</v>
      </c>
      <c r="J15" s="143"/>
    </row>
    <row r="16" spans="1:10" ht="15.75" thickBot="1" x14ac:dyDescent="0.3">
      <c r="A16" s="141" t="s">
        <v>38</v>
      </c>
      <c r="B16" s="6">
        <v>9328</v>
      </c>
      <c r="C16" s="5">
        <f t="shared" si="0"/>
        <v>9.091352104714287E-2</v>
      </c>
      <c r="E16" s="213" t="s">
        <v>5</v>
      </c>
      <c r="F16" s="3">
        <v>4112</v>
      </c>
      <c r="G16" s="232"/>
      <c r="I16" s="141" t="s">
        <v>479</v>
      </c>
      <c r="J16" s="143"/>
    </row>
    <row r="17" spans="1:10" ht="15.75" thickBot="1" x14ac:dyDescent="0.3">
      <c r="A17" s="141" t="s">
        <v>39</v>
      </c>
      <c r="B17" s="6">
        <v>11244</v>
      </c>
      <c r="C17" s="5">
        <f t="shared" si="0"/>
        <v>0.10958743896377299</v>
      </c>
      <c r="E17" s="210"/>
      <c r="F17" s="210"/>
      <c r="G17" s="210"/>
      <c r="I17" s="141" t="s">
        <v>480</v>
      </c>
      <c r="J17" s="143"/>
    </row>
    <row r="18" spans="1:10" ht="18" thickBot="1" x14ac:dyDescent="0.35">
      <c r="A18" s="141" t="s">
        <v>40</v>
      </c>
      <c r="B18" s="6">
        <v>12216</v>
      </c>
      <c r="C18" s="5">
        <f t="shared" si="0"/>
        <v>0.11906084617408848</v>
      </c>
      <c r="E18" s="284" t="s">
        <v>837</v>
      </c>
      <c r="F18" s="285"/>
      <c r="G18" s="286"/>
      <c r="I18" s="141" t="s">
        <v>481</v>
      </c>
      <c r="J18" s="143"/>
    </row>
    <row r="19" spans="1:10" x14ac:dyDescent="0.25">
      <c r="A19" s="141" t="s">
        <v>8</v>
      </c>
      <c r="B19" s="6">
        <v>57033</v>
      </c>
      <c r="C19" s="5">
        <f t="shared" si="0"/>
        <v>0.55586093973860418</v>
      </c>
      <c r="E19" s="14" t="s">
        <v>0</v>
      </c>
      <c r="F19" s="4" t="s">
        <v>1</v>
      </c>
      <c r="G19" s="13" t="s">
        <v>2</v>
      </c>
      <c r="I19" s="141" t="s">
        <v>482</v>
      </c>
      <c r="J19" s="143"/>
    </row>
    <row r="20" spans="1:10" x14ac:dyDescent="0.25">
      <c r="A20" s="15" t="s">
        <v>9</v>
      </c>
      <c r="B20" s="16">
        <v>658</v>
      </c>
      <c r="C20" s="17">
        <f t="shared" si="0"/>
        <v>6.4130678440201556E-3</v>
      </c>
      <c r="E20" s="212" t="s">
        <v>3</v>
      </c>
      <c r="F20" s="6">
        <v>6893</v>
      </c>
      <c r="G20" s="5">
        <v>0.86</v>
      </c>
      <c r="I20" s="141" t="s">
        <v>483</v>
      </c>
      <c r="J20" s="143"/>
    </row>
    <row r="21" spans="1:10" ht="15.75" thickBot="1" x14ac:dyDescent="0.3">
      <c r="A21" s="142" t="s">
        <v>5</v>
      </c>
      <c r="B21" s="3">
        <f>SUM(B14:B20)</f>
        <v>102603</v>
      </c>
      <c r="C21" s="2"/>
      <c r="E21" s="15" t="s">
        <v>4</v>
      </c>
      <c r="F21" s="16">
        <v>1119</v>
      </c>
      <c r="G21" s="17">
        <v>0.14000000000000001</v>
      </c>
      <c r="I21" s="141" t="s">
        <v>484</v>
      </c>
      <c r="J21" s="143"/>
    </row>
    <row r="22" spans="1:10" ht="15.75" thickBot="1" x14ac:dyDescent="0.3">
      <c r="A22" s="210" t="s">
        <v>860</v>
      </c>
      <c r="B22" s="210"/>
      <c r="C22" s="210"/>
      <c r="D22" s="210"/>
      <c r="E22" s="213" t="s">
        <v>5</v>
      </c>
      <c r="F22" s="3">
        <v>8012</v>
      </c>
      <c r="G22" s="2"/>
      <c r="I22" s="141" t="s">
        <v>485</v>
      </c>
      <c r="J22" s="143"/>
    </row>
    <row r="23" spans="1:10" ht="15.75" thickBot="1" x14ac:dyDescent="0.3">
      <c r="I23" s="141" t="s">
        <v>486</v>
      </c>
      <c r="J23" s="143"/>
    </row>
    <row r="24" spans="1:10" ht="18" thickBot="1" x14ac:dyDescent="0.35">
      <c r="A24" s="284" t="s">
        <v>10</v>
      </c>
      <c r="B24" s="285"/>
      <c r="C24" s="286"/>
      <c r="I24" s="141"/>
      <c r="J24" s="143"/>
    </row>
    <row r="25" spans="1:10" x14ac:dyDescent="0.25">
      <c r="A25" s="14" t="s">
        <v>6</v>
      </c>
      <c r="B25" s="4" t="s">
        <v>7</v>
      </c>
      <c r="C25" s="13" t="s">
        <v>2</v>
      </c>
      <c r="I25" s="141"/>
      <c r="J25" s="143"/>
    </row>
    <row r="26" spans="1:10" x14ac:dyDescent="0.25">
      <c r="A26" s="141" t="s">
        <v>36</v>
      </c>
      <c r="B26" s="6">
        <v>905</v>
      </c>
      <c r="C26" s="5">
        <f>B26/$B$33</f>
        <v>0.18092762894842063</v>
      </c>
      <c r="I26" s="141"/>
      <c r="J26" s="143"/>
    </row>
    <row r="27" spans="1:10" x14ac:dyDescent="0.25">
      <c r="A27" s="141" t="s">
        <v>37</v>
      </c>
      <c r="B27" s="6">
        <v>1119</v>
      </c>
      <c r="C27" s="5">
        <f t="shared" ref="C27:C32" si="1">B27/$B$33</f>
        <v>0.22371051579368254</v>
      </c>
      <c r="I27" s="141"/>
      <c r="J27" s="143"/>
    </row>
    <row r="28" spans="1:10" x14ac:dyDescent="0.25">
      <c r="A28" s="141" t="s">
        <v>38</v>
      </c>
      <c r="B28" s="6">
        <v>1064</v>
      </c>
      <c r="C28" s="5">
        <f t="shared" si="1"/>
        <v>0.21271491403438625</v>
      </c>
      <c r="I28" s="141"/>
      <c r="J28" s="143"/>
    </row>
    <row r="29" spans="1:10" x14ac:dyDescent="0.25">
      <c r="A29" s="141" t="s">
        <v>39</v>
      </c>
      <c r="B29" s="6">
        <v>376</v>
      </c>
      <c r="C29" s="5">
        <f t="shared" si="1"/>
        <v>7.5169932027189121E-2</v>
      </c>
      <c r="I29" s="141"/>
      <c r="J29" s="143"/>
    </row>
    <row r="30" spans="1:10" x14ac:dyDescent="0.25">
      <c r="A30" s="141" t="s">
        <v>40</v>
      </c>
      <c r="B30" s="6">
        <v>465</v>
      </c>
      <c r="C30" s="5">
        <f t="shared" si="1"/>
        <v>9.2962814874050378E-2</v>
      </c>
      <c r="I30" s="141"/>
      <c r="J30" s="143"/>
    </row>
    <row r="31" spans="1:10" ht="15.75" thickBot="1" x14ac:dyDescent="0.3">
      <c r="A31" s="141" t="s">
        <v>8</v>
      </c>
      <c r="B31" s="6">
        <v>1032</v>
      </c>
      <c r="C31" s="5">
        <f t="shared" si="1"/>
        <v>0.20631747301079567</v>
      </c>
      <c r="I31" s="142"/>
      <c r="J31" s="2"/>
    </row>
    <row r="32" spans="1:10" x14ac:dyDescent="0.25">
      <c r="A32" s="15" t="s">
        <v>9</v>
      </c>
      <c r="B32" s="16">
        <v>41</v>
      </c>
      <c r="C32" s="17">
        <f t="shared" si="1"/>
        <v>8.1967213114754103E-3</v>
      </c>
    </row>
    <row r="33" spans="1:37" ht="15.75" thickBot="1" x14ac:dyDescent="0.3">
      <c r="A33" s="142" t="s">
        <v>5</v>
      </c>
      <c r="B33" s="3">
        <f>SUM(B26:B32)</f>
        <v>5002</v>
      </c>
      <c r="C33" s="2"/>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0"/>
      <c r="AG33" s="210"/>
      <c r="AH33" s="210"/>
      <c r="AI33" s="210"/>
      <c r="AJ33" s="210"/>
      <c r="AK33" s="210"/>
    </row>
    <row r="34" spans="1:37" ht="15.75" thickBot="1" x14ac:dyDescent="0.3">
      <c r="H34" s="210"/>
      <c r="I34" s="210"/>
      <c r="J34" s="210"/>
      <c r="K34" s="210"/>
      <c r="L34" s="210"/>
      <c r="M34" s="210"/>
      <c r="N34" s="210"/>
      <c r="O34" s="210"/>
      <c r="P34" s="210"/>
      <c r="Q34" s="210"/>
      <c r="R34" s="210"/>
      <c r="S34" s="210"/>
      <c r="T34" s="210"/>
      <c r="U34" s="210"/>
      <c r="V34" s="210"/>
      <c r="W34" s="210"/>
      <c r="X34" s="210"/>
      <c r="Y34" s="210"/>
      <c r="Z34" s="210"/>
      <c r="AA34" s="210"/>
      <c r="AB34" s="210"/>
      <c r="AC34" s="210"/>
      <c r="AD34" s="210"/>
      <c r="AE34" s="210"/>
      <c r="AF34" s="210"/>
      <c r="AG34" s="210"/>
      <c r="AH34" s="210"/>
      <c r="AI34" s="210"/>
      <c r="AJ34" s="210"/>
      <c r="AK34" s="210"/>
    </row>
    <row r="35" spans="1:37" ht="18" thickBot="1" x14ac:dyDescent="0.35">
      <c r="A35" s="280" t="s">
        <v>41</v>
      </c>
      <c r="B35" s="281"/>
      <c r="C35" s="282"/>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row>
    <row r="36" spans="1:37" x14ac:dyDescent="0.25">
      <c r="A36" s="14" t="s">
        <v>6</v>
      </c>
      <c r="B36" s="4" t="s">
        <v>7</v>
      </c>
      <c r="C36" s="13" t="s">
        <v>2</v>
      </c>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210"/>
      <c r="AJ36" s="210"/>
      <c r="AK36" s="210"/>
    </row>
    <row r="37" spans="1:37" x14ac:dyDescent="0.25">
      <c r="A37" s="141" t="s">
        <v>36</v>
      </c>
      <c r="B37" s="6">
        <f>B26</f>
        <v>905</v>
      </c>
      <c r="C37" s="5">
        <f>B37/$B$39</f>
        <v>0.44713438735177868</v>
      </c>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210"/>
      <c r="AH37" s="210"/>
      <c r="AI37" s="210"/>
      <c r="AJ37" s="210"/>
      <c r="AK37" s="210"/>
    </row>
    <row r="38" spans="1:37" x14ac:dyDescent="0.25">
      <c r="A38" s="15" t="s">
        <v>37</v>
      </c>
      <c r="B38" s="16">
        <f>B27</f>
        <v>1119</v>
      </c>
      <c r="C38" s="17">
        <f>B38/$B$39</f>
        <v>0.55286561264822132</v>
      </c>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0"/>
      <c r="AF38" s="210"/>
      <c r="AG38" s="210"/>
      <c r="AH38" s="210"/>
      <c r="AI38" s="210"/>
      <c r="AJ38" s="210"/>
      <c r="AK38" s="210"/>
    </row>
    <row r="39" spans="1:37" ht="15.75" thickBot="1" x14ac:dyDescent="0.3">
      <c r="A39" s="142" t="s">
        <v>5</v>
      </c>
      <c r="B39" s="3">
        <f>SUM(B37:B38)</f>
        <v>2024</v>
      </c>
      <c r="C39" s="2"/>
      <c r="H39" s="210"/>
      <c r="I39" s="210"/>
      <c r="J39" s="210"/>
      <c r="K39" s="210"/>
      <c r="L39" s="210"/>
      <c r="M39" s="210"/>
      <c r="N39" s="210"/>
      <c r="O39" s="210"/>
      <c r="P39" s="210"/>
      <c r="Q39" s="210"/>
      <c r="R39" s="210"/>
      <c r="S39" s="210"/>
      <c r="T39" s="210"/>
      <c r="U39" s="210"/>
      <c r="V39" s="210"/>
      <c r="W39" s="210"/>
      <c r="X39" s="210"/>
      <c r="Y39" s="210"/>
      <c r="Z39" s="210"/>
      <c r="AA39" s="210"/>
      <c r="AB39" s="210"/>
      <c r="AC39" s="210"/>
      <c r="AD39" s="210"/>
      <c r="AE39" s="210"/>
      <c r="AF39" s="210"/>
      <c r="AG39" s="210"/>
      <c r="AH39" s="210"/>
      <c r="AI39" s="210"/>
      <c r="AJ39" s="210"/>
      <c r="AK39" s="210"/>
    </row>
    <row r="40" spans="1:37" ht="15.75" thickBot="1" x14ac:dyDescent="0.3">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0"/>
      <c r="AK40" s="210"/>
    </row>
    <row r="41" spans="1:37" ht="18" thickBot="1" x14ac:dyDescent="0.35">
      <c r="A41" s="284" t="s">
        <v>11</v>
      </c>
      <c r="B41" s="285"/>
      <c r="C41" s="286"/>
      <c r="H41" s="210"/>
      <c r="I41" s="210"/>
      <c r="J41" s="210"/>
      <c r="K41" s="210"/>
      <c r="L41" s="210"/>
      <c r="M41" s="210"/>
      <c r="N41" s="210"/>
      <c r="O41" s="210"/>
      <c r="P41" s="210"/>
      <c r="Q41" s="210"/>
      <c r="R41" s="210"/>
      <c r="S41" s="210"/>
      <c r="T41" s="210"/>
      <c r="U41" s="210"/>
      <c r="V41" s="210"/>
      <c r="W41" s="210"/>
      <c r="X41" s="210"/>
      <c r="Y41" s="210"/>
      <c r="Z41" s="210"/>
      <c r="AA41" s="210"/>
      <c r="AB41" s="210"/>
      <c r="AC41" s="210"/>
      <c r="AD41" s="210"/>
      <c r="AE41" s="210"/>
      <c r="AF41" s="210"/>
      <c r="AG41" s="210"/>
      <c r="AH41" s="210"/>
      <c r="AI41" s="210"/>
      <c r="AJ41" s="210"/>
      <c r="AK41" s="210"/>
    </row>
    <row r="42" spans="1:37" x14ac:dyDescent="0.25">
      <c r="A42" s="14" t="s">
        <v>12</v>
      </c>
      <c r="B42" s="4" t="s">
        <v>1</v>
      </c>
      <c r="C42" s="13" t="s">
        <v>2</v>
      </c>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0"/>
    </row>
    <row r="43" spans="1:37" x14ac:dyDescent="0.25">
      <c r="A43" s="23" t="s">
        <v>14</v>
      </c>
      <c r="B43" s="6">
        <v>2054</v>
      </c>
      <c r="C43" s="5">
        <f t="shared" ref="C43:C53" si="2">B43/$B$54</f>
        <v>0.41063574570171929</v>
      </c>
      <c r="H43" s="210"/>
      <c r="I43" s="210"/>
      <c r="J43" s="210"/>
      <c r="K43" s="210"/>
      <c r="L43" s="210"/>
      <c r="M43" s="210"/>
      <c r="N43" s="210"/>
      <c r="O43" s="210"/>
      <c r="P43" s="210"/>
      <c r="Q43" s="210"/>
      <c r="R43" s="210"/>
      <c r="S43" s="210"/>
      <c r="T43" s="210"/>
      <c r="U43" s="210"/>
      <c r="V43" s="210"/>
      <c r="W43" s="210"/>
      <c r="X43" s="210"/>
      <c r="Y43" s="210"/>
      <c r="Z43" s="210"/>
      <c r="AA43" s="210"/>
      <c r="AB43" s="210"/>
      <c r="AC43" s="210"/>
      <c r="AD43" s="210"/>
      <c r="AE43" s="210"/>
      <c r="AF43" s="210"/>
      <c r="AG43" s="210"/>
      <c r="AH43" s="210"/>
      <c r="AI43" s="210"/>
      <c r="AJ43" s="210"/>
      <c r="AK43" s="210"/>
    </row>
    <row r="44" spans="1:37" x14ac:dyDescent="0.25">
      <c r="A44" s="23" t="s">
        <v>13</v>
      </c>
      <c r="B44" s="6">
        <v>1443</v>
      </c>
      <c r="C44" s="5">
        <f t="shared" si="2"/>
        <v>0.28848460615753696</v>
      </c>
      <c r="E44" s="210"/>
      <c r="F44" s="210"/>
      <c r="G44" s="210"/>
      <c r="H44" s="210"/>
      <c r="I44" s="210"/>
      <c r="J44" s="210"/>
      <c r="K44" s="210"/>
      <c r="L44" s="210"/>
      <c r="M44" s="210"/>
      <c r="N44" s="210"/>
      <c r="O44" s="210"/>
      <c r="P44" s="210"/>
      <c r="Q44" s="210"/>
      <c r="R44" s="210"/>
      <c r="S44" s="210"/>
      <c r="T44" s="210"/>
      <c r="U44" s="210"/>
      <c r="V44" s="210"/>
      <c r="W44" s="210"/>
      <c r="X44" s="210"/>
      <c r="Y44" s="210"/>
      <c r="Z44" s="210"/>
      <c r="AA44" s="210"/>
      <c r="AB44" s="210"/>
      <c r="AC44" s="210"/>
      <c r="AD44" s="210"/>
      <c r="AE44" s="210"/>
      <c r="AF44" s="210"/>
      <c r="AG44" s="210"/>
      <c r="AH44" s="210"/>
      <c r="AI44" s="210"/>
      <c r="AJ44" s="210"/>
      <c r="AK44" s="210"/>
    </row>
    <row r="45" spans="1:37" x14ac:dyDescent="0.25">
      <c r="A45" s="23" t="s">
        <v>23</v>
      </c>
      <c r="B45" s="6">
        <v>247</v>
      </c>
      <c r="C45" s="5">
        <f t="shared" si="2"/>
        <v>4.9380247900839662E-2</v>
      </c>
      <c r="E45" s="210"/>
      <c r="F45" s="210"/>
      <c r="G45" s="210"/>
      <c r="H45" s="210"/>
      <c r="I45" s="210"/>
      <c r="J45" s="210"/>
      <c r="K45" s="210"/>
      <c r="L45" s="210"/>
      <c r="M45" s="210"/>
      <c r="N45" s="210"/>
      <c r="O45" s="210"/>
      <c r="P45" s="210"/>
      <c r="Q45" s="210"/>
      <c r="R45" s="210"/>
      <c r="S45" s="210"/>
      <c r="T45" s="210"/>
      <c r="U45" s="210"/>
      <c r="V45" s="210"/>
      <c r="W45" s="210"/>
      <c r="X45" s="210"/>
      <c r="Y45" s="210"/>
      <c r="Z45" s="210"/>
      <c r="AA45" s="210"/>
      <c r="AB45" s="210"/>
      <c r="AC45" s="210"/>
      <c r="AD45" s="210"/>
      <c r="AE45" s="210"/>
      <c r="AF45" s="210"/>
      <c r="AG45" s="210"/>
      <c r="AH45" s="210"/>
      <c r="AI45" s="210"/>
      <c r="AJ45" s="210"/>
      <c r="AK45" s="210"/>
    </row>
    <row r="46" spans="1:37" x14ac:dyDescent="0.25">
      <c r="A46" s="23" t="s">
        <v>18</v>
      </c>
      <c r="B46" s="6">
        <v>232</v>
      </c>
      <c r="C46" s="5">
        <f t="shared" si="2"/>
        <v>4.6381447421031591E-2</v>
      </c>
      <c r="E46" s="210"/>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0"/>
      <c r="AF46" s="210"/>
      <c r="AG46" s="210"/>
      <c r="AH46" s="210"/>
      <c r="AI46" s="210"/>
      <c r="AJ46" s="210"/>
      <c r="AK46" s="210"/>
    </row>
    <row r="47" spans="1:37" x14ac:dyDescent="0.25">
      <c r="A47" s="23" t="s">
        <v>15</v>
      </c>
      <c r="B47" s="6">
        <v>181</v>
      </c>
      <c r="C47" s="5">
        <f t="shared" si="2"/>
        <v>3.6185525789684127E-2</v>
      </c>
      <c r="E47" s="210"/>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0"/>
      <c r="AF47" s="210"/>
      <c r="AG47" s="210"/>
      <c r="AH47" s="210"/>
      <c r="AI47" s="210"/>
      <c r="AJ47" s="210"/>
      <c r="AK47" s="210"/>
    </row>
    <row r="48" spans="1:37" x14ac:dyDescent="0.25">
      <c r="A48" s="23" t="s">
        <v>20</v>
      </c>
      <c r="B48" s="6">
        <v>176</v>
      </c>
      <c r="C48" s="5">
        <f t="shared" si="2"/>
        <v>3.5185925629748101E-2</v>
      </c>
      <c r="E48" s="210"/>
      <c r="F48" s="210"/>
      <c r="G48" s="210"/>
      <c r="H48" s="210"/>
      <c r="I48" s="210"/>
      <c r="J48" s="210"/>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0"/>
      <c r="AI48" s="210"/>
      <c r="AJ48" s="210"/>
      <c r="AK48" s="210"/>
    </row>
    <row r="49" spans="1:37" x14ac:dyDescent="0.25">
      <c r="A49" s="23" t="s">
        <v>19</v>
      </c>
      <c r="B49" s="6">
        <v>141</v>
      </c>
      <c r="C49" s="5">
        <f t="shared" si="2"/>
        <v>2.8188724510195922E-2</v>
      </c>
      <c r="E49" s="210"/>
      <c r="F49" s="210"/>
      <c r="G49" s="210"/>
      <c r="H49" s="210"/>
      <c r="I49" s="210"/>
      <c r="J49" s="210"/>
      <c r="K49" s="210"/>
      <c r="L49" s="210"/>
      <c r="M49" s="210"/>
      <c r="N49" s="210"/>
      <c r="O49" s="210"/>
      <c r="P49" s="210"/>
      <c r="Q49" s="210"/>
      <c r="R49" s="210"/>
      <c r="S49" s="210"/>
      <c r="T49" s="210"/>
      <c r="U49" s="210"/>
      <c r="V49" s="210"/>
      <c r="W49" s="210"/>
      <c r="X49" s="210"/>
      <c r="Y49" s="210"/>
      <c r="Z49" s="210"/>
      <c r="AA49" s="210"/>
      <c r="AB49" s="210"/>
      <c r="AC49" s="210"/>
      <c r="AD49" s="210"/>
      <c r="AE49" s="210"/>
      <c r="AF49" s="210"/>
      <c r="AG49" s="210"/>
      <c r="AH49" s="210"/>
      <c r="AI49" s="210"/>
      <c r="AJ49" s="210"/>
      <c r="AK49" s="210"/>
    </row>
    <row r="50" spans="1:37" x14ac:dyDescent="0.25">
      <c r="A50" s="23" t="s">
        <v>211</v>
      </c>
      <c r="B50" s="6">
        <v>98</v>
      </c>
      <c r="C50" s="5">
        <f t="shared" si="2"/>
        <v>1.9592163134746102E-2</v>
      </c>
      <c r="E50" s="210"/>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10"/>
      <c r="AD50" s="210"/>
      <c r="AE50" s="210"/>
      <c r="AF50" s="210"/>
      <c r="AG50" s="210"/>
      <c r="AH50" s="210"/>
      <c r="AI50" s="210"/>
      <c r="AJ50" s="210"/>
      <c r="AK50" s="210"/>
    </row>
    <row r="51" spans="1:37" x14ac:dyDescent="0.25">
      <c r="A51" s="23" t="s">
        <v>488</v>
      </c>
      <c r="B51" s="6">
        <v>83</v>
      </c>
      <c r="C51" s="5">
        <f t="shared" si="2"/>
        <v>1.6593362654938024E-2</v>
      </c>
      <c r="E51" s="210"/>
      <c r="F51" s="210"/>
      <c r="G51" s="210"/>
      <c r="H51" s="210"/>
      <c r="I51" s="210"/>
      <c r="J51" s="210"/>
      <c r="K51" s="210"/>
      <c r="L51" s="210"/>
      <c r="M51" s="210"/>
      <c r="N51" s="210"/>
      <c r="O51" s="210"/>
      <c r="P51" s="210"/>
      <c r="Q51" s="210"/>
      <c r="R51" s="210"/>
      <c r="S51" s="210"/>
      <c r="T51" s="210"/>
      <c r="U51" s="210"/>
      <c r="V51" s="210"/>
      <c r="W51" s="210"/>
      <c r="X51" s="210"/>
      <c r="Y51" s="210"/>
      <c r="Z51" s="210"/>
      <c r="AA51" s="210"/>
      <c r="AB51" s="210"/>
      <c r="AC51" s="210"/>
      <c r="AD51" s="210"/>
      <c r="AE51" s="210"/>
      <c r="AF51" s="210"/>
      <c r="AG51" s="210"/>
      <c r="AH51" s="210"/>
      <c r="AI51" s="210"/>
      <c r="AJ51" s="210"/>
      <c r="AK51" s="210"/>
    </row>
    <row r="52" spans="1:37" x14ac:dyDescent="0.25">
      <c r="A52" s="23" t="s">
        <v>489</v>
      </c>
      <c r="B52" s="6">
        <v>65</v>
      </c>
      <c r="C52" s="5">
        <f t="shared" si="2"/>
        <v>1.2994802079168333E-2</v>
      </c>
      <c r="E52" s="210"/>
      <c r="F52" s="210"/>
      <c r="G52" s="210"/>
      <c r="H52" s="210"/>
      <c r="I52" s="210"/>
      <c r="J52" s="210"/>
      <c r="K52" s="210"/>
      <c r="L52" s="210"/>
      <c r="M52" s="210"/>
      <c r="N52" s="210"/>
      <c r="O52" s="210"/>
      <c r="P52" s="210"/>
      <c r="Q52" s="210"/>
      <c r="R52" s="210"/>
      <c r="S52" s="210"/>
      <c r="T52" s="210"/>
      <c r="U52" s="210"/>
      <c r="V52" s="210"/>
      <c r="W52" s="210"/>
      <c r="X52" s="210"/>
      <c r="Y52" s="210"/>
      <c r="Z52" s="210"/>
      <c r="AA52" s="210"/>
      <c r="AB52" s="210"/>
      <c r="AC52" s="210"/>
      <c r="AD52" s="210"/>
      <c r="AE52" s="210"/>
      <c r="AF52" s="210"/>
      <c r="AG52" s="210"/>
      <c r="AH52" s="210"/>
      <c r="AI52" s="210"/>
      <c r="AJ52" s="210"/>
      <c r="AK52" s="210"/>
    </row>
    <row r="53" spans="1:37" x14ac:dyDescent="0.25">
      <c r="A53" s="24" t="s">
        <v>33</v>
      </c>
      <c r="B53" s="16">
        <v>282</v>
      </c>
      <c r="C53" s="17">
        <f t="shared" si="2"/>
        <v>5.6377449020391844E-2</v>
      </c>
      <c r="E53" s="210"/>
      <c r="F53" s="210"/>
      <c r="G53" s="210"/>
      <c r="H53" s="210"/>
      <c r="I53" s="210"/>
      <c r="J53" s="210"/>
      <c r="K53" s="210"/>
      <c r="L53" s="210"/>
      <c r="M53" s="210"/>
      <c r="N53" s="210"/>
      <c r="O53" s="210"/>
      <c r="P53" s="210"/>
      <c r="Q53" s="210"/>
      <c r="R53" s="210"/>
      <c r="S53" s="210"/>
      <c r="T53" s="210"/>
      <c r="U53" s="210"/>
      <c r="V53" s="210"/>
      <c r="W53" s="210"/>
      <c r="X53" s="210"/>
      <c r="Y53" s="210"/>
      <c r="Z53" s="210"/>
      <c r="AA53" s="210"/>
      <c r="AB53" s="210"/>
      <c r="AC53" s="210"/>
      <c r="AD53" s="210"/>
      <c r="AE53" s="210"/>
      <c r="AF53" s="210"/>
      <c r="AG53" s="210"/>
      <c r="AH53" s="210"/>
      <c r="AI53" s="210"/>
      <c r="AJ53" s="210"/>
      <c r="AK53" s="210"/>
    </row>
    <row r="54" spans="1:37" s="140" customFormat="1" ht="34.5" customHeight="1" thickBot="1" x14ac:dyDescent="0.3">
      <c r="A54" s="142" t="s">
        <v>5</v>
      </c>
      <c r="B54" s="3">
        <f>SUM(B43:B53)</f>
        <v>5002</v>
      </c>
      <c r="C54" s="2"/>
      <c r="D54" s="139"/>
      <c r="E54" s="210"/>
      <c r="F54" s="210"/>
      <c r="G54" s="210"/>
      <c r="H54" s="210"/>
      <c r="I54" s="210"/>
      <c r="J54" s="210"/>
      <c r="K54" s="210"/>
      <c r="L54" s="210"/>
      <c r="M54" s="210"/>
      <c r="N54" s="210"/>
      <c r="O54" s="210"/>
      <c r="P54" s="210"/>
      <c r="Q54" s="210"/>
      <c r="R54" s="210"/>
      <c r="S54" s="210"/>
      <c r="T54" s="210"/>
      <c r="U54" s="210"/>
      <c r="V54" s="210"/>
      <c r="W54" s="210"/>
      <c r="X54" s="210"/>
      <c r="Y54" s="210"/>
      <c r="Z54" s="210"/>
      <c r="AA54" s="210"/>
      <c r="AB54" s="210"/>
      <c r="AC54" s="210"/>
      <c r="AD54" s="210"/>
      <c r="AE54" s="210"/>
      <c r="AF54" s="210"/>
      <c r="AG54" s="210"/>
      <c r="AH54" s="210"/>
      <c r="AI54" s="210"/>
      <c r="AJ54" s="210"/>
      <c r="AK54" s="210"/>
    </row>
    <row r="55" spans="1:37" ht="15.75" thickBot="1" x14ac:dyDescent="0.3">
      <c r="E55" s="210"/>
      <c r="F55" s="210"/>
      <c r="G55" s="210"/>
      <c r="H55" s="210"/>
      <c r="I55" s="210"/>
      <c r="J55" s="210"/>
      <c r="K55" s="210"/>
      <c r="L55" s="210"/>
      <c r="M55" s="210"/>
      <c r="N55" s="210"/>
      <c r="O55" s="210"/>
      <c r="P55" s="210"/>
      <c r="Q55" s="210"/>
      <c r="R55" s="210"/>
      <c r="S55" s="210"/>
      <c r="T55" s="210"/>
      <c r="U55" s="210"/>
      <c r="V55" s="210"/>
      <c r="W55" s="210"/>
      <c r="X55" s="210"/>
      <c r="Y55" s="210"/>
      <c r="Z55" s="210"/>
      <c r="AA55" s="210"/>
      <c r="AB55" s="210"/>
      <c r="AC55" s="210"/>
      <c r="AD55" s="210"/>
      <c r="AE55" s="210"/>
      <c r="AF55" s="210"/>
      <c r="AG55" s="210"/>
      <c r="AH55" s="210"/>
      <c r="AI55" s="210"/>
      <c r="AJ55" s="210"/>
      <c r="AK55" s="210"/>
    </row>
    <row r="56" spans="1:37" ht="18" thickBot="1" x14ac:dyDescent="0.35">
      <c r="A56" s="280" t="s">
        <v>42</v>
      </c>
      <c r="B56" s="281"/>
      <c r="C56" s="282"/>
      <c r="D56" s="140"/>
      <c r="E56" s="210"/>
      <c r="F56" s="210"/>
      <c r="G56" s="210"/>
      <c r="H56" s="210"/>
      <c r="I56" s="210"/>
      <c r="J56" s="210"/>
      <c r="K56" s="210"/>
      <c r="L56" s="210"/>
      <c r="M56" s="210"/>
      <c r="N56" s="210"/>
      <c r="O56" s="210"/>
      <c r="P56" s="210"/>
      <c r="Q56" s="210"/>
      <c r="R56" s="210"/>
      <c r="S56" s="210"/>
      <c r="T56" s="210"/>
      <c r="U56" s="210"/>
      <c r="V56" s="210"/>
      <c r="W56" s="210"/>
      <c r="X56" s="210"/>
      <c r="Y56" s="210"/>
      <c r="Z56" s="210"/>
      <c r="AA56" s="210"/>
      <c r="AB56" s="210"/>
      <c r="AC56" s="210"/>
      <c r="AD56" s="210"/>
      <c r="AE56" s="210"/>
      <c r="AF56" s="210"/>
      <c r="AG56" s="210"/>
      <c r="AH56" s="210"/>
      <c r="AI56" s="210"/>
      <c r="AJ56" s="210"/>
      <c r="AK56" s="210"/>
    </row>
    <row r="57" spans="1:37" x14ac:dyDescent="0.25">
      <c r="A57" s="14" t="s">
        <v>12</v>
      </c>
      <c r="B57" s="4" t="s">
        <v>1</v>
      </c>
      <c r="C57" s="13" t="s">
        <v>2</v>
      </c>
      <c r="E57" s="210"/>
      <c r="F57" s="210"/>
      <c r="G57" s="210"/>
      <c r="H57" s="210"/>
      <c r="I57" s="210"/>
      <c r="J57" s="210"/>
      <c r="K57" s="210"/>
      <c r="L57" s="210"/>
      <c r="M57" s="210"/>
      <c r="N57" s="210"/>
      <c r="O57" s="210"/>
      <c r="P57" s="210"/>
      <c r="Q57" s="210"/>
      <c r="R57" s="210"/>
      <c r="S57" s="210"/>
      <c r="T57" s="210"/>
      <c r="U57" s="210"/>
      <c r="V57" s="210"/>
      <c r="W57" s="210"/>
      <c r="X57" s="210"/>
      <c r="Y57" s="210"/>
      <c r="Z57" s="210"/>
      <c r="AA57" s="210"/>
      <c r="AB57" s="210"/>
      <c r="AC57" s="210"/>
      <c r="AD57" s="210"/>
      <c r="AE57" s="210"/>
      <c r="AF57" s="210"/>
      <c r="AG57" s="210"/>
      <c r="AH57" s="210"/>
      <c r="AI57" s="210"/>
      <c r="AJ57" s="210"/>
      <c r="AK57" s="210"/>
    </row>
    <row r="58" spans="1:37" x14ac:dyDescent="0.25">
      <c r="A58" s="141" t="s">
        <v>14</v>
      </c>
      <c r="B58" s="6">
        <v>1355</v>
      </c>
      <c r="C58" s="5">
        <f t="shared" ref="C58:C63" si="3">B58/$B$64</f>
        <v>0.6694664031620553</v>
      </c>
      <c r="E58" s="210"/>
      <c r="F58" s="210"/>
      <c r="G58" s="210"/>
      <c r="H58" s="210"/>
      <c r="I58" s="210"/>
      <c r="J58" s="210"/>
      <c r="K58" s="210"/>
      <c r="L58" s="210"/>
      <c r="M58" s="210"/>
      <c r="N58" s="210"/>
      <c r="O58" s="210"/>
      <c r="P58" s="210"/>
      <c r="Q58" s="210"/>
      <c r="R58" s="210"/>
      <c r="S58" s="210"/>
      <c r="T58" s="210"/>
      <c r="U58" s="210"/>
      <c r="V58" s="210"/>
      <c r="W58" s="210"/>
      <c r="X58" s="210"/>
      <c r="Y58" s="210"/>
      <c r="Z58" s="210"/>
      <c r="AA58" s="210"/>
      <c r="AB58" s="210"/>
      <c r="AC58" s="210"/>
      <c r="AD58" s="210"/>
      <c r="AE58" s="210"/>
      <c r="AF58" s="210"/>
      <c r="AG58" s="210"/>
      <c r="AH58" s="210"/>
      <c r="AI58" s="210"/>
      <c r="AJ58" s="210"/>
      <c r="AK58" s="210"/>
    </row>
    <row r="59" spans="1:37" x14ac:dyDescent="0.25">
      <c r="A59" s="141" t="s">
        <v>13</v>
      </c>
      <c r="B59" s="6">
        <v>314</v>
      </c>
      <c r="C59" s="5">
        <f t="shared" si="3"/>
        <v>0.15513833992094861</v>
      </c>
      <c r="E59" s="210"/>
      <c r="F59" s="210"/>
      <c r="G59" s="210"/>
      <c r="H59" s="210"/>
      <c r="I59" s="210"/>
      <c r="J59" s="210"/>
      <c r="K59" s="210"/>
      <c r="L59" s="210"/>
      <c r="M59" s="210"/>
      <c r="N59" s="210"/>
      <c r="O59" s="210"/>
      <c r="P59" s="210"/>
      <c r="Q59" s="210"/>
      <c r="R59" s="210"/>
      <c r="S59" s="210"/>
      <c r="T59" s="210"/>
      <c r="U59" s="210"/>
      <c r="V59" s="210"/>
      <c r="W59" s="210"/>
      <c r="X59" s="210"/>
      <c r="Y59" s="210"/>
      <c r="Z59" s="210"/>
      <c r="AA59" s="210"/>
      <c r="AB59" s="210"/>
      <c r="AC59" s="210"/>
      <c r="AD59" s="210"/>
      <c r="AE59" s="210"/>
      <c r="AF59" s="210"/>
      <c r="AG59" s="210"/>
      <c r="AH59" s="210"/>
      <c r="AI59" s="210"/>
      <c r="AJ59" s="210"/>
      <c r="AK59" s="210"/>
    </row>
    <row r="60" spans="1:37" x14ac:dyDescent="0.25">
      <c r="A60" s="141" t="s">
        <v>23</v>
      </c>
      <c r="B60" s="6">
        <v>206</v>
      </c>
      <c r="C60" s="5">
        <f t="shared" si="3"/>
        <v>0.10177865612648221</v>
      </c>
      <c r="E60" s="210"/>
      <c r="F60" s="210"/>
      <c r="G60" s="210"/>
      <c r="H60" s="210"/>
      <c r="I60" s="210"/>
      <c r="J60" s="210"/>
      <c r="K60" s="210"/>
      <c r="L60" s="210"/>
      <c r="M60" s="210"/>
      <c r="N60" s="210"/>
      <c r="O60" s="210"/>
      <c r="P60" s="210"/>
      <c r="Q60" s="210"/>
      <c r="R60" s="210"/>
      <c r="S60" s="210"/>
      <c r="T60" s="210"/>
      <c r="U60" s="210"/>
      <c r="V60" s="210"/>
      <c r="W60" s="210"/>
      <c r="X60" s="210"/>
      <c r="Y60" s="210"/>
      <c r="Z60" s="210"/>
      <c r="AA60" s="210"/>
      <c r="AB60" s="210"/>
      <c r="AC60" s="210"/>
      <c r="AD60" s="210"/>
      <c r="AE60" s="210"/>
      <c r="AF60" s="210"/>
      <c r="AG60" s="210"/>
      <c r="AH60" s="210"/>
      <c r="AI60" s="210"/>
      <c r="AJ60" s="210"/>
      <c r="AK60" s="210"/>
    </row>
    <row r="61" spans="1:37" x14ac:dyDescent="0.25">
      <c r="A61" s="141" t="s">
        <v>18</v>
      </c>
      <c r="B61" s="6">
        <v>85</v>
      </c>
      <c r="C61" s="5">
        <f t="shared" si="3"/>
        <v>4.199604743083004E-2</v>
      </c>
      <c r="E61" s="210"/>
      <c r="F61" s="210"/>
      <c r="G61" s="210"/>
      <c r="H61" s="210"/>
      <c r="I61" s="210"/>
      <c r="J61" s="210"/>
      <c r="K61" s="210"/>
      <c r="L61" s="210"/>
      <c r="M61" s="210"/>
      <c r="N61" s="210"/>
      <c r="O61" s="210"/>
      <c r="P61" s="210"/>
      <c r="Q61" s="210"/>
      <c r="R61" s="210"/>
      <c r="S61" s="210"/>
      <c r="T61" s="210"/>
      <c r="U61" s="210"/>
      <c r="V61" s="210"/>
      <c r="W61" s="210"/>
      <c r="X61" s="210"/>
      <c r="Y61" s="210"/>
      <c r="Z61" s="210"/>
      <c r="AA61" s="210"/>
      <c r="AB61" s="210"/>
      <c r="AC61" s="210"/>
      <c r="AD61" s="210"/>
      <c r="AE61" s="210"/>
      <c r="AF61" s="210"/>
      <c r="AG61" s="210"/>
      <c r="AH61" s="210"/>
      <c r="AI61" s="210"/>
      <c r="AJ61" s="210"/>
      <c r="AK61" s="210"/>
    </row>
    <row r="62" spans="1:37" x14ac:dyDescent="0.25">
      <c r="A62" s="141" t="s">
        <v>19</v>
      </c>
      <c r="B62" s="6">
        <v>43</v>
      </c>
      <c r="C62" s="5">
        <f t="shared" si="3"/>
        <v>2.1245059288537548E-2</v>
      </c>
      <c r="E62" s="210"/>
      <c r="F62" s="210"/>
      <c r="G62" s="210"/>
      <c r="H62" s="210"/>
      <c r="I62" s="210"/>
      <c r="J62" s="210"/>
      <c r="K62" s="210"/>
      <c r="L62" s="210"/>
      <c r="M62" s="210"/>
      <c r="N62" s="210"/>
      <c r="O62" s="210"/>
      <c r="P62" s="210"/>
      <c r="Q62" s="210"/>
      <c r="R62" s="210"/>
      <c r="S62" s="210"/>
      <c r="T62" s="210"/>
      <c r="U62" s="210"/>
      <c r="V62" s="210"/>
      <c r="W62" s="210"/>
      <c r="X62" s="210"/>
      <c r="Y62" s="210"/>
      <c r="Z62" s="210"/>
      <c r="AA62" s="210"/>
      <c r="AB62" s="210"/>
      <c r="AC62" s="210"/>
      <c r="AD62" s="210"/>
      <c r="AE62" s="210"/>
      <c r="AF62" s="210"/>
      <c r="AG62" s="210"/>
      <c r="AH62" s="210"/>
      <c r="AI62" s="210"/>
      <c r="AJ62" s="210"/>
      <c r="AK62" s="210"/>
    </row>
    <row r="63" spans="1:37" x14ac:dyDescent="0.25">
      <c r="A63" s="15" t="s">
        <v>518</v>
      </c>
      <c r="B63" s="16">
        <v>21</v>
      </c>
      <c r="C63" s="17">
        <f t="shared" si="3"/>
        <v>1.0375494071146246E-2</v>
      </c>
      <c r="E63" s="210"/>
      <c r="F63" s="210"/>
      <c r="G63" s="210"/>
      <c r="H63" s="210"/>
      <c r="I63" s="210"/>
      <c r="J63" s="210"/>
      <c r="K63" s="210"/>
      <c r="L63" s="210"/>
      <c r="M63" s="210"/>
      <c r="N63" s="210"/>
      <c r="O63" s="210"/>
      <c r="P63" s="210"/>
      <c r="Q63" s="210"/>
      <c r="R63" s="210"/>
      <c r="S63" s="210"/>
      <c r="T63" s="210"/>
      <c r="U63" s="210"/>
      <c r="V63" s="210"/>
      <c r="W63" s="210"/>
      <c r="X63" s="210"/>
      <c r="Y63" s="210"/>
      <c r="Z63" s="210"/>
      <c r="AA63" s="210"/>
      <c r="AB63" s="210"/>
      <c r="AC63" s="210"/>
      <c r="AD63" s="210"/>
      <c r="AE63" s="210"/>
      <c r="AF63" s="210"/>
      <c r="AG63" s="210"/>
      <c r="AH63" s="210"/>
      <c r="AI63" s="210"/>
      <c r="AJ63" s="210"/>
      <c r="AK63" s="210"/>
    </row>
    <row r="64" spans="1:37" ht="15.75" thickBot="1" x14ac:dyDescent="0.3">
      <c r="A64" s="142" t="s">
        <v>5</v>
      </c>
      <c r="B64" s="3">
        <f>SUM(B58:B63)</f>
        <v>2024</v>
      </c>
      <c r="C64" s="2"/>
      <c r="E64" s="210"/>
      <c r="F64" s="210"/>
      <c r="G64" s="210"/>
      <c r="H64" s="210"/>
      <c r="I64" s="210"/>
      <c r="J64" s="210"/>
      <c r="K64" s="210"/>
      <c r="L64" s="210"/>
      <c r="M64" s="210"/>
      <c r="N64" s="210"/>
      <c r="O64" s="210"/>
      <c r="P64" s="210"/>
      <c r="Q64" s="210"/>
      <c r="R64" s="210"/>
      <c r="S64" s="210"/>
      <c r="T64" s="210"/>
      <c r="U64" s="210"/>
      <c r="V64" s="210"/>
      <c r="W64" s="210"/>
      <c r="X64" s="210"/>
      <c r="Y64" s="210"/>
      <c r="Z64" s="210"/>
      <c r="AA64" s="210"/>
      <c r="AB64" s="210"/>
      <c r="AC64" s="210"/>
      <c r="AD64" s="210"/>
      <c r="AE64" s="210"/>
      <c r="AF64" s="210"/>
      <c r="AG64" s="210"/>
      <c r="AH64" s="210"/>
      <c r="AI64" s="210"/>
      <c r="AJ64" s="210"/>
      <c r="AK64" s="210"/>
    </row>
    <row r="65" spans="1:37" ht="15.75" thickBot="1" x14ac:dyDescent="0.3">
      <c r="E65" s="210"/>
      <c r="F65" s="210"/>
      <c r="G65" s="210"/>
      <c r="H65" s="210"/>
      <c r="I65" s="210"/>
      <c r="J65" s="210"/>
      <c r="K65" s="210"/>
      <c r="L65" s="210"/>
      <c r="M65" s="210"/>
      <c r="N65" s="210"/>
      <c r="O65" s="210"/>
      <c r="P65" s="210"/>
      <c r="Q65" s="210"/>
      <c r="R65" s="210"/>
      <c r="S65" s="210"/>
      <c r="T65" s="210"/>
      <c r="U65" s="210"/>
      <c r="V65" s="210"/>
      <c r="W65" s="210"/>
      <c r="X65" s="210"/>
      <c r="Y65" s="210"/>
      <c r="Z65" s="210"/>
      <c r="AA65" s="210"/>
      <c r="AB65" s="210"/>
      <c r="AC65" s="210"/>
      <c r="AD65" s="210"/>
      <c r="AE65" s="210"/>
      <c r="AF65" s="210"/>
      <c r="AG65" s="210"/>
      <c r="AH65" s="210"/>
      <c r="AI65" s="210"/>
      <c r="AJ65" s="210"/>
      <c r="AK65" s="210"/>
    </row>
    <row r="66" spans="1:37" ht="18" thickBot="1" x14ac:dyDescent="0.35">
      <c r="A66" s="284" t="s">
        <v>44</v>
      </c>
      <c r="B66" s="285"/>
      <c r="C66" s="286"/>
      <c r="E66" s="210"/>
      <c r="F66" s="210"/>
      <c r="G66" s="210"/>
      <c r="H66" s="210"/>
      <c r="I66" s="210"/>
      <c r="J66" s="210"/>
      <c r="K66" s="210"/>
      <c r="L66" s="210"/>
      <c r="M66" s="210"/>
      <c r="N66" s="210"/>
      <c r="O66" s="210"/>
      <c r="P66" s="210"/>
      <c r="Q66" s="210"/>
      <c r="R66" s="210"/>
      <c r="S66" s="210"/>
      <c r="T66" s="210"/>
      <c r="U66" s="210"/>
      <c r="V66" s="210"/>
      <c r="W66" s="210"/>
      <c r="X66" s="210"/>
      <c r="Y66" s="210"/>
      <c r="Z66" s="210"/>
      <c r="AA66" s="210"/>
      <c r="AB66" s="210"/>
      <c r="AC66" s="210"/>
      <c r="AD66" s="210"/>
      <c r="AE66" s="210"/>
      <c r="AF66" s="210"/>
      <c r="AG66" s="210"/>
      <c r="AH66" s="210"/>
      <c r="AI66" s="210"/>
      <c r="AJ66" s="210"/>
      <c r="AK66" s="210"/>
    </row>
    <row r="67" spans="1:37" x14ac:dyDescent="0.25">
      <c r="A67" s="14" t="s">
        <v>45</v>
      </c>
      <c r="B67" s="4" t="s">
        <v>7</v>
      </c>
      <c r="C67" s="13" t="s">
        <v>2</v>
      </c>
      <c r="E67" s="210"/>
      <c r="F67" s="210"/>
      <c r="G67" s="210"/>
      <c r="H67" s="210"/>
      <c r="I67" s="210"/>
      <c r="J67" s="210"/>
      <c r="K67" s="210"/>
      <c r="L67" s="210"/>
      <c r="M67" s="210"/>
      <c r="N67" s="210"/>
      <c r="O67" s="210"/>
      <c r="P67" s="210"/>
      <c r="Q67" s="210"/>
      <c r="R67" s="210"/>
      <c r="S67" s="210"/>
      <c r="T67" s="210"/>
      <c r="U67" s="210"/>
      <c r="V67" s="210"/>
      <c r="W67" s="210"/>
      <c r="X67" s="210"/>
      <c r="Y67" s="210"/>
      <c r="Z67" s="210"/>
      <c r="AA67" s="210"/>
      <c r="AB67" s="210"/>
      <c r="AC67" s="210"/>
      <c r="AD67" s="210"/>
      <c r="AE67" s="210"/>
      <c r="AF67" s="210"/>
      <c r="AG67" s="210"/>
      <c r="AH67" s="210"/>
      <c r="AI67" s="210"/>
      <c r="AJ67" s="210"/>
      <c r="AK67" s="210"/>
    </row>
    <row r="68" spans="1:37" x14ac:dyDescent="0.25">
      <c r="A68" s="141" t="s">
        <v>46</v>
      </c>
      <c r="B68" s="6">
        <v>570</v>
      </c>
      <c r="C68" s="5">
        <f>B68/$B$75</f>
        <v>0.11395441823270691</v>
      </c>
      <c r="E68" s="210"/>
      <c r="F68" s="210"/>
      <c r="G68" s="210"/>
      <c r="H68" s="210"/>
      <c r="I68" s="210"/>
      <c r="J68" s="210"/>
      <c r="K68" s="210"/>
      <c r="L68" s="210"/>
      <c r="M68" s="210"/>
      <c r="N68" s="210"/>
      <c r="O68" s="210"/>
      <c r="P68" s="210"/>
      <c r="Q68" s="210"/>
      <c r="R68" s="210"/>
      <c r="S68" s="210"/>
      <c r="T68" s="210"/>
      <c r="U68" s="210"/>
      <c r="V68" s="210"/>
      <c r="W68" s="210"/>
      <c r="X68" s="210"/>
      <c r="Y68" s="210"/>
      <c r="Z68" s="210"/>
      <c r="AA68" s="210"/>
      <c r="AB68" s="210"/>
      <c r="AC68" s="210"/>
      <c r="AD68" s="210"/>
      <c r="AE68" s="210"/>
      <c r="AF68" s="210"/>
      <c r="AG68" s="210"/>
      <c r="AH68" s="210"/>
      <c r="AI68" s="210"/>
      <c r="AJ68" s="210"/>
      <c r="AK68" s="210"/>
    </row>
    <row r="69" spans="1:37" x14ac:dyDescent="0.25">
      <c r="A69" s="141" t="s">
        <v>47</v>
      </c>
      <c r="B69" s="6">
        <v>212</v>
      </c>
      <c r="C69" s="5">
        <f t="shared" ref="C69:C74" si="4">B69/$B$75</f>
        <v>4.2383046781287487E-2</v>
      </c>
      <c r="E69" s="210"/>
      <c r="F69" s="210"/>
      <c r="G69" s="210"/>
      <c r="H69" s="210"/>
      <c r="I69" s="210"/>
      <c r="J69" s="210"/>
      <c r="K69" s="210"/>
      <c r="L69" s="210"/>
      <c r="M69" s="210"/>
      <c r="N69" s="210"/>
      <c r="O69" s="210"/>
      <c r="P69" s="210"/>
      <c r="Q69" s="210"/>
      <c r="R69" s="210"/>
      <c r="S69" s="210"/>
      <c r="T69" s="210"/>
      <c r="U69" s="210"/>
      <c r="V69" s="210"/>
      <c r="W69" s="210"/>
      <c r="X69" s="210"/>
      <c r="Y69" s="210"/>
      <c r="Z69" s="210"/>
      <c r="AA69" s="210"/>
      <c r="AB69" s="210"/>
      <c r="AC69" s="210"/>
      <c r="AD69" s="210"/>
      <c r="AE69" s="210"/>
      <c r="AF69" s="210"/>
      <c r="AG69" s="210"/>
      <c r="AH69" s="210"/>
      <c r="AI69" s="210"/>
      <c r="AJ69" s="210"/>
      <c r="AK69" s="210"/>
    </row>
    <row r="70" spans="1:37" x14ac:dyDescent="0.25">
      <c r="A70" s="141" t="s">
        <v>48</v>
      </c>
      <c r="B70" s="6">
        <v>1282</v>
      </c>
      <c r="C70" s="5">
        <f t="shared" si="4"/>
        <v>0.25629748100759697</v>
      </c>
      <c r="E70" s="210"/>
      <c r="F70" s="210"/>
      <c r="G70" s="210"/>
      <c r="H70" s="210"/>
      <c r="I70" s="210"/>
      <c r="J70" s="210"/>
      <c r="K70" s="210"/>
      <c r="L70" s="210"/>
      <c r="M70" s="210"/>
      <c r="N70" s="210"/>
      <c r="O70" s="210"/>
      <c r="P70" s="210"/>
      <c r="Q70" s="210"/>
      <c r="R70" s="210"/>
      <c r="S70" s="210"/>
      <c r="T70" s="210"/>
      <c r="U70" s="210"/>
      <c r="V70" s="210"/>
      <c r="W70" s="210"/>
      <c r="X70" s="210"/>
      <c r="Y70" s="210"/>
      <c r="Z70" s="210"/>
      <c r="AA70" s="210"/>
      <c r="AB70" s="210"/>
      <c r="AC70" s="210"/>
      <c r="AD70" s="210"/>
      <c r="AE70" s="210"/>
      <c r="AF70" s="210"/>
      <c r="AG70" s="210"/>
      <c r="AH70" s="210"/>
      <c r="AI70" s="210"/>
      <c r="AJ70" s="210"/>
      <c r="AK70" s="210"/>
    </row>
    <row r="71" spans="1:37" x14ac:dyDescent="0.25">
      <c r="A71" s="141" t="s">
        <v>49</v>
      </c>
      <c r="B71" s="6">
        <v>1234</v>
      </c>
      <c r="C71" s="5">
        <f t="shared" si="4"/>
        <v>0.24670131947221111</v>
      </c>
      <c r="E71" s="210"/>
      <c r="F71" s="210"/>
      <c r="G71" s="210"/>
      <c r="H71" s="210"/>
      <c r="I71" s="210"/>
      <c r="J71" s="210"/>
      <c r="K71" s="210"/>
      <c r="L71" s="210"/>
      <c r="M71" s="210"/>
      <c r="N71" s="210"/>
      <c r="O71" s="210"/>
      <c r="P71" s="210"/>
      <c r="Q71" s="210"/>
      <c r="R71" s="210"/>
      <c r="S71" s="210"/>
      <c r="T71" s="210"/>
      <c r="U71" s="210"/>
      <c r="V71" s="210"/>
      <c r="W71" s="210"/>
      <c r="X71" s="210"/>
      <c r="Y71" s="210"/>
      <c r="Z71" s="210"/>
      <c r="AA71" s="210"/>
      <c r="AB71" s="210"/>
      <c r="AC71" s="210"/>
      <c r="AD71" s="210"/>
      <c r="AE71" s="210"/>
      <c r="AF71" s="210"/>
      <c r="AG71" s="210"/>
      <c r="AH71" s="210"/>
      <c r="AI71" s="210"/>
      <c r="AJ71" s="210"/>
      <c r="AK71" s="210"/>
    </row>
    <row r="72" spans="1:37" x14ac:dyDescent="0.25">
      <c r="A72" s="141" t="s">
        <v>50</v>
      </c>
      <c r="B72" s="6">
        <v>992</v>
      </c>
      <c r="C72" s="5">
        <f t="shared" si="4"/>
        <v>0.19832067173130749</v>
      </c>
      <c r="E72" s="210"/>
      <c r="F72" s="210"/>
      <c r="G72" s="210"/>
      <c r="H72" s="210"/>
      <c r="I72" s="210"/>
      <c r="J72" s="210"/>
      <c r="K72" s="210"/>
      <c r="L72" s="210"/>
      <c r="M72" s="210"/>
      <c r="N72" s="210"/>
      <c r="O72" s="210"/>
      <c r="P72" s="210"/>
      <c r="Q72" s="210"/>
      <c r="R72" s="210"/>
      <c r="S72" s="210"/>
      <c r="T72" s="210"/>
      <c r="U72" s="210"/>
      <c r="V72" s="210"/>
      <c r="W72" s="210"/>
      <c r="X72" s="210"/>
      <c r="Y72" s="210"/>
      <c r="Z72" s="210"/>
      <c r="AA72" s="210"/>
      <c r="AB72" s="210"/>
      <c r="AC72" s="210"/>
      <c r="AD72" s="210"/>
      <c r="AE72" s="210"/>
      <c r="AF72" s="210"/>
      <c r="AG72" s="210"/>
      <c r="AH72" s="210"/>
      <c r="AI72" s="210"/>
      <c r="AJ72" s="210"/>
      <c r="AK72" s="210"/>
    </row>
    <row r="73" spans="1:37" x14ac:dyDescent="0.25">
      <c r="A73" s="141" t="s">
        <v>51</v>
      </c>
      <c r="B73" s="6">
        <v>277</v>
      </c>
      <c r="C73" s="5">
        <f t="shared" si="4"/>
        <v>5.5377848860455818E-2</v>
      </c>
      <c r="E73" s="210"/>
      <c r="F73" s="210"/>
      <c r="G73" s="210"/>
      <c r="H73" s="210"/>
      <c r="I73" s="210"/>
      <c r="J73" s="210"/>
      <c r="K73" s="210"/>
      <c r="L73" s="210"/>
      <c r="M73" s="210"/>
      <c r="N73" s="210"/>
      <c r="O73" s="210"/>
      <c r="P73" s="210"/>
      <c r="Q73" s="210"/>
      <c r="R73" s="210"/>
      <c r="S73" s="210"/>
      <c r="T73" s="210"/>
      <c r="U73" s="210"/>
      <c r="V73" s="210"/>
      <c r="W73" s="210"/>
      <c r="X73" s="210"/>
      <c r="Y73" s="210"/>
      <c r="Z73" s="210"/>
      <c r="AA73" s="210"/>
      <c r="AB73" s="210"/>
      <c r="AC73" s="210"/>
      <c r="AD73" s="210"/>
      <c r="AE73" s="210"/>
      <c r="AF73" s="210"/>
      <c r="AG73" s="210"/>
      <c r="AH73" s="210"/>
      <c r="AI73" s="210"/>
      <c r="AJ73" s="210"/>
      <c r="AK73" s="210"/>
    </row>
    <row r="74" spans="1:37" x14ac:dyDescent="0.25">
      <c r="A74" s="15" t="s">
        <v>52</v>
      </c>
      <c r="B74" s="16">
        <v>435</v>
      </c>
      <c r="C74" s="17">
        <f t="shared" si="4"/>
        <v>8.6965213914434222E-2</v>
      </c>
      <c r="E74" s="210"/>
      <c r="F74" s="210"/>
      <c r="G74" s="210"/>
      <c r="H74" s="210"/>
      <c r="I74" s="210"/>
      <c r="J74" s="210"/>
      <c r="K74" s="210"/>
      <c r="L74" s="210"/>
      <c r="M74" s="210"/>
      <c r="N74" s="210"/>
      <c r="O74" s="210"/>
      <c r="P74" s="210"/>
      <c r="Q74" s="210"/>
      <c r="R74" s="210"/>
      <c r="S74" s="210"/>
      <c r="T74" s="210"/>
      <c r="U74" s="210"/>
      <c r="V74" s="210"/>
      <c r="W74" s="210"/>
      <c r="X74" s="210"/>
      <c r="Y74" s="210"/>
      <c r="Z74" s="210"/>
      <c r="AA74" s="210"/>
      <c r="AB74" s="210"/>
      <c r="AC74" s="210"/>
      <c r="AD74" s="210"/>
      <c r="AE74" s="210"/>
      <c r="AF74" s="210"/>
      <c r="AG74" s="210"/>
      <c r="AH74" s="210"/>
      <c r="AI74" s="210"/>
      <c r="AJ74" s="210"/>
      <c r="AK74" s="210"/>
    </row>
    <row r="75" spans="1:37" ht="34.5" customHeight="1" thickBot="1" x14ac:dyDescent="0.3">
      <c r="A75" s="142" t="s">
        <v>5</v>
      </c>
      <c r="B75" s="3">
        <f>SUM(B68:B74)</f>
        <v>5002</v>
      </c>
      <c r="C75" s="2"/>
      <c r="E75" s="210"/>
      <c r="F75" s="210"/>
      <c r="G75" s="210"/>
      <c r="H75" s="210"/>
      <c r="I75" s="210"/>
      <c r="J75" s="210"/>
      <c r="K75" s="210"/>
      <c r="L75" s="210"/>
      <c r="M75" s="210"/>
      <c r="N75" s="210"/>
      <c r="O75" s="210"/>
      <c r="P75" s="210"/>
      <c r="Q75" s="210"/>
      <c r="R75" s="210"/>
      <c r="S75" s="210"/>
      <c r="T75" s="210"/>
      <c r="U75" s="210"/>
      <c r="V75" s="210"/>
      <c r="W75" s="210"/>
      <c r="X75" s="210"/>
      <c r="Y75" s="210"/>
      <c r="Z75" s="210"/>
      <c r="AA75" s="210"/>
      <c r="AB75" s="210"/>
      <c r="AC75" s="210"/>
      <c r="AD75" s="210"/>
      <c r="AE75" s="210"/>
      <c r="AF75" s="210"/>
      <c r="AG75" s="210"/>
      <c r="AH75" s="210"/>
      <c r="AI75" s="210"/>
      <c r="AJ75" s="210"/>
      <c r="AK75" s="210"/>
    </row>
    <row r="76" spans="1:37" ht="15.75" thickBot="1" x14ac:dyDescent="0.3">
      <c r="E76" s="210"/>
      <c r="F76" s="210"/>
      <c r="G76" s="210"/>
      <c r="H76" s="210"/>
      <c r="I76" s="210"/>
      <c r="J76" s="210"/>
      <c r="K76" s="210"/>
      <c r="L76" s="210"/>
      <c r="M76" s="210"/>
      <c r="N76" s="210"/>
      <c r="O76" s="210"/>
      <c r="P76" s="210"/>
      <c r="Q76" s="210"/>
      <c r="R76" s="210"/>
      <c r="S76" s="210"/>
      <c r="T76" s="210"/>
      <c r="U76" s="210"/>
      <c r="V76" s="210"/>
      <c r="W76" s="210"/>
      <c r="X76" s="210"/>
      <c r="Y76" s="210"/>
      <c r="Z76" s="210"/>
      <c r="AA76" s="210"/>
      <c r="AB76" s="210"/>
      <c r="AC76" s="210"/>
      <c r="AD76" s="210"/>
      <c r="AE76" s="210"/>
      <c r="AF76" s="210"/>
      <c r="AG76" s="210"/>
      <c r="AH76" s="210"/>
      <c r="AI76" s="210"/>
      <c r="AJ76" s="210"/>
      <c r="AK76" s="210"/>
    </row>
    <row r="77" spans="1:37" ht="18" thickBot="1" x14ac:dyDescent="0.35">
      <c r="A77" s="280" t="s">
        <v>53</v>
      </c>
      <c r="B77" s="281"/>
      <c r="C77" s="282"/>
      <c r="E77" s="210"/>
      <c r="F77" s="210"/>
      <c r="G77" s="210"/>
      <c r="H77" s="210"/>
      <c r="I77" s="210"/>
      <c r="J77" s="210"/>
      <c r="K77" s="210"/>
      <c r="L77" s="210"/>
      <c r="M77" s="210"/>
      <c r="N77" s="210"/>
      <c r="O77" s="210"/>
      <c r="P77" s="210"/>
      <c r="Q77" s="210"/>
      <c r="R77" s="210"/>
      <c r="S77" s="210"/>
      <c r="T77" s="210"/>
      <c r="U77" s="210"/>
      <c r="V77" s="210"/>
      <c r="W77" s="210"/>
      <c r="X77" s="210"/>
      <c r="Y77" s="210"/>
      <c r="Z77" s="210"/>
      <c r="AA77" s="210"/>
      <c r="AB77" s="210"/>
      <c r="AC77" s="210"/>
      <c r="AD77" s="210"/>
      <c r="AE77" s="210"/>
      <c r="AF77" s="210"/>
      <c r="AG77" s="210"/>
      <c r="AH77" s="210"/>
      <c r="AI77" s="210"/>
      <c r="AJ77" s="210"/>
      <c r="AK77" s="210"/>
    </row>
    <row r="78" spans="1:37" x14ac:dyDescent="0.25">
      <c r="A78" s="14" t="s">
        <v>45</v>
      </c>
      <c r="B78" s="4" t="s">
        <v>7</v>
      </c>
      <c r="C78" s="13" t="s">
        <v>2</v>
      </c>
      <c r="H78" s="210"/>
      <c r="I78" s="210"/>
      <c r="J78" s="210"/>
      <c r="K78" s="210"/>
      <c r="L78" s="210"/>
      <c r="M78" s="210"/>
      <c r="N78" s="210"/>
      <c r="O78" s="210"/>
      <c r="P78" s="210"/>
      <c r="Q78" s="210"/>
      <c r="R78" s="210"/>
      <c r="S78" s="210"/>
      <c r="T78" s="210"/>
      <c r="U78" s="210"/>
      <c r="V78" s="210"/>
      <c r="W78" s="210"/>
      <c r="X78" s="210"/>
      <c r="Y78" s="210"/>
      <c r="Z78" s="210"/>
      <c r="AA78" s="210"/>
      <c r="AB78" s="210"/>
      <c r="AC78" s="210"/>
      <c r="AD78" s="210"/>
      <c r="AE78" s="210"/>
      <c r="AF78" s="210"/>
      <c r="AG78" s="210"/>
      <c r="AH78" s="210"/>
      <c r="AI78" s="210"/>
      <c r="AJ78" s="210"/>
      <c r="AK78" s="210"/>
    </row>
    <row r="79" spans="1:37" x14ac:dyDescent="0.25">
      <c r="A79" s="141" t="s">
        <v>46</v>
      </c>
      <c r="B79" s="6">
        <v>96</v>
      </c>
      <c r="C79" s="5">
        <f>B79/$B$86</f>
        <v>4.7430830039525688E-2</v>
      </c>
    </row>
    <row r="80" spans="1:37" x14ac:dyDescent="0.25">
      <c r="A80" s="141" t="s">
        <v>47</v>
      </c>
      <c r="B80" s="6">
        <v>92</v>
      </c>
      <c r="C80" s="5">
        <f t="shared" ref="C80:C85" si="5">B80/$B$86</f>
        <v>4.5454545454545456E-2</v>
      </c>
    </row>
    <row r="81" spans="1:10" x14ac:dyDescent="0.25">
      <c r="A81" s="141" t="s">
        <v>48</v>
      </c>
      <c r="B81" s="6">
        <v>847</v>
      </c>
      <c r="C81" s="5">
        <f t="shared" si="5"/>
        <v>0.41847826086956524</v>
      </c>
    </row>
    <row r="82" spans="1:10" x14ac:dyDescent="0.25">
      <c r="A82" s="141" t="s">
        <v>49</v>
      </c>
      <c r="B82" s="6">
        <v>578</v>
      </c>
      <c r="C82" s="5">
        <f t="shared" si="5"/>
        <v>0.28557312252964429</v>
      </c>
    </row>
    <row r="83" spans="1:10" x14ac:dyDescent="0.25">
      <c r="A83" s="141" t="s">
        <v>50</v>
      </c>
      <c r="B83" s="6">
        <v>233</v>
      </c>
      <c r="C83" s="5">
        <f t="shared" si="5"/>
        <v>0.11511857707509882</v>
      </c>
    </row>
    <row r="84" spans="1:10" x14ac:dyDescent="0.25">
      <c r="A84" s="141" t="s">
        <v>51</v>
      </c>
      <c r="B84" s="6">
        <v>70</v>
      </c>
      <c r="C84" s="5">
        <f t="shared" si="5"/>
        <v>3.4584980237154152E-2</v>
      </c>
    </row>
    <row r="85" spans="1:10" x14ac:dyDescent="0.25">
      <c r="A85" s="15" t="s">
        <v>52</v>
      </c>
      <c r="B85" s="16">
        <v>108</v>
      </c>
      <c r="C85" s="17">
        <f t="shared" si="5"/>
        <v>5.33596837944664E-2</v>
      </c>
    </row>
    <row r="86" spans="1:10" ht="15.75" thickBot="1" x14ac:dyDescent="0.3">
      <c r="A86" s="142" t="s">
        <v>5</v>
      </c>
      <c r="B86" s="3">
        <f>SUM(B79:B85)</f>
        <v>2024</v>
      </c>
      <c r="C86" s="2"/>
      <c r="E86" s="210"/>
      <c r="F86" s="210"/>
      <c r="G86" s="210"/>
    </row>
    <row r="87" spans="1:10" x14ac:dyDescent="0.25">
      <c r="A87" s="210"/>
      <c r="B87" s="210"/>
      <c r="C87" s="210"/>
      <c r="D87" s="210"/>
      <c r="E87" s="210"/>
      <c r="F87" s="210"/>
      <c r="G87" s="210"/>
      <c r="H87" s="210"/>
      <c r="I87" s="210"/>
      <c r="J87" s="210"/>
    </row>
    <row r="88" spans="1:10" x14ac:dyDescent="0.25">
      <c r="A88" s="237" t="s">
        <v>817</v>
      </c>
      <c r="B88" s="210"/>
      <c r="C88" s="210"/>
      <c r="D88" s="210"/>
      <c r="E88" s="210"/>
      <c r="F88" s="210"/>
      <c r="G88" s="210"/>
      <c r="H88" s="210"/>
      <c r="I88" s="210"/>
      <c r="J88" s="210"/>
    </row>
    <row r="89" spans="1:10" x14ac:dyDescent="0.25">
      <c r="A89" s="240" t="s">
        <v>818</v>
      </c>
      <c r="B89" s="210"/>
      <c r="C89" s="210"/>
      <c r="D89" s="210"/>
      <c r="E89" s="210"/>
      <c r="F89" s="210"/>
      <c r="G89" s="210"/>
      <c r="H89" s="210"/>
      <c r="I89" s="210"/>
      <c r="J89" s="210"/>
    </row>
    <row r="90" spans="1:10" x14ac:dyDescent="0.25">
      <c r="A90" s="240" t="s">
        <v>819</v>
      </c>
      <c r="B90" s="210"/>
      <c r="C90" s="210"/>
      <c r="D90" s="210"/>
      <c r="E90" s="210"/>
      <c r="F90" s="210"/>
      <c r="G90" s="210"/>
      <c r="H90" s="210"/>
      <c r="I90" s="210"/>
      <c r="J90" s="210"/>
    </row>
    <row r="91" spans="1:10" ht="15.75" thickBot="1" x14ac:dyDescent="0.3">
      <c r="A91" s="240"/>
      <c r="B91" s="210"/>
      <c r="C91" s="210"/>
      <c r="D91" s="210"/>
      <c r="H91" s="210"/>
      <c r="I91" s="210"/>
      <c r="J91" s="210"/>
    </row>
    <row r="92" spans="1:10" ht="18" thickBot="1" x14ac:dyDescent="0.35">
      <c r="A92" s="284" t="s">
        <v>805</v>
      </c>
      <c r="B92" s="285"/>
      <c r="C92" s="286"/>
    </row>
    <row r="93" spans="1:10" x14ac:dyDescent="0.25">
      <c r="A93" s="14" t="s">
        <v>54</v>
      </c>
      <c r="B93" s="4" t="s">
        <v>1</v>
      </c>
      <c r="C93" s="13" t="s">
        <v>2</v>
      </c>
    </row>
    <row r="94" spans="1:10" x14ac:dyDescent="0.25">
      <c r="A94" s="141" t="s">
        <v>55</v>
      </c>
      <c r="B94" s="6">
        <v>38949</v>
      </c>
      <c r="C94" s="5">
        <f>B94/$B$96</f>
        <v>0.97008717310087178</v>
      </c>
    </row>
    <row r="95" spans="1:10" x14ac:dyDescent="0.25">
      <c r="A95" s="15" t="s">
        <v>58</v>
      </c>
      <c r="B95" s="16">
        <v>1201</v>
      </c>
      <c r="C95" s="17">
        <f>B95/$B$96</f>
        <v>2.9912826899128268E-2</v>
      </c>
    </row>
    <row r="96" spans="1:10" ht="15.75" thickBot="1" x14ac:dyDescent="0.3">
      <c r="A96" s="142" t="s">
        <v>5</v>
      </c>
      <c r="B96" s="3">
        <f>SUM(B94:B95)</f>
        <v>40150</v>
      </c>
      <c r="C96" s="2"/>
      <c r="E96" s="210"/>
      <c r="F96" s="210"/>
      <c r="G96" s="210"/>
    </row>
    <row r="97" spans="1:7" s="210" customFormat="1" x14ac:dyDescent="0.25">
      <c r="A97" s="210" t="s">
        <v>829</v>
      </c>
      <c r="E97" s="139"/>
      <c r="F97" s="139"/>
      <c r="G97" s="139"/>
    </row>
    <row r="98" spans="1:7" ht="15.75" thickBot="1" x14ac:dyDescent="0.3"/>
    <row r="99" spans="1:7" ht="36" customHeight="1" thickBot="1" x14ac:dyDescent="0.35">
      <c r="A99" s="280" t="s">
        <v>56</v>
      </c>
      <c r="B99" s="281"/>
      <c r="C99" s="282"/>
    </row>
    <row r="100" spans="1:7" x14ac:dyDescent="0.25">
      <c r="A100" s="14" t="s">
        <v>6</v>
      </c>
      <c r="B100" s="4" t="s">
        <v>7</v>
      </c>
      <c r="C100" s="13" t="s">
        <v>2</v>
      </c>
    </row>
    <row r="101" spans="1:7" x14ac:dyDescent="0.25">
      <c r="A101" s="141" t="s">
        <v>36</v>
      </c>
      <c r="B101" s="6">
        <v>1003</v>
      </c>
      <c r="C101" s="5">
        <f>B101/$B$107</f>
        <v>3.3610347831914751E-2</v>
      </c>
    </row>
    <row r="102" spans="1:7" x14ac:dyDescent="0.25">
      <c r="A102" s="141" t="s">
        <v>37</v>
      </c>
      <c r="B102" s="6">
        <v>1849</v>
      </c>
      <c r="C102" s="5">
        <f t="shared" ref="C102:C106" si="6">B102/$B$107</f>
        <v>6.1959654178674349E-2</v>
      </c>
    </row>
    <row r="103" spans="1:7" x14ac:dyDescent="0.25">
      <c r="A103" s="141" t="s">
        <v>38</v>
      </c>
      <c r="B103" s="6">
        <v>2385</v>
      </c>
      <c r="C103" s="5">
        <f t="shared" si="6"/>
        <v>7.9920916828630784E-2</v>
      </c>
    </row>
    <row r="104" spans="1:7" x14ac:dyDescent="0.25">
      <c r="A104" s="141" t="s">
        <v>39</v>
      </c>
      <c r="B104" s="6">
        <v>3121</v>
      </c>
      <c r="C104" s="5">
        <f t="shared" si="6"/>
        <v>0.10458414315394411</v>
      </c>
    </row>
    <row r="105" spans="1:7" x14ac:dyDescent="0.25">
      <c r="A105" s="141" t="s">
        <v>40</v>
      </c>
      <c r="B105" s="6">
        <v>3439</v>
      </c>
      <c r="C105" s="5">
        <f t="shared" si="6"/>
        <v>0.11524026539776154</v>
      </c>
    </row>
    <row r="106" spans="1:7" x14ac:dyDescent="0.25">
      <c r="A106" s="15" t="s">
        <v>8</v>
      </c>
      <c r="B106" s="16">
        <v>18045</v>
      </c>
      <c r="C106" s="17">
        <f t="shared" si="6"/>
        <v>0.60468467260907444</v>
      </c>
    </row>
    <row r="107" spans="1:7" ht="15.75" thickBot="1" x14ac:dyDescent="0.3">
      <c r="A107" s="142" t="s">
        <v>5</v>
      </c>
      <c r="B107" s="3">
        <f>SUM(B101:B106)</f>
        <v>29842</v>
      </c>
      <c r="C107" s="2"/>
    </row>
    <row r="108" spans="1:7" x14ac:dyDescent="0.25">
      <c r="A108" s="241" t="s">
        <v>820</v>
      </c>
    </row>
    <row r="109" spans="1:7" ht="15.75" thickBot="1" x14ac:dyDescent="0.3">
      <c r="A109" s="254"/>
      <c r="B109" s="210"/>
      <c r="C109" s="210"/>
    </row>
    <row r="110" spans="1:7" ht="18" thickBot="1" x14ac:dyDescent="0.35">
      <c r="A110" s="280" t="s">
        <v>57</v>
      </c>
      <c r="B110" s="281"/>
      <c r="C110" s="282"/>
    </row>
    <row r="111" spans="1:7" x14ac:dyDescent="0.25">
      <c r="A111" s="14" t="s">
        <v>6</v>
      </c>
      <c r="B111" s="4" t="s">
        <v>7</v>
      </c>
      <c r="C111" s="13" t="s">
        <v>2</v>
      </c>
    </row>
    <row r="112" spans="1:7" x14ac:dyDescent="0.25">
      <c r="A112" s="141" t="s">
        <v>36</v>
      </c>
      <c r="B112" s="6">
        <v>310</v>
      </c>
      <c r="C112" s="5">
        <f>B112/$B$118</f>
        <v>0.33261802575107297</v>
      </c>
    </row>
    <row r="113" spans="1:7" x14ac:dyDescent="0.25">
      <c r="A113" s="141" t="s">
        <v>37</v>
      </c>
      <c r="B113" s="6">
        <v>262</v>
      </c>
      <c r="C113" s="5">
        <f t="shared" ref="C113:C117" si="7">B113/$B$118</f>
        <v>0.2811158798283262</v>
      </c>
    </row>
    <row r="114" spans="1:7" x14ac:dyDescent="0.25">
      <c r="A114" s="141" t="s">
        <v>38</v>
      </c>
      <c r="B114" s="6">
        <v>212</v>
      </c>
      <c r="C114" s="5">
        <f t="shared" si="7"/>
        <v>0.22746781115879827</v>
      </c>
    </row>
    <row r="115" spans="1:7" x14ac:dyDescent="0.25">
      <c r="A115" s="141" t="s">
        <v>39</v>
      </c>
      <c r="B115" s="6">
        <v>47</v>
      </c>
      <c r="C115" s="5">
        <f t="shared" si="7"/>
        <v>5.0429184549356222E-2</v>
      </c>
    </row>
    <row r="116" spans="1:7" x14ac:dyDescent="0.25">
      <c r="A116" s="141" t="s">
        <v>40</v>
      </c>
      <c r="B116" s="6">
        <v>44</v>
      </c>
      <c r="C116" s="5">
        <f t="shared" si="7"/>
        <v>4.7210300429184553E-2</v>
      </c>
    </row>
    <row r="117" spans="1:7" x14ac:dyDescent="0.25">
      <c r="A117" s="15" t="s">
        <v>8</v>
      </c>
      <c r="B117" s="16">
        <v>57</v>
      </c>
      <c r="C117" s="17">
        <f t="shared" si="7"/>
        <v>6.1158798283261803E-2</v>
      </c>
    </row>
    <row r="118" spans="1:7" ht="15.75" thickBot="1" x14ac:dyDescent="0.3">
      <c r="A118" s="142" t="s">
        <v>5</v>
      </c>
      <c r="B118" s="3">
        <f>SUM(B112:B117)</f>
        <v>932</v>
      </c>
      <c r="C118" s="2"/>
    </row>
    <row r="119" spans="1:7" ht="15.75" thickBot="1" x14ac:dyDescent="0.3"/>
    <row r="120" spans="1:7" ht="18" thickBot="1" x14ac:dyDescent="0.35">
      <c r="A120" s="280" t="s">
        <v>59</v>
      </c>
      <c r="B120" s="281"/>
      <c r="C120" s="282"/>
    </row>
    <row r="121" spans="1:7" x14ac:dyDescent="0.25">
      <c r="A121" s="14" t="s">
        <v>6</v>
      </c>
      <c r="B121" s="4" t="s">
        <v>7</v>
      </c>
      <c r="C121" s="13" t="s">
        <v>2</v>
      </c>
    </row>
    <row r="122" spans="1:7" x14ac:dyDescent="0.25">
      <c r="A122" s="141" t="s">
        <v>36</v>
      </c>
      <c r="B122" s="6">
        <f>B112</f>
        <v>310</v>
      </c>
      <c r="C122" s="5">
        <f>B122/$B$124</f>
        <v>0.54195804195804198</v>
      </c>
    </row>
    <row r="123" spans="1:7" x14ac:dyDescent="0.25">
      <c r="A123" s="15" t="s">
        <v>37</v>
      </c>
      <c r="B123" s="16">
        <f>B113</f>
        <v>262</v>
      </c>
      <c r="C123" s="17">
        <f>B123/$B$124</f>
        <v>0.45804195804195802</v>
      </c>
    </row>
    <row r="124" spans="1:7" ht="15.75" thickBot="1" x14ac:dyDescent="0.3">
      <c r="A124" s="142" t="s">
        <v>5</v>
      </c>
      <c r="B124" s="3">
        <f>SUM(B122:B123)</f>
        <v>572</v>
      </c>
      <c r="C124" s="2"/>
    </row>
    <row r="125" spans="1:7" x14ac:dyDescent="0.25">
      <c r="A125" s="210" t="s">
        <v>849</v>
      </c>
      <c r="E125" s="210"/>
      <c r="F125" s="210"/>
      <c r="G125" s="210"/>
    </row>
    <row r="126" spans="1:7" s="210" customFormat="1" ht="15.75" thickBot="1" x14ac:dyDescent="0.3">
      <c r="E126" s="139"/>
      <c r="F126" s="139"/>
      <c r="G126" s="139"/>
    </row>
    <row r="127" spans="1:7" ht="18" thickBot="1" x14ac:dyDescent="0.35">
      <c r="A127" s="280" t="s">
        <v>60</v>
      </c>
      <c r="B127" s="281"/>
      <c r="C127" s="282"/>
    </row>
    <row r="128" spans="1:7" x14ac:dyDescent="0.25">
      <c r="A128" s="14" t="s">
        <v>12</v>
      </c>
      <c r="B128" s="4" t="s">
        <v>1</v>
      </c>
      <c r="C128" s="13" t="s">
        <v>2</v>
      </c>
    </row>
    <row r="129" spans="1:5" x14ac:dyDescent="0.25">
      <c r="A129" s="141" t="s">
        <v>14</v>
      </c>
      <c r="B129" s="6">
        <v>468</v>
      </c>
      <c r="C129" s="5">
        <f t="shared" ref="C129:C137" si="8">B129/$B$138</f>
        <v>0.50214592274678116</v>
      </c>
    </row>
    <row r="130" spans="1:5" x14ac:dyDescent="0.25">
      <c r="A130" s="141" t="s">
        <v>13</v>
      </c>
      <c r="B130" s="6">
        <v>230</v>
      </c>
      <c r="C130" s="5">
        <f t="shared" si="8"/>
        <v>0.24678111587982832</v>
      </c>
    </row>
    <row r="131" spans="1:5" x14ac:dyDescent="0.25">
      <c r="A131" s="141" t="s">
        <v>23</v>
      </c>
      <c r="B131" s="6">
        <v>66</v>
      </c>
      <c r="C131" s="5">
        <f t="shared" si="8"/>
        <v>7.0815450643776826E-2</v>
      </c>
    </row>
    <row r="132" spans="1:5" x14ac:dyDescent="0.25">
      <c r="A132" s="141" t="s">
        <v>18</v>
      </c>
      <c r="B132" s="6">
        <v>57</v>
      </c>
      <c r="C132" s="5">
        <f t="shared" si="8"/>
        <v>6.1158798283261803E-2</v>
      </c>
    </row>
    <row r="133" spans="1:5" x14ac:dyDescent="0.25">
      <c r="A133" s="141" t="s">
        <v>15</v>
      </c>
      <c r="B133" s="6">
        <v>34</v>
      </c>
      <c r="C133" s="5">
        <f t="shared" si="8"/>
        <v>3.6480686695278972E-2</v>
      </c>
    </row>
    <row r="134" spans="1:5" x14ac:dyDescent="0.25">
      <c r="A134" s="141" t="s">
        <v>21</v>
      </c>
      <c r="B134" s="6">
        <v>26</v>
      </c>
      <c r="C134" s="5">
        <f t="shared" si="8"/>
        <v>2.7896995708154508E-2</v>
      </c>
    </row>
    <row r="135" spans="1:5" x14ac:dyDescent="0.25">
      <c r="A135" s="141" t="s">
        <v>489</v>
      </c>
      <c r="B135" s="6">
        <v>19</v>
      </c>
      <c r="C135" s="5">
        <f t="shared" si="8"/>
        <v>2.03862660944206E-2</v>
      </c>
    </row>
    <row r="136" spans="1:5" x14ac:dyDescent="0.25">
      <c r="A136" s="141" t="s">
        <v>24</v>
      </c>
      <c r="B136" s="6">
        <v>16</v>
      </c>
      <c r="C136" s="5">
        <f t="shared" si="8"/>
        <v>1.7167381974248927E-2</v>
      </c>
    </row>
    <row r="137" spans="1:5" x14ac:dyDescent="0.25">
      <c r="A137" s="15" t="s">
        <v>488</v>
      </c>
      <c r="B137" s="16">
        <v>16</v>
      </c>
      <c r="C137" s="17">
        <f t="shared" si="8"/>
        <v>1.7167381974248927E-2</v>
      </c>
    </row>
    <row r="138" spans="1:5" ht="15.75" thickBot="1" x14ac:dyDescent="0.3">
      <c r="A138" s="142" t="s">
        <v>5</v>
      </c>
      <c r="B138" s="3">
        <f>SUM(B129:B137)</f>
        <v>932</v>
      </c>
      <c r="C138" s="2"/>
      <c r="E138" s="210"/>
    </row>
    <row r="139" spans="1:5" x14ac:dyDescent="0.25">
      <c r="A139" s="242" t="s">
        <v>821</v>
      </c>
      <c r="B139" s="210"/>
      <c r="C139" s="210"/>
      <c r="D139" s="210"/>
    </row>
    <row r="140" spans="1:5" ht="15.75" thickBot="1" x14ac:dyDescent="0.3"/>
    <row r="141" spans="1:5" ht="18" thickBot="1" x14ac:dyDescent="0.35">
      <c r="A141" s="280" t="s">
        <v>61</v>
      </c>
      <c r="B141" s="281"/>
      <c r="C141" s="282"/>
    </row>
    <row r="142" spans="1:5" x14ac:dyDescent="0.25">
      <c r="A142" s="14" t="s">
        <v>12</v>
      </c>
      <c r="B142" s="4" t="s">
        <v>1</v>
      </c>
      <c r="C142" s="13" t="s">
        <v>2</v>
      </c>
    </row>
    <row r="143" spans="1:5" x14ac:dyDescent="0.25">
      <c r="A143" s="141" t="s">
        <v>14</v>
      </c>
      <c r="B143" s="6">
        <v>414</v>
      </c>
      <c r="C143" s="5">
        <f>B143/$B$147</f>
        <v>0.72377622377622375</v>
      </c>
    </row>
    <row r="144" spans="1:5" x14ac:dyDescent="0.25">
      <c r="A144" s="141" t="s">
        <v>13</v>
      </c>
      <c r="B144" s="6">
        <v>74</v>
      </c>
      <c r="C144" s="5">
        <f>B144/$B$147</f>
        <v>0.12937062937062938</v>
      </c>
    </row>
    <row r="145" spans="1:8" x14ac:dyDescent="0.25">
      <c r="A145" s="141" t="s">
        <v>23</v>
      </c>
      <c r="B145" s="6">
        <v>66</v>
      </c>
      <c r="C145" s="5">
        <f>B145/$B$147</f>
        <v>0.11538461538461539</v>
      </c>
    </row>
    <row r="146" spans="1:8" x14ac:dyDescent="0.25">
      <c r="A146" s="15" t="s">
        <v>18</v>
      </c>
      <c r="B146" s="16">
        <v>18</v>
      </c>
      <c r="C146" s="17">
        <f>B146/$B$147</f>
        <v>3.1468531468531472E-2</v>
      </c>
    </row>
    <row r="147" spans="1:8" ht="15.75" thickBot="1" x14ac:dyDescent="0.3">
      <c r="A147" s="142" t="s">
        <v>5</v>
      </c>
      <c r="B147" s="3">
        <f>SUM(B143:B146)</f>
        <v>572</v>
      </c>
      <c r="C147" s="2"/>
      <c r="E147" s="210"/>
      <c r="F147" s="210"/>
      <c r="G147" s="210"/>
    </row>
    <row r="148" spans="1:8" x14ac:dyDescent="0.25">
      <c r="A148" s="210"/>
      <c r="B148" s="210"/>
      <c r="C148" s="210"/>
      <c r="D148" s="210"/>
      <c r="E148" s="210"/>
      <c r="F148" s="210"/>
      <c r="G148" s="210"/>
      <c r="H148" s="210"/>
    </row>
    <row r="149" spans="1:8" x14ac:dyDescent="0.25">
      <c r="A149" s="210" t="s">
        <v>822</v>
      </c>
      <c r="B149" s="210"/>
      <c r="C149" s="210"/>
      <c r="D149" s="210"/>
      <c r="E149" s="210"/>
      <c r="F149" s="210"/>
      <c r="G149" s="210"/>
      <c r="H149" s="210"/>
    </row>
    <row r="150" spans="1:8" x14ac:dyDescent="0.25">
      <c r="A150" s="210"/>
      <c r="B150" s="210"/>
      <c r="C150" s="210"/>
      <c r="D150" s="210"/>
      <c r="H150" s="210"/>
    </row>
  </sheetData>
  <mergeCells count="18">
    <mergeCell ref="A1:F1"/>
    <mergeCell ref="A5:C5"/>
    <mergeCell ref="I5:J5"/>
    <mergeCell ref="A12:C12"/>
    <mergeCell ref="A24:C24"/>
    <mergeCell ref="E12:G12"/>
    <mergeCell ref="E18:G18"/>
    <mergeCell ref="A35:C35"/>
    <mergeCell ref="A141:C141"/>
    <mergeCell ref="A41:C41"/>
    <mergeCell ref="A56:C56"/>
    <mergeCell ref="A66:C66"/>
    <mergeCell ref="A77:C77"/>
    <mergeCell ref="A92:C92"/>
    <mergeCell ref="A99:C99"/>
    <mergeCell ref="A110:C110"/>
    <mergeCell ref="A120:C120"/>
    <mergeCell ref="A127:C127"/>
  </mergeCells>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57"/>
  <sheetViews>
    <sheetView topLeftCell="A133" workbookViewId="0">
      <selection activeCell="F35" sqref="F35"/>
    </sheetView>
  </sheetViews>
  <sheetFormatPr defaultRowHeight="15" x14ac:dyDescent="0.25"/>
  <cols>
    <col min="1" max="1" width="26.7109375" style="144" customWidth="1"/>
    <col min="2" max="2" width="10.7109375" style="144" bestFit="1" customWidth="1"/>
    <col min="3" max="3" width="7.85546875" style="144" customWidth="1"/>
    <col min="4" max="5" width="9.140625" style="144"/>
    <col min="6" max="6" width="33.85546875" style="144" bestFit="1" customWidth="1"/>
    <col min="7" max="7" width="18.5703125" style="144" bestFit="1" customWidth="1"/>
    <col min="8" max="8" width="15.28515625" style="144" customWidth="1"/>
    <col min="9" max="11" width="9.140625" style="144"/>
    <col min="12" max="12" width="24.42578125" style="144" bestFit="1" customWidth="1"/>
    <col min="13" max="16384" width="9.140625" style="144"/>
  </cols>
  <sheetData>
    <row r="1" spans="1:13" ht="21" x14ac:dyDescent="0.35">
      <c r="A1" s="283" t="s">
        <v>490</v>
      </c>
      <c r="B1" s="283"/>
      <c r="C1" s="283"/>
      <c r="D1" s="283"/>
      <c r="E1" s="283"/>
      <c r="F1" s="283"/>
      <c r="G1" s="283"/>
    </row>
    <row r="2" spans="1:13" s="210" customFormat="1" ht="21" x14ac:dyDescent="0.35">
      <c r="A2" s="236" t="s">
        <v>815</v>
      </c>
      <c r="B2" s="259"/>
      <c r="C2" s="259"/>
      <c r="D2" s="257"/>
      <c r="G2" s="253"/>
    </row>
    <row r="3" spans="1:13" s="210" customFormat="1" ht="21" x14ac:dyDescent="0.35">
      <c r="A3" s="210" t="s">
        <v>816</v>
      </c>
      <c r="B3" s="259"/>
      <c r="C3" s="259"/>
      <c r="D3" s="257"/>
      <c r="G3" s="253"/>
    </row>
    <row r="4" spans="1:13" ht="15.75" thickBot="1" x14ac:dyDescent="0.3"/>
    <row r="5" spans="1:13" ht="18" thickBot="1" x14ac:dyDescent="0.35">
      <c r="A5" s="284" t="s">
        <v>34</v>
      </c>
      <c r="B5" s="285"/>
      <c r="C5" s="286"/>
      <c r="L5" s="284" t="s">
        <v>63</v>
      </c>
      <c r="M5" s="286"/>
    </row>
    <row r="6" spans="1:13" x14ac:dyDescent="0.25">
      <c r="A6" s="14" t="s">
        <v>0</v>
      </c>
      <c r="B6" s="4" t="s">
        <v>1</v>
      </c>
      <c r="C6" s="13" t="s">
        <v>2</v>
      </c>
      <c r="L6" s="19" t="s">
        <v>317</v>
      </c>
      <c r="M6" s="148"/>
    </row>
    <row r="7" spans="1:13" x14ac:dyDescent="0.25">
      <c r="A7" s="146" t="s">
        <v>3</v>
      </c>
      <c r="B7" s="6">
        <v>85787</v>
      </c>
      <c r="C7" s="5">
        <f>B7/$B$9</f>
        <v>0.87811943415153437</v>
      </c>
      <c r="L7" s="146" t="s">
        <v>491</v>
      </c>
      <c r="M7" s="148"/>
    </row>
    <row r="8" spans="1:13" x14ac:dyDescent="0.25">
      <c r="A8" s="15" t="s">
        <v>4</v>
      </c>
      <c r="B8" s="16">
        <v>11907</v>
      </c>
      <c r="C8" s="17">
        <f>B8/$B$9</f>
        <v>0.12188056584846561</v>
      </c>
      <c r="L8" s="146" t="s">
        <v>492</v>
      </c>
      <c r="M8" s="148"/>
    </row>
    <row r="9" spans="1:13" ht="15.75" thickBot="1" x14ac:dyDescent="0.3">
      <c r="A9" s="147" t="s">
        <v>5</v>
      </c>
      <c r="B9" s="3">
        <f>SUM(B7:B8)</f>
        <v>97694</v>
      </c>
      <c r="C9" s="2"/>
      <c r="L9" s="146" t="s">
        <v>493</v>
      </c>
      <c r="M9" s="148"/>
    </row>
    <row r="10" spans="1:13" x14ac:dyDescent="0.25">
      <c r="A10" s="210" t="s">
        <v>861</v>
      </c>
      <c r="B10" s="256"/>
      <c r="C10" s="256"/>
      <c r="D10" s="210"/>
      <c r="L10" s="146" t="s">
        <v>494</v>
      </c>
      <c r="M10" s="148"/>
    </row>
    <row r="11" spans="1:13" ht="15.75" thickBot="1" x14ac:dyDescent="0.3">
      <c r="L11" s="146" t="s">
        <v>495</v>
      </c>
      <c r="M11" s="148"/>
    </row>
    <row r="12" spans="1:13" ht="18" thickBot="1" x14ac:dyDescent="0.35">
      <c r="A12" s="284" t="s">
        <v>35</v>
      </c>
      <c r="B12" s="285"/>
      <c r="C12" s="286"/>
      <c r="F12" s="294" t="s">
        <v>844</v>
      </c>
      <c r="G12" s="295"/>
      <c r="H12" s="296"/>
      <c r="L12" s="146"/>
      <c r="M12" s="148"/>
    </row>
    <row r="13" spans="1:13" x14ac:dyDescent="0.25">
      <c r="A13" s="14" t="s">
        <v>6</v>
      </c>
      <c r="B13" s="4" t="s">
        <v>7</v>
      </c>
      <c r="C13" s="13" t="s">
        <v>2</v>
      </c>
      <c r="F13" s="14" t="s">
        <v>0</v>
      </c>
      <c r="G13" s="4" t="s">
        <v>1</v>
      </c>
      <c r="H13" s="13" t="s">
        <v>2</v>
      </c>
      <c r="L13" s="146"/>
      <c r="M13" s="148"/>
    </row>
    <row r="14" spans="1:13" x14ac:dyDescent="0.25">
      <c r="A14" s="146" t="s">
        <v>36</v>
      </c>
      <c r="B14" s="6">
        <v>6557</v>
      </c>
      <c r="C14" s="5">
        <f>B14/$B$21</f>
        <v>6.7117734968370632E-2</v>
      </c>
      <c r="F14" s="212" t="s">
        <v>3</v>
      </c>
      <c r="G14" s="6">
        <v>4854</v>
      </c>
      <c r="H14" s="5">
        <v>0.74</v>
      </c>
      <c r="L14" s="146"/>
      <c r="M14" s="148"/>
    </row>
    <row r="15" spans="1:13" x14ac:dyDescent="0.25">
      <c r="A15" s="146" t="s">
        <v>37</v>
      </c>
      <c r="B15" s="6">
        <v>9934</v>
      </c>
      <c r="C15" s="5">
        <f t="shared" ref="C15:C20" si="0">B15/$B$21</f>
        <v>0.10168485270333899</v>
      </c>
      <c r="F15" s="15" t="s">
        <v>4</v>
      </c>
      <c r="G15" s="16">
        <v>1703</v>
      </c>
      <c r="H15" s="17">
        <v>0.26</v>
      </c>
      <c r="L15" s="146"/>
      <c r="M15" s="148"/>
    </row>
    <row r="16" spans="1:13" ht="15.75" thickBot="1" x14ac:dyDescent="0.3">
      <c r="A16" s="146" t="s">
        <v>38</v>
      </c>
      <c r="B16" s="6">
        <v>10304</v>
      </c>
      <c r="C16" s="5">
        <f t="shared" si="0"/>
        <v>0.10547218867074744</v>
      </c>
      <c r="F16" s="213" t="s">
        <v>5</v>
      </c>
      <c r="G16" s="3">
        <v>6557</v>
      </c>
      <c r="H16" s="232"/>
      <c r="L16" s="146"/>
      <c r="M16" s="148"/>
    </row>
    <row r="17" spans="1:37" ht="15.75" thickBot="1" x14ac:dyDescent="0.3">
      <c r="A17" s="146" t="s">
        <v>39</v>
      </c>
      <c r="B17" s="6">
        <v>12121</v>
      </c>
      <c r="C17" s="5">
        <f t="shared" si="0"/>
        <v>0.12407107908366942</v>
      </c>
      <c r="F17" s="210"/>
      <c r="G17" s="210"/>
      <c r="H17" s="210"/>
      <c r="L17" s="146"/>
      <c r="M17" s="148"/>
    </row>
    <row r="18" spans="1:37" ht="18" thickBot="1" x14ac:dyDescent="0.35">
      <c r="A18" s="146" t="s">
        <v>40</v>
      </c>
      <c r="B18" s="6">
        <v>10187</v>
      </c>
      <c r="C18" s="5">
        <f t="shared" si="0"/>
        <v>0.10427457162159395</v>
      </c>
      <c r="F18" s="284" t="s">
        <v>837</v>
      </c>
      <c r="G18" s="285"/>
      <c r="H18" s="286"/>
      <c r="L18" s="146"/>
      <c r="M18" s="148"/>
    </row>
    <row r="19" spans="1:37" x14ac:dyDescent="0.25">
      <c r="A19" s="146" t="s">
        <v>8</v>
      </c>
      <c r="B19" s="6">
        <v>44542</v>
      </c>
      <c r="C19" s="5">
        <f t="shared" si="0"/>
        <v>0.45593383421704509</v>
      </c>
      <c r="F19" s="14" t="s">
        <v>0</v>
      </c>
      <c r="G19" s="4" t="s">
        <v>1</v>
      </c>
      <c r="H19" s="13" t="s">
        <v>2</v>
      </c>
      <c r="L19" s="146"/>
      <c r="M19" s="148"/>
    </row>
    <row r="20" spans="1:37" x14ac:dyDescent="0.25">
      <c r="A20" s="15" t="s">
        <v>9</v>
      </c>
      <c r="B20" s="16">
        <v>4049</v>
      </c>
      <c r="C20" s="17">
        <f t="shared" si="0"/>
        <v>4.1445738735234508E-2</v>
      </c>
      <c r="F20" s="212" t="s">
        <v>3</v>
      </c>
      <c r="G20" s="6">
        <v>6718</v>
      </c>
      <c r="H20" s="5">
        <v>0.67600000000000005</v>
      </c>
      <c r="L20" s="146"/>
      <c r="M20" s="148"/>
    </row>
    <row r="21" spans="1:37" ht="15.75" thickBot="1" x14ac:dyDescent="0.3">
      <c r="A21" s="147" t="s">
        <v>5</v>
      </c>
      <c r="B21" s="3">
        <f>SUM(B14:B20)</f>
        <v>97694</v>
      </c>
      <c r="C21" s="2"/>
      <c r="F21" s="15" t="s">
        <v>4</v>
      </c>
      <c r="G21" s="16">
        <v>3216</v>
      </c>
      <c r="H21" s="17">
        <v>0.32400000000000001</v>
      </c>
      <c r="L21" s="146"/>
      <c r="M21" s="148"/>
    </row>
    <row r="22" spans="1:37" ht="15.75" thickBot="1" x14ac:dyDescent="0.3">
      <c r="A22" s="210" t="s">
        <v>861</v>
      </c>
      <c r="B22" s="210"/>
      <c r="C22" s="210"/>
      <c r="D22" s="210"/>
      <c r="F22" s="213" t="s">
        <v>5</v>
      </c>
      <c r="G22" s="3">
        <v>9934</v>
      </c>
      <c r="H22" s="2"/>
      <c r="L22" s="146"/>
      <c r="M22" s="148"/>
    </row>
    <row r="23" spans="1:37" ht="15.75" thickBot="1" x14ac:dyDescent="0.3">
      <c r="L23" s="146"/>
      <c r="M23" s="148"/>
    </row>
    <row r="24" spans="1:37" ht="18" thickBot="1" x14ac:dyDescent="0.35">
      <c r="A24" s="284" t="s">
        <v>10</v>
      </c>
      <c r="B24" s="285"/>
      <c r="C24" s="286"/>
      <c r="L24" s="146"/>
      <c r="M24" s="148"/>
    </row>
    <row r="25" spans="1:37" x14ac:dyDescent="0.25">
      <c r="A25" s="14" t="s">
        <v>6</v>
      </c>
      <c r="B25" s="4" t="s">
        <v>7</v>
      </c>
      <c r="C25" s="13" t="s">
        <v>2</v>
      </c>
      <c r="L25" s="146"/>
      <c r="M25" s="148"/>
    </row>
    <row r="26" spans="1:37" x14ac:dyDescent="0.25">
      <c r="A26" s="146" t="s">
        <v>36</v>
      </c>
      <c r="B26" s="6">
        <v>1703</v>
      </c>
      <c r="C26" s="5">
        <f>B26/$B$33</f>
        <v>0.14302511127907952</v>
      </c>
      <c r="L26" s="146"/>
      <c r="M26" s="148"/>
    </row>
    <row r="27" spans="1:37" x14ac:dyDescent="0.25">
      <c r="A27" s="146" t="s">
        <v>37</v>
      </c>
      <c r="B27" s="6">
        <v>3216</v>
      </c>
      <c r="C27" s="5">
        <f t="shared" ref="C27:C32" si="1">B27/$B$33</f>
        <v>0.27009322247417483</v>
      </c>
      <c r="L27" s="146"/>
      <c r="M27" s="148"/>
    </row>
    <row r="28" spans="1:37" x14ac:dyDescent="0.25">
      <c r="A28" s="146" t="s">
        <v>38</v>
      </c>
      <c r="B28" s="6">
        <v>1850</v>
      </c>
      <c r="C28" s="5">
        <f t="shared" si="1"/>
        <v>0.15537079029142523</v>
      </c>
      <c r="L28" s="146"/>
      <c r="M28" s="148"/>
    </row>
    <row r="29" spans="1:37" x14ac:dyDescent="0.25">
      <c r="A29" s="146" t="s">
        <v>39</v>
      </c>
      <c r="B29" s="6">
        <v>2051</v>
      </c>
      <c r="C29" s="5">
        <f t="shared" si="1"/>
        <v>0.17225161669606115</v>
      </c>
      <c r="L29" s="146"/>
      <c r="M29" s="148"/>
    </row>
    <row r="30" spans="1:37" x14ac:dyDescent="0.25">
      <c r="A30" s="146" t="s">
        <v>40</v>
      </c>
      <c r="B30" s="6">
        <v>705</v>
      </c>
      <c r="C30" s="5">
        <f t="shared" si="1"/>
        <v>5.9208868732678256E-2</v>
      </c>
      <c r="L30" s="146"/>
      <c r="M30" s="148"/>
    </row>
    <row r="31" spans="1:37" ht="15.75" thickBot="1" x14ac:dyDescent="0.3">
      <c r="A31" s="146" t="s">
        <v>8</v>
      </c>
      <c r="B31" s="6">
        <v>2233</v>
      </c>
      <c r="C31" s="5">
        <f t="shared" si="1"/>
        <v>0.18753674309229865</v>
      </c>
      <c r="L31" s="147"/>
      <c r="M31" s="2"/>
    </row>
    <row r="32" spans="1:37" x14ac:dyDescent="0.25">
      <c r="A32" s="15" t="s">
        <v>9</v>
      </c>
      <c r="B32" s="16">
        <v>149</v>
      </c>
      <c r="C32" s="17">
        <f t="shared" si="1"/>
        <v>1.2513647434282354E-2</v>
      </c>
      <c r="I32" s="210"/>
      <c r="J32" s="210"/>
      <c r="M32" s="210"/>
      <c r="N32" s="210"/>
      <c r="O32" s="210"/>
      <c r="P32" s="210"/>
      <c r="Q32" s="210"/>
      <c r="R32" s="210"/>
      <c r="S32" s="210"/>
      <c r="T32" s="210"/>
      <c r="U32" s="210"/>
      <c r="V32" s="210"/>
      <c r="W32" s="210"/>
      <c r="X32" s="210"/>
      <c r="Y32" s="210"/>
      <c r="Z32" s="210"/>
      <c r="AA32" s="210"/>
      <c r="AB32" s="210"/>
      <c r="AC32" s="210"/>
      <c r="AD32" s="210"/>
      <c r="AE32" s="210"/>
      <c r="AF32" s="210"/>
      <c r="AG32" s="210"/>
      <c r="AH32" s="210"/>
      <c r="AI32" s="210"/>
      <c r="AJ32" s="210"/>
      <c r="AK32" s="210"/>
    </row>
    <row r="33" spans="1:37" ht="15.75" thickBot="1" x14ac:dyDescent="0.3">
      <c r="A33" s="147" t="s">
        <v>5</v>
      </c>
      <c r="B33" s="3">
        <f>SUM(B26:B32)</f>
        <v>11907</v>
      </c>
      <c r="C33" s="2"/>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0"/>
      <c r="AG33" s="210"/>
      <c r="AH33" s="210"/>
      <c r="AI33" s="210"/>
      <c r="AJ33" s="210"/>
      <c r="AK33" s="210"/>
    </row>
    <row r="34" spans="1:37" ht="15.75" thickBot="1" x14ac:dyDescent="0.3">
      <c r="I34" s="210"/>
      <c r="J34" s="210"/>
      <c r="K34" s="210"/>
      <c r="L34" s="210"/>
      <c r="M34" s="210"/>
      <c r="N34" s="210"/>
      <c r="O34" s="210"/>
      <c r="P34" s="210"/>
      <c r="Q34" s="210"/>
      <c r="R34" s="210"/>
      <c r="S34" s="210"/>
      <c r="T34" s="210"/>
      <c r="U34" s="210"/>
      <c r="V34" s="210"/>
      <c r="W34" s="210"/>
      <c r="X34" s="210"/>
      <c r="Y34" s="210"/>
      <c r="Z34" s="210"/>
      <c r="AA34" s="210"/>
      <c r="AB34" s="210"/>
      <c r="AC34" s="210"/>
      <c r="AD34" s="210"/>
      <c r="AE34" s="210"/>
      <c r="AF34" s="210"/>
      <c r="AG34" s="210"/>
      <c r="AH34" s="210"/>
      <c r="AI34" s="210"/>
      <c r="AJ34" s="210"/>
      <c r="AK34" s="210"/>
    </row>
    <row r="35" spans="1:37" ht="33.75" customHeight="1" thickBot="1" x14ac:dyDescent="0.35">
      <c r="A35" s="280" t="s">
        <v>41</v>
      </c>
      <c r="B35" s="281"/>
      <c r="C35" s="282"/>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row>
    <row r="36" spans="1:37" x14ac:dyDescent="0.25">
      <c r="A36" s="14" t="s">
        <v>6</v>
      </c>
      <c r="B36" s="4" t="s">
        <v>7</v>
      </c>
      <c r="C36" s="13" t="s">
        <v>2</v>
      </c>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210"/>
      <c r="AJ36" s="210"/>
      <c r="AK36" s="210"/>
    </row>
    <row r="37" spans="1:37" x14ac:dyDescent="0.25">
      <c r="A37" s="146" t="s">
        <v>36</v>
      </c>
      <c r="B37" s="6">
        <f>B26</f>
        <v>1703</v>
      </c>
      <c r="C37" s="5">
        <f>B37/$B$39</f>
        <v>0.34620857897946739</v>
      </c>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210"/>
      <c r="AH37" s="210"/>
      <c r="AI37" s="210"/>
      <c r="AJ37" s="210"/>
      <c r="AK37" s="210"/>
    </row>
    <row r="38" spans="1:37" x14ac:dyDescent="0.25">
      <c r="A38" s="15" t="s">
        <v>37</v>
      </c>
      <c r="B38" s="16">
        <f>B27</f>
        <v>3216</v>
      </c>
      <c r="C38" s="17">
        <f>B38/$B$39</f>
        <v>0.65379142102053267</v>
      </c>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0"/>
      <c r="AF38" s="210"/>
      <c r="AG38" s="210"/>
      <c r="AH38" s="210"/>
      <c r="AI38" s="210"/>
      <c r="AJ38" s="210"/>
      <c r="AK38" s="210"/>
    </row>
    <row r="39" spans="1:37" ht="15.75" thickBot="1" x14ac:dyDescent="0.3">
      <c r="A39" s="147" t="s">
        <v>5</v>
      </c>
      <c r="B39" s="3">
        <f>SUM(B37:B38)</f>
        <v>4919</v>
      </c>
      <c r="C39" s="2"/>
      <c r="I39" s="210"/>
      <c r="J39" s="210"/>
      <c r="K39" s="210"/>
      <c r="L39" s="210"/>
      <c r="M39" s="210"/>
      <c r="N39" s="210"/>
      <c r="O39" s="210"/>
      <c r="P39" s="210"/>
      <c r="Q39" s="210"/>
      <c r="R39" s="210"/>
      <c r="S39" s="210"/>
      <c r="T39" s="210"/>
      <c r="U39" s="210"/>
      <c r="V39" s="210"/>
      <c r="W39" s="210"/>
      <c r="X39" s="210"/>
      <c r="Y39" s="210"/>
      <c r="Z39" s="210"/>
      <c r="AA39" s="210"/>
      <c r="AB39" s="210"/>
      <c r="AC39" s="210"/>
      <c r="AD39" s="210"/>
      <c r="AE39" s="210"/>
      <c r="AF39" s="210"/>
      <c r="AG39" s="210"/>
      <c r="AH39" s="210"/>
      <c r="AI39" s="210"/>
      <c r="AJ39" s="210"/>
      <c r="AK39" s="210"/>
    </row>
    <row r="40" spans="1:37" ht="15.75" thickBot="1" x14ac:dyDescent="0.3">
      <c r="K40" s="210"/>
      <c r="L40" s="210"/>
    </row>
    <row r="41" spans="1:37" ht="18" thickBot="1" x14ac:dyDescent="0.35">
      <c r="A41" s="284" t="s">
        <v>11</v>
      </c>
      <c r="B41" s="285"/>
      <c r="C41" s="286"/>
    </row>
    <row r="42" spans="1:37" x14ac:dyDescent="0.25">
      <c r="A42" s="14" t="s">
        <v>12</v>
      </c>
      <c r="B42" s="4" t="s">
        <v>1</v>
      </c>
      <c r="C42" s="13" t="s">
        <v>2</v>
      </c>
    </row>
    <row r="43" spans="1:37" x14ac:dyDescent="0.25">
      <c r="A43" s="23" t="s">
        <v>14</v>
      </c>
      <c r="B43" s="6">
        <v>4373</v>
      </c>
      <c r="C43" s="5">
        <f t="shared" ref="C43:C53" si="2">B43/$B$54</f>
        <v>0.36726295456454189</v>
      </c>
    </row>
    <row r="44" spans="1:37" x14ac:dyDescent="0.25">
      <c r="A44" s="23" t="s">
        <v>13</v>
      </c>
      <c r="B44" s="6">
        <v>3989</v>
      </c>
      <c r="C44" s="5">
        <f t="shared" si="2"/>
        <v>0.33501301755270008</v>
      </c>
    </row>
    <row r="45" spans="1:37" x14ac:dyDescent="0.25">
      <c r="A45" s="23" t="s">
        <v>18</v>
      </c>
      <c r="B45" s="6">
        <v>1004</v>
      </c>
      <c r="C45" s="5">
        <f t="shared" si="2"/>
        <v>8.432014781221131E-2</v>
      </c>
    </row>
    <row r="46" spans="1:37" x14ac:dyDescent="0.25">
      <c r="A46" s="23" t="s">
        <v>15</v>
      </c>
      <c r="B46" s="6">
        <v>375</v>
      </c>
      <c r="C46" s="5">
        <f t="shared" si="2"/>
        <v>3.1494079113126731E-2</v>
      </c>
    </row>
    <row r="47" spans="1:37" x14ac:dyDescent="0.25">
      <c r="A47" s="23" t="s">
        <v>29</v>
      </c>
      <c r="B47" s="6">
        <v>202</v>
      </c>
      <c r="C47" s="5">
        <f t="shared" si="2"/>
        <v>1.6964810615604266E-2</v>
      </c>
    </row>
    <row r="48" spans="1:37" x14ac:dyDescent="0.25">
      <c r="A48" s="23" t="s">
        <v>30</v>
      </c>
      <c r="B48" s="6">
        <v>167</v>
      </c>
      <c r="C48" s="5">
        <f t="shared" si="2"/>
        <v>1.4025363231712438E-2</v>
      </c>
    </row>
    <row r="49" spans="1:37" x14ac:dyDescent="0.25">
      <c r="A49" s="23" t="s">
        <v>17</v>
      </c>
      <c r="B49" s="6">
        <v>154</v>
      </c>
      <c r="C49" s="5">
        <f t="shared" si="2"/>
        <v>1.2933568489124045E-2</v>
      </c>
    </row>
    <row r="50" spans="1:37" x14ac:dyDescent="0.25">
      <c r="A50" s="23" t="s">
        <v>26</v>
      </c>
      <c r="B50" s="6">
        <v>129</v>
      </c>
      <c r="C50" s="5">
        <f t="shared" si="2"/>
        <v>1.0833963214915596E-2</v>
      </c>
    </row>
    <row r="51" spans="1:37" x14ac:dyDescent="0.25">
      <c r="A51" s="23" t="s">
        <v>20</v>
      </c>
      <c r="B51" s="6">
        <v>128</v>
      </c>
      <c r="C51" s="5">
        <f t="shared" si="2"/>
        <v>1.0749979003947257E-2</v>
      </c>
    </row>
    <row r="52" spans="1:37" x14ac:dyDescent="0.25">
      <c r="A52" s="23" t="s">
        <v>23</v>
      </c>
      <c r="B52" s="6">
        <v>123</v>
      </c>
      <c r="C52" s="5">
        <f t="shared" si="2"/>
        <v>1.0330057949105569E-2</v>
      </c>
    </row>
    <row r="53" spans="1:37" s="145" customFormat="1" x14ac:dyDescent="0.25">
      <c r="A53" s="24" t="s">
        <v>33</v>
      </c>
      <c r="B53" s="16">
        <v>1263</v>
      </c>
      <c r="C53" s="17">
        <f t="shared" si="2"/>
        <v>0.10607205845301083</v>
      </c>
      <c r="D53" s="144"/>
      <c r="E53" s="144"/>
      <c r="F53" s="144"/>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144"/>
      <c r="AK53" s="144"/>
    </row>
    <row r="54" spans="1:37" ht="15.75" thickBot="1" x14ac:dyDescent="0.3">
      <c r="A54" s="147" t="s">
        <v>5</v>
      </c>
      <c r="B54" s="3">
        <f>SUM(B43:B53)</f>
        <v>11907</v>
      </c>
      <c r="C54" s="2"/>
      <c r="E54" s="145"/>
    </row>
    <row r="55" spans="1:37" ht="15.75" thickBot="1" x14ac:dyDescent="0.3"/>
    <row r="56" spans="1:37" ht="36" customHeight="1" thickBot="1" x14ac:dyDescent="0.35">
      <c r="A56" s="280" t="s">
        <v>42</v>
      </c>
      <c r="B56" s="281"/>
      <c r="C56" s="282"/>
      <c r="D56" s="145"/>
    </row>
    <row r="57" spans="1:37" x14ac:dyDescent="0.25">
      <c r="A57" s="14" t="s">
        <v>12</v>
      </c>
      <c r="B57" s="4" t="s">
        <v>1</v>
      </c>
      <c r="C57" s="13" t="s">
        <v>2</v>
      </c>
    </row>
    <row r="58" spans="1:37" x14ac:dyDescent="0.25">
      <c r="A58" s="146" t="s">
        <v>13</v>
      </c>
      <c r="B58" s="6">
        <v>2143</v>
      </c>
      <c r="C58" s="5">
        <f t="shared" ref="C58:C68" si="3">B58/$B$69</f>
        <v>0.4356576539947144</v>
      </c>
    </row>
    <row r="59" spans="1:37" x14ac:dyDescent="0.25">
      <c r="A59" s="146" t="s">
        <v>14</v>
      </c>
      <c r="B59" s="6">
        <v>2006</v>
      </c>
      <c r="C59" s="5">
        <f t="shared" si="3"/>
        <v>0.40780646472860338</v>
      </c>
    </row>
    <row r="60" spans="1:37" x14ac:dyDescent="0.25">
      <c r="A60" s="146" t="s">
        <v>18</v>
      </c>
      <c r="B60" s="6">
        <v>254</v>
      </c>
      <c r="C60" s="5">
        <f t="shared" si="3"/>
        <v>5.1636511486074406E-2</v>
      </c>
    </row>
    <row r="61" spans="1:37" x14ac:dyDescent="0.25">
      <c r="A61" s="146" t="s">
        <v>15</v>
      </c>
      <c r="B61" s="6">
        <v>86</v>
      </c>
      <c r="C61" s="5">
        <f t="shared" si="3"/>
        <v>1.7483228298434642E-2</v>
      </c>
    </row>
    <row r="62" spans="1:37" x14ac:dyDescent="0.25">
      <c r="A62" s="146" t="s">
        <v>17</v>
      </c>
      <c r="B62" s="6">
        <v>72</v>
      </c>
      <c r="C62" s="5">
        <f t="shared" si="3"/>
        <v>1.4637121366131328E-2</v>
      </c>
    </row>
    <row r="63" spans="1:37" x14ac:dyDescent="0.25">
      <c r="A63" s="146" t="s">
        <v>25</v>
      </c>
      <c r="B63" s="6">
        <v>51</v>
      </c>
      <c r="C63" s="5">
        <f t="shared" si="3"/>
        <v>1.0367960967676356E-2</v>
      </c>
    </row>
    <row r="64" spans="1:37" x14ac:dyDescent="0.25">
      <c r="A64" s="146" t="s">
        <v>30</v>
      </c>
      <c r="B64" s="6">
        <v>44</v>
      </c>
      <c r="C64" s="5">
        <f t="shared" si="3"/>
        <v>8.9449075015247004E-3</v>
      </c>
    </row>
    <row r="65" spans="1:3" x14ac:dyDescent="0.25">
      <c r="A65" s="146" t="s">
        <v>548</v>
      </c>
      <c r="B65" s="6">
        <v>42</v>
      </c>
      <c r="C65" s="5">
        <f t="shared" si="3"/>
        <v>8.5383207969099411E-3</v>
      </c>
    </row>
    <row r="66" spans="1:3" x14ac:dyDescent="0.25">
      <c r="A66" s="146" t="s">
        <v>23</v>
      </c>
      <c r="B66" s="6">
        <v>40</v>
      </c>
      <c r="C66" s="5">
        <f t="shared" si="3"/>
        <v>8.1317340922951818E-3</v>
      </c>
    </row>
    <row r="67" spans="1:3" x14ac:dyDescent="0.25">
      <c r="A67" s="146" t="s">
        <v>228</v>
      </c>
      <c r="B67" s="6">
        <v>35</v>
      </c>
      <c r="C67" s="5">
        <f t="shared" si="3"/>
        <v>7.1152673307582842E-3</v>
      </c>
    </row>
    <row r="68" spans="1:3" x14ac:dyDescent="0.25">
      <c r="A68" s="15" t="s">
        <v>33</v>
      </c>
      <c r="B68" s="16">
        <v>146</v>
      </c>
      <c r="C68" s="17">
        <f t="shared" si="3"/>
        <v>2.9680829436877415E-2</v>
      </c>
    </row>
    <row r="69" spans="1:3" ht="15.75" thickBot="1" x14ac:dyDescent="0.3">
      <c r="A69" s="147" t="s">
        <v>5</v>
      </c>
      <c r="B69" s="3">
        <f>SUM(B58:B68)</f>
        <v>4919</v>
      </c>
      <c r="C69" s="2"/>
    </row>
    <row r="70" spans="1:3" ht="15.75" thickBot="1" x14ac:dyDescent="0.3"/>
    <row r="71" spans="1:3" ht="18" thickBot="1" x14ac:dyDescent="0.35">
      <c r="A71" s="284" t="s">
        <v>44</v>
      </c>
      <c r="B71" s="285"/>
      <c r="C71" s="286"/>
    </row>
    <row r="72" spans="1:3" x14ac:dyDescent="0.25">
      <c r="A72" s="14" t="s">
        <v>45</v>
      </c>
      <c r="B72" s="4" t="s">
        <v>7</v>
      </c>
      <c r="C72" s="13" t="s">
        <v>2</v>
      </c>
    </row>
    <row r="73" spans="1:3" x14ac:dyDescent="0.25">
      <c r="A73" s="146" t="s">
        <v>46</v>
      </c>
      <c r="B73" s="6">
        <v>576</v>
      </c>
      <c r="C73" s="5">
        <f>B73/$B$80</f>
        <v>4.8374905517762662E-2</v>
      </c>
    </row>
    <row r="74" spans="1:3" x14ac:dyDescent="0.25">
      <c r="A74" s="146" t="s">
        <v>47</v>
      </c>
      <c r="B74" s="6">
        <v>849</v>
      </c>
      <c r="C74" s="5">
        <f t="shared" ref="C74:C79" si="4">B74/$B$80</f>
        <v>7.1302595112118922E-2</v>
      </c>
    </row>
    <row r="75" spans="1:3" x14ac:dyDescent="0.25">
      <c r="A75" s="146" t="s">
        <v>48</v>
      </c>
      <c r="B75" s="6">
        <v>2448</v>
      </c>
      <c r="C75" s="5">
        <f t="shared" si="4"/>
        <v>0.20559334845049132</v>
      </c>
    </row>
    <row r="76" spans="1:3" x14ac:dyDescent="0.25">
      <c r="A76" s="146" t="s">
        <v>49</v>
      </c>
      <c r="B76" s="6">
        <v>3223</v>
      </c>
      <c r="C76" s="5">
        <f t="shared" si="4"/>
        <v>0.27068111195095323</v>
      </c>
    </row>
    <row r="77" spans="1:3" x14ac:dyDescent="0.25">
      <c r="A77" s="146" t="s">
        <v>50</v>
      </c>
      <c r="B77" s="6">
        <v>2125</v>
      </c>
      <c r="C77" s="5">
        <f t="shared" si="4"/>
        <v>0.17846644830771816</v>
      </c>
    </row>
    <row r="78" spans="1:3" x14ac:dyDescent="0.25">
      <c r="A78" s="146" t="s">
        <v>51</v>
      </c>
      <c r="B78" s="6">
        <v>1303</v>
      </c>
      <c r="C78" s="5">
        <f t="shared" si="4"/>
        <v>0.10943142689174436</v>
      </c>
    </row>
    <row r="79" spans="1:3" x14ac:dyDescent="0.25">
      <c r="A79" s="15" t="s">
        <v>52</v>
      </c>
      <c r="B79" s="16">
        <v>1383</v>
      </c>
      <c r="C79" s="17">
        <f t="shared" si="4"/>
        <v>0.11615016376921139</v>
      </c>
    </row>
    <row r="80" spans="1:3" ht="15.75" thickBot="1" x14ac:dyDescent="0.3">
      <c r="A80" s="147" t="s">
        <v>5</v>
      </c>
      <c r="B80" s="3">
        <f>SUM(B73:B79)</f>
        <v>11907</v>
      </c>
      <c r="C80" s="2"/>
    </row>
    <row r="81" spans="1:10" ht="15.75" thickBot="1" x14ac:dyDescent="0.3"/>
    <row r="82" spans="1:10" ht="35.25" customHeight="1" thickBot="1" x14ac:dyDescent="0.35">
      <c r="A82" s="280" t="s">
        <v>53</v>
      </c>
      <c r="B82" s="281"/>
      <c r="C82" s="282"/>
    </row>
    <row r="83" spans="1:10" x14ac:dyDescent="0.25">
      <c r="A83" s="14" t="s">
        <v>45</v>
      </c>
      <c r="B83" s="4" t="s">
        <v>7</v>
      </c>
      <c r="C83" s="13" t="s">
        <v>2</v>
      </c>
    </row>
    <row r="84" spans="1:10" x14ac:dyDescent="0.25">
      <c r="A84" s="146" t="s">
        <v>46</v>
      </c>
      <c r="B84" s="6">
        <v>370</v>
      </c>
      <c r="C84" s="5">
        <f>B84/$B$91</f>
        <v>7.5218540353730434E-2</v>
      </c>
    </row>
    <row r="85" spans="1:10" x14ac:dyDescent="0.25">
      <c r="A85" s="146" t="s">
        <v>47</v>
      </c>
      <c r="B85" s="6">
        <v>533</v>
      </c>
      <c r="C85" s="5">
        <f t="shared" ref="C85:C90" si="5">B85/$B$91</f>
        <v>0.1083553567798333</v>
      </c>
    </row>
    <row r="86" spans="1:10" x14ac:dyDescent="0.25">
      <c r="A86" s="146" t="s">
        <v>48</v>
      </c>
      <c r="B86" s="6">
        <v>1141</v>
      </c>
      <c r="C86" s="5">
        <f t="shared" si="5"/>
        <v>0.23195771498272005</v>
      </c>
    </row>
    <row r="87" spans="1:10" x14ac:dyDescent="0.25">
      <c r="A87" s="146" t="s">
        <v>49</v>
      </c>
      <c r="B87" s="6">
        <v>1253</v>
      </c>
      <c r="C87" s="5">
        <f t="shared" si="5"/>
        <v>0.25472657044114655</v>
      </c>
    </row>
    <row r="88" spans="1:10" x14ac:dyDescent="0.25">
      <c r="A88" s="146" t="s">
        <v>50</v>
      </c>
      <c r="B88" s="6">
        <v>600</v>
      </c>
      <c r="C88" s="5">
        <f t="shared" si="5"/>
        <v>0.12197601138442773</v>
      </c>
    </row>
    <row r="89" spans="1:10" x14ac:dyDescent="0.25">
      <c r="A89" s="146" t="s">
        <v>51</v>
      </c>
      <c r="B89" s="6">
        <v>354</v>
      </c>
      <c r="C89" s="5">
        <f t="shared" si="5"/>
        <v>7.1965846716812359E-2</v>
      </c>
    </row>
    <row r="90" spans="1:10" x14ac:dyDescent="0.25">
      <c r="A90" s="15" t="s">
        <v>52</v>
      </c>
      <c r="B90" s="16">
        <v>668</v>
      </c>
      <c r="C90" s="17">
        <f t="shared" si="5"/>
        <v>0.13579995934132955</v>
      </c>
    </row>
    <row r="91" spans="1:10" ht="15.75" thickBot="1" x14ac:dyDescent="0.3">
      <c r="A91" s="147" t="s">
        <v>5</v>
      </c>
      <c r="B91" s="3">
        <f>SUM(B84:B90)</f>
        <v>4919</v>
      </c>
      <c r="C91" s="2"/>
      <c r="F91" s="210"/>
      <c r="G91" s="210"/>
      <c r="H91" s="210"/>
      <c r="I91" s="210"/>
      <c r="J91" s="210"/>
    </row>
    <row r="92" spans="1:10" s="210" customFormat="1" x14ac:dyDescent="0.25">
      <c r="B92" s="6"/>
      <c r="C92" s="233"/>
    </row>
    <row r="93" spans="1:10" s="210" customFormat="1" x14ac:dyDescent="0.25">
      <c r="A93" s="237" t="s">
        <v>817</v>
      </c>
      <c r="B93" s="6"/>
      <c r="C93" s="233"/>
    </row>
    <row r="94" spans="1:10" s="210" customFormat="1" x14ac:dyDescent="0.25">
      <c r="A94" s="240" t="s">
        <v>818</v>
      </c>
      <c r="B94" s="6"/>
      <c r="C94" s="233"/>
    </row>
    <row r="95" spans="1:10" s="210" customFormat="1" x14ac:dyDescent="0.25">
      <c r="A95" s="240" t="s">
        <v>819</v>
      </c>
      <c r="B95" s="6"/>
      <c r="C95" s="233"/>
      <c r="F95" s="144"/>
      <c r="G95" s="144"/>
      <c r="H95" s="144"/>
      <c r="I95" s="144"/>
      <c r="J95" s="144"/>
    </row>
    <row r="96" spans="1:10" ht="15.75" thickBot="1" x14ac:dyDescent="0.3">
      <c r="A96" s="240"/>
    </row>
    <row r="97" spans="1:4" ht="18" thickBot="1" x14ac:dyDescent="0.35">
      <c r="A97" s="284" t="s">
        <v>805</v>
      </c>
      <c r="B97" s="285"/>
      <c r="C97" s="286"/>
    </row>
    <row r="98" spans="1:4" x14ac:dyDescent="0.25">
      <c r="A98" s="14" t="s">
        <v>54</v>
      </c>
      <c r="B98" s="4" t="s">
        <v>1</v>
      </c>
      <c r="C98" s="13" t="s">
        <v>2</v>
      </c>
    </row>
    <row r="99" spans="1:4" x14ac:dyDescent="0.25">
      <c r="A99" s="146" t="s">
        <v>55</v>
      </c>
      <c r="B99" s="6">
        <v>37409</v>
      </c>
      <c r="C99" s="5">
        <f>B99/$B$101</f>
        <v>0.9108595081568055</v>
      </c>
    </row>
    <row r="100" spans="1:4" x14ac:dyDescent="0.25">
      <c r="A100" s="15" t="s">
        <v>58</v>
      </c>
      <c r="B100" s="16">
        <v>3661</v>
      </c>
      <c r="C100" s="17">
        <f>B100/$B$101</f>
        <v>8.9140491843194544E-2</v>
      </c>
    </row>
    <row r="101" spans="1:4" ht="15.75" thickBot="1" x14ac:dyDescent="0.3">
      <c r="A101" s="147" t="s">
        <v>5</v>
      </c>
      <c r="B101" s="3">
        <f>SUM(B99:B100)</f>
        <v>41070</v>
      </c>
      <c r="C101" s="2"/>
    </row>
    <row r="102" spans="1:4" x14ac:dyDescent="0.25">
      <c r="A102" s="210" t="s">
        <v>829</v>
      </c>
      <c r="B102" s="210"/>
      <c r="C102" s="210"/>
      <c r="D102" s="210"/>
    </row>
    <row r="103" spans="1:4" ht="15.75" thickBot="1" x14ac:dyDescent="0.3"/>
    <row r="104" spans="1:4" ht="33" customHeight="1" thickBot="1" x14ac:dyDescent="0.35">
      <c r="A104" s="280" t="s">
        <v>56</v>
      </c>
      <c r="B104" s="281"/>
      <c r="C104" s="282"/>
    </row>
    <row r="105" spans="1:4" x14ac:dyDescent="0.25">
      <c r="A105" s="14" t="s">
        <v>6</v>
      </c>
      <c r="B105" s="4" t="s">
        <v>7</v>
      </c>
      <c r="C105" s="13" t="s">
        <v>2</v>
      </c>
    </row>
    <row r="106" spans="1:4" x14ac:dyDescent="0.25">
      <c r="A106" s="146" t="s">
        <v>36</v>
      </c>
      <c r="B106" s="6">
        <v>1478</v>
      </c>
      <c r="C106" s="5">
        <f>B106/$B$112</f>
        <v>5.5676938145106609E-2</v>
      </c>
    </row>
    <row r="107" spans="1:4" x14ac:dyDescent="0.25">
      <c r="A107" s="146" t="s">
        <v>37</v>
      </c>
      <c r="B107" s="6">
        <v>2378</v>
      </c>
      <c r="C107" s="5">
        <f t="shared" ref="C107:C111" si="6">B107/$B$112</f>
        <v>8.9580351088676263E-2</v>
      </c>
    </row>
    <row r="108" spans="1:4" x14ac:dyDescent="0.25">
      <c r="A108" s="146" t="s">
        <v>38</v>
      </c>
      <c r="B108" s="6">
        <v>2617</v>
      </c>
      <c r="C108" s="5">
        <f t="shared" si="6"/>
        <v>9.8583590748135316E-2</v>
      </c>
    </row>
    <row r="109" spans="1:4" x14ac:dyDescent="0.25">
      <c r="A109" s="146" t="s">
        <v>39</v>
      </c>
      <c r="B109" s="6">
        <v>3307</v>
      </c>
      <c r="C109" s="5">
        <f t="shared" si="6"/>
        <v>0.12457620733820537</v>
      </c>
    </row>
    <row r="110" spans="1:4" x14ac:dyDescent="0.25">
      <c r="A110" s="146" t="s">
        <v>40</v>
      </c>
      <c r="B110" s="6">
        <v>2610</v>
      </c>
      <c r="C110" s="5">
        <f t="shared" si="6"/>
        <v>9.8319897536351994E-2</v>
      </c>
    </row>
    <row r="111" spans="1:4" x14ac:dyDescent="0.25">
      <c r="A111" s="15" t="s">
        <v>8</v>
      </c>
      <c r="B111" s="16">
        <v>14156</v>
      </c>
      <c r="C111" s="17">
        <f t="shared" si="6"/>
        <v>0.53326301514352448</v>
      </c>
    </row>
    <row r="112" spans="1:4" ht="15.75" thickBot="1" x14ac:dyDescent="0.3">
      <c r="A112" s="147" t="s">
        <v>5</v>
      </c>
      <c r="B112" s="3">
        <f>SUM(B106:B111)</f>
        <v>26546</v>
      </c>
      <c r="C112" s="2"/>
    </row>
    <row r="113" spans="1:5" x14ac:dyDescent="0.25">
      <c r="A113" s="241" t="s">
        <v>820</v>
      </c>
      <c r="B113" s="241"/>
      <c r="C113" s="241"/>
      <c r="D113" s="241"/>
      <c r="E113" s="241"/>
    </row>
    <row r="114" spans="1:5" ht="15.75" thickBot="1" x14ac:dyDescent="0.3">
      <c r="A114" s="240"/>
      <c r="B114" s="240"/>
      <c r="C114" s="240"/>
      <c r="D114" s="240"/>
      <c r="E114" s="240"/>
    </row>
    <row r="115" spans="1:5" ht="33" customHeight="1" thickBot="1" x14ac:dyDescent="0.35">
      <c r="A115" s="280" t="s">
        <v>57</v>
      </c>
      <c r="B115" s="281"/>
      <c r="C115" s="282"/>
    </row>
    <row r="116" spans="1:5" x14ac:dyDescent="0.25">
      <c r="A116" s="14" t="s">
        <v>6</v>
      </c>
      <c r="B116" s="4" t="s">
        <v>7</v>
      </c>
      <c r="C116" s="13" t="s">
        <v>2</v>
      </c>
    </row>
    <row r="117" spans="1:5" x14ac:dyDescent="0.25">
      <c r="A117" s="146" t="s">
        <v>36</v>
      </c>
      <c r="B117" s="6">
        <v>440</v>
      </c>
      <c r="C117" s="5">
        <f>B117/$B$123</f>
        <v>0.16858237547892721</v>
      </c>
    </row>
    <row r="118" spans="1:5" x14ac:dyDescent="0.25">
      <c r="A118" s="146" t="s">
        <v>37</v>
      </c>
      <c r="B118" s="6">
        <v>931</v>
      </c>
      <c r="C118" s="5">
        <f t="shared" ref="C118:C122" si="7">B118/$B$123</f>
        <v>0.35670498084291186</v>
      </c>
    </row>
    <row r="119" spans="1:5" x14ac:dyDescent="0.25">
      <c r="A119" s="146" t="s">
        <v>38</v>
      </c>
      <c r="B119" s="6">
        <v>431</v>
      </c>
      <c r="C119" s="5">
        <f t="shared" si="7"/>
        <v>0.16513409961685824</v>
      </c>
    </row>
    <row r="120" spans="1:5" x14ac:dyDescent="0.25">
      <c r="A120" s="146" t="s">
        <v>39</v>
      </c>
      <c r="B120" s="6">
        <v>345</v>
      </c>
      <c r="C120" s="5">
        <f t="shared" si="7"/>
        <v>0.13218390804597702</v>
      </c>
    </row>
    <row r="121" spans="1:5" x14ac:dyDescent="0.25">
      <c r="A121" s="146" t="s">
        <v>40</v>
      </c>
      <c r="B121" s="6">
        <v>148</v>
      </c>
      <c r="C121" s="5">
        <f t="shared" si="7"/>
        <v>5.6704980842911874E-2</v>
      </c>
    </row>
    <row r="122" spans="1:5" x14ac:dyDescent="0.25">
      <c r="A122" s="15" t="s">
        <v>8</v>
      </c>
      <c r="B122" s="16">
        <v>315</v>
      </c>
      <c r="C122" s="17">
        <f t="shared" si="7"/>
        <v>0.1206896551724138</v>
      </c>
    </row>
    <row r="123" spans="1:5" ht="15.75" thickBot="1" x14ac:dyDescent="0.3">
      <c r="A123" s="147" t="s">
        <v>5</v>
      </c>
      <c r="B123" s="3">
        <f>SUM(B117:B122)</f>
        <v>2610</v>
      </c>
      <c r="C123" s="2"/>
    </row>
    <row r="124" spans="1:5" ht="15.75" thickBot="1" x14ac:dyDescent="0.3"/>
    <row r="125" spans="1:5" ht="32.25" customHeight="1" thickBot="1" x14ac:dyDescent="0.35">
      <c r="A125" s="280" t="s">
        <v>59</v>
      </c>
      <c r="B125" s="281"/>
      <c r="C125" s="282"/>
    </row>
    <row r="126" spans="1:5" x14ac:dyDescent="0.25">
      <c r="A126" s="14" t="s">
        <v>6</v>
      </c>
      <c r="B126" s="4" t="s">
        <v>7</v>
      </c>
      <c r="C126" s="13" t="s">
        <v>2</v>
      </c>
    </row>
    <row r="127" spans="1:5" x14ac:dyDescent="0.25">
      <c r="A127" s="146" t="s">
        <v>36</v>
      </c>
      <c r="B127" s="6">
        <f>B117</f>
        <v>440</v>
      </c>
      <c r="C127" s="5">
        <f>B127/$B$129</f>
        <v>0.32093362509117435</v>
      </c>
    </row>
    <row r="128" spans="1:5" x14ac:dyDescent="0.25">
      <c r="A128" s="15" t="s">
        <v>37</v>
      </c>
      <c r="B128" s="16">
        <f>B118</f>
        <v>931</v>
      </c>
      <c r="C128" s="17">
        <f>B128/$B$129</f>
        <v>0.67906637490882571</v>
      </c>
    </row>
    <row r="129" spans="1:7" ht="15.75" thickBot="1" x14ac:dyDescent="0.3">
      <c r="A129" s="147" t="s">
        <v>5</v>
      </c>
      <c r="B129" s="3">
        <f>SUM(B127:B128)</f>
        <v>1371</v>
      </c>
      <c r="C129" s="2"/>
    </row>
    <row r="130" spans="1:7" ht="15.75" thickBot="1" x14ac:dyDescent="0.3"/>
    <row r="131" spans="1:7" ht="35.25" customHeight="1" thickBot="1" x14ac:dyDescent="0.35">
      <c r="A131" s="280" t="s">
        <v>60</v>
      </c>
      <c r="B131" s="281"/>
      <c r="C131" s="282"/>
    </row>
    <row r="132" spans="1:7" x14ac:dyDescent="0.25">
      <c r="A132" s="14" t="s">
        <v>12</v>
      </c>
      <c r="B132" s="4" t="s">
        <v>1</v>
      </c>
      <c r="C132" s="13" t="s">
        <v>2</v>
      </c>
    </row>
    <row r="133" spans="1:7" x14ac:dyDescent="0.25">
      <c r="A133" s="146" t="s">
        <v>14</v>
      </c>
      <c r="B133" s="6">
        <v>1086</v>
      </c>
      <c r="C133" s="5">
        <f t="shared" ref="C133:C143" si="8">B133/$B$144</f>
        <v>0.41609195402298849</v>
      </c>
    </row>
    <row r="134" spans="1:7" x14ac:dyDescent="0.25">
      <c r="A134" s="146" t="s">
        <v>13</v>
      </c>
      <c r="B134" s="6">
        <v>957</v>
      </c>
      <c r="C134" s="5">
        <f t="shared" si="8"/>
        <v>0.36666666666666664</v>
      </c>
    </row>
    <row r="135" spans="1:7" x14ac:dyDescent="0.25">
      <c r="A135" s="146" t="s">
        <v>18</v>
      </c>
      <c r="B135" s="6">
        <v>250</v>
      </c>
      <c r="C135" s="5">
        <f t="shared" si="8"/>
        <v>9.5785440613026823E-2</v>
      </c>
    </row>
    <row r="136" spans="1:7" x14ac:dyDescent="0.25">
      <c r="A136" s="146" t="s">
        <v>15</v>
      </c>
      <c r="B136" s="6">
        <v>52</v>
      </c>
      <c r="C136" s="5">
        <f t="shared" si="8"/>
        <v>1.9923371647509579E-2</v>
      </c>
    </row>
    <row r="137" spans="1:7" x14ac:dyDescent="0.25">
      <c r="A137" s="146" t="s">
        <v>30</v>
      </c>
      <c r="B137" s="6">
        <v>44</v>
      </c>
      <c r="C137" s="5">
        <f t="shared" si="8"/>
        <v>1.6858237547892719E-2</v>
      </c>
    </row>
    <row r="138" spans="1:7" x14ac:dyDescent="0.25">
      <c r="A138" s="146" t="s">
        <v>17</v>
      </c>
      <c r="B138" s="6">
        <v>41</v>
      </c>
      <c r="C138" s="5">
        <f t="shared" si="8"/>
        <v>1.5708812260536397E-2</v>
      </c>
    </row>
    <row r="139" spans="1:7" x14ac:dyDescent="0.25">
      <c r="A139" s="146" t="s">
        <v>368</v>
      </c>
      <c r="B139" s="6">
        <v>38</v>
      </c>
      <c r="C139" s="5">
        <f t="shared" si="8"/>
        <v>1.4559386973180077E-2</v>
      </c>
    </row>
    <row r="140" spans="1:7" x14ac:dyDescent="0.25">
      <c r="A140" s="146" t="s">
        <v>26</v>
      </c>
      <c r="B140" s="6">
        <v>35</v>
      </c>
      <c r="C140" s="5">
        <f t="shared" si="8"/>
        <v>1.3409961685823755E-2</v>
      </c>
    </row>
    <row r="141" spans="1:7" x14ac:dyDescent="0.25">
      <c r="A141" s="146" t="s">
        <v>20</v>
      </c>
      <c r="B141" s="6">
        <v>27</v>
      </c>
      <c r="C141" s="5">
        <f t="shared" si="8"/>
        <v>1.0344827586206896E-2</v>
      </c>
    </row>
    <row r="142" spans="1:7" x14ac:dyDescent="0.25">
      <c r="A142" s="146" t="s">
        <v>23</v>
      </c>
      <c r="B142" s="6">
        <v>24</v>
      </c>
      <c r="C142" s="5">
        <f t="shared" si="8"/>
        <v>9.1954022988505746E-3</v>
      </c>
    </row>
    <row r="143" spans="1:7" x14ac:dyDescent="0.25">
      <c r="A143" s="15" t="s">
        <v>33</v>
      </c>
      <c r="B143" s="16">
        <v>56</v>
      </c>
      <c r="C143" s="17">
        <f t="shared" si="8"/>
        <v>2.1455938697318006E-2</v>
      </c>
    </row>
    <row r="144" spans="1:7" ht="15.75" thickBot="1" x14ac:dyDescent="0.3">
      <c r="A144" s="147" t="s">
        <v>5</v>
      </c>
      <c r="B144" s="3">
        <f>SUM(B133:B143)</f>
        <v>2610</v>
      </c>
      <c r="C144" s="2"/>
      <c r="F144" s="210"/>
      <c r="G144" s="210"/>
    </row>
    <row r="145" spans="1:9" x14ac:dyDescent="0.25">
      <c r="A145" s="242" t="s">
        <v>821</v>
      </c>
      <c r="B145" s="210"/>
      <c r="C145" s="210"/>
      <c r="D145" s="210"/>
      <c r="E145" s="210"/>
    </row>
    <row r="146" spans="1:9" ht="15.75" thickBot="1" x14ac:dyDescent="0.3"/>
    <row r="147" spans="1:9" ht="34.5" customHeight="1" thickBot="1" x14ac:dyDescent="0.35">
      <c r="A147" s="280" t="s">
        <v>61</v>
      </c>
      <c r="B147" s="281"/>
      <c r="C147" s="282"/>
    </row>
    <row r="148" spans="1:9" x14ac:dyDescent="0.25">
      <c r="A148" s="14" t="s">
        <v>12</v>
      </c>
      <c r="B148" s="4" t="s">
        <v>1</v>
      </c>
      <c r="C148" s="13" t="s">
        <v>2</v>
      </c>
    </row>
    <row r="149" spans="1:9" x14ac:dyDescent="0.25">
      <c r="A149" s="146" t="s">
        <v>13</v>
      </c>
      <c r="B149" s="6">
        <v>684</v>
      </c>
      <c r="C149" s="5">
        <f t="shared" ref="C149:C154" si="9">B149/$B$155</f>
        <v>0.4989059080962801</v>
      </c>
    </row>
    <row r="150" spans="1:9" x14ac:dyDescent="0.25">
      <c r="A150" s="146" t="s">
        <v>14</v>
      </c>
      <c r="B150" s="6">
        <v>525</v>
      </c>
      <c r="C150" s="5">
        <f t="shared" si="9"/>
        <v>0.38293216630196936</v>
      </c>
    </row>
    <row r="151" spans="1:9" x14ac:dyDescent="0.25">
      <c r="A151" s="146" t="s">
        <v>18</v>
      </c>
      <c r="B151" s="6">
        <v>99</v>
      </c>
      <c r="C151" s="5">
        <f t="shared" si="9"/>
        <v>7.2210065645514229E-2</v>
      </c>
    </row>
    <row r="152" spans="1:9" x14ac:dyDescent="0.25">
      <c r="A152" s="146" t="s">
        <v>17</v>
      </c>
      <c r="B152" s="6">
        <v>31</v>
      </c>
      <c r="C152" s="5">
        <f t="shared" si="9"/>
        <v>2.2611232676878191E-2</v>
      </c>
    </row>
    <row r="153" spans="1:9" x14ac:dyDescent="0.25">
      <c r="A153" s="146" t="s">
        <v>30</v>
      </c>
      <c r="B153" s="6">
        <v>20</v>
      </c>
      <c r="C153" s="5">
        <f t="shared" si="9"/>
        <v>1.4587892049598834E-2</v>
      </c>
    </row>
    <row r="154" spans="1:9" x14ac:dyDescent="0.25">
      <c r="A154" s="15" t="s">
        <v>15</v>
      </c>
      <c r="B154" s="16">
        <v>12</v>
      </c>
      <c r="C154" s="17">
        <f t="shared" si="9"/>
        <v>8.7527352297592995E-3</v>
      </c>
    </row>
    <row r="155" spans="1:9" ht="15.75" thickBot="1" x14ac:dyDescent="0.3">
      <c r="A155" s="147" t="s">
        <v>5</v>
      </c>
      <c r="B155" s="3">
        <f>SUM(B149:B154)</f>
        <v>1371</v>
      </c>
      <c r="C155" s="2"/>
    </row>
    <row r="156" spans="1:9" x14ac:dyDescent="0.25">
      <c r="F156" s="210"/>
      <c r="G156" s="210"/>
      <c r="H156" s="210"/>
      <c r="I156" s="210"/>
    </row>
    <row r="157" spans="1:9" x14ac:dyDescent="0.25">
      <c r="A157" s="210" t="s">
        <v>822</v>
      </c>
      <c r="B157" s="210"/>
      <c r="C157" s="210"/>
      <c r="D157" s="210"/>
      <c r="E157" s="210"/>
    </row>
  </sheetData>
  <mergeCells count="18">
    <mergeCell ref="A1:G1"/>
    <mergeCell ref="A5:C5"/>
    <mergeCell ref="L5:M5"/>
    <mergeCell ref="A12:C12"/>
    <mergeCell ref="A24:C24"/>
    <mergeCell ref="F12:H12"/>
    <mergeCell ref="F18:H18"/>
    <mergeCell ref="A35:C35"/>
    <mergeCell ref="A147:C147"/>
    <mergeCell ref="A41:C41"/>
    <mergeCell ref="A56:C56"/>
    <mergeCell ref="A71:C71"/>
    <mergeCell ref="A82:C82"/>
    <mergeCell ref="A97:C97"/>
    <mergeCell ref="A104:C104"/>
    <mergeCell ref="A115:C115"/>
    <mergeCell ref="A125:C125"/>
    <mergeCell ref="A131:C131"/>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57"/>
  <sheetViews>
    <sheetView workbookViewId="0">
      <selection activeCell="G27" sqref="G27"/>
    </sheetView>
  </sheetViews>
  <sheetFormatPr defaultRowHeight="15" x14ac:dyDescent="0.25"/>
  <cols>
    <col min="1" max="1" width="26.7109375" style="149" customWidth="1"/>
    <col min="2" max="2" width="10.7109375" style="149" bestFit="1" customWidth="1"/>
    <col min="3" max="3" width="7.85546875" style="149" customWidth="1"/>
    <col min="4" max="4" width="9.140625" style="149"/>
    <col min="5" max="5" width="33.85546875" style="149" bestFit="1" customWidth="1"/>
    <col min="6" max="6" width="18.5703125" style="149" bestFit="1" customWidth="1"/>
    <col min="7" max="7" width="15.140625" style="149" customWidth="1"/>
    <col min="8" max="8" width="13.7109375" style="210" customWidth="1"/>
    <col min="9" max="9" width="24.140625" style="149" bestFit="1" customWidth="1"/>
    <col min="10" max="16384" width="9.140625" style="149"/>
  </cols>
  <sheetData>
    <row r="1" spans="1:10" ht="21" x14ac:dyDescent="0.35">
      <c r="A1" s="283" t="s">
        <v>496</v>
      </c>
      <c r="B1" s="283"/>
      <c r="C1" s="283"/>
      <c r="D1" s="283"/>
      <c r="E1" s="283"/>
      <c r="F1" s="283"/>
    </row>
    <row r="2" spans="1:10" s="210" customFormat="1" x14ac:dyDescent="0.25">
      <c r="A2" s="236" t="s">
        <v>815</v>
      </c>
    </row>
    <row r="3" spans="1:10" s="210" customFormat="1" x14ac:dyDescent="0.25">
      <c r="A3" s="210" t="s">
        <v>816</v>
      </c>
    </row>
    <row r="4" spans="1:10" ht="15.75" thickBot="1" x14ac:dyDescent="0.3"/>
    <row r="5" spans="1:10" ht="18" thickBot="1" x14ac:dyDescent="0.35">
      <c r="A5" s="284" t="s">
        <v>34</v>
      </c>
      <c r="B5" s="285"/>
      <c r="C5" s="286"/>
      <c r="I5" s="284" t="s">
        <v>63</v>
      </c>
      <c r="J5" s="286"/>
    </row>
    <row r="6" spans="1:10" x14ac:dyDescent="0.25">
      <c r="A6" s="14" t="s">
        <v>0</v>
      </c>
      <c r="B6" s="4" t="s">
        <v>1</v>
      </c>
      <c r="C6" s="13" t="s">
        <v>2</v>
      </c>
      <c r="I6" s="19" t="s">
        <v>497</v>
      </c>
      <c r="J6" s="153"/>
    </row>
    <row r="7" spans="1:10" x14ac:dyDescent="0.25">
      <c r="A7" s="151" t="s">
        <v>3</v>
      </c>
      <c r="B7" s="6">
        <v>95004</v>
      </c>
      <c r="C7" s="5">
        <f>B7/$B$9</f>
        <v>0.96464472107710741</v>
      </c>
      <c r="I7" s="151" t="s">
        <v>498</v>
      </c>
      <c r="J7" s="153"/>
    </row>
    <row r="8" spans="1:10" x14ac:dyDescent="0.25">
      <c r="A8" s="15" t="s">
        <v>4</v>
      </c>
      <c r="B8" s="16">
        <v>3482</v>
      </c>
      <c r="C8" s="17">
        <f>B8/$B$9</f>
        <v>3.5355278922892593E-2</v>
      </c>
      <c r="I8" s="151" t="s">
        <v>499</v>
      </c>
      <c r="J8" s="153"/>
    </row>
    <row r="9" spans="1:10" ht="15.75" thickBot="1" x14ac:dyDescent="0.3">
      <c r="A9" s="152" t="s">
        <v>5</v>
      </c>
      <c r="B9" s="3">
        <f>SUM(B7:B8)</f>
        <v>98486</v>
      </c>
      <c r="C9" s="2"/>
      <c r="I9" s="151" t="s">
        <v>500</v>
      </c>
      <c r="J9" s="153"/>
    </row>
    <row r="10" spans="1:10" x14ac:dyDescent="0.25">
      <c r="A10" s="210" t="s">
        <v>862</v>
      </c>
      <c r="B10" s="256"/>
      <c r="C10" s="256"/>
      <c r="D10" s="210"/>
      <c r="I10" s="151" t="s">
        <v>501</v>
      </c>
      <c r="J10" s="153"/>
    </row>
    <row r="11" spans="1:10" ht="15.75" thickBot="1" x14ac:dyDescent="0.3">
      <c r="I11" s="151" t="s">
        <v>502</v>
      </c>
      <c r="J11" s="153"/>
    </row>
    <row r="12" spans="1:10" ht="18" thickBot="1" x14ac:dyDescent="0.35">
      <c r="A12" s="284" t="s">
        <v>35</v>
      </c>
      <c r="B12" s="285"/>
      <c r="C12" s="286"/>
      <c r="E12" s="294" t="s">
        <v>844</v>
      </c>
      <c r="F12" s="295"/>
      <c r="G12" s="296"/>
      <c r="I12" s="151" t="s">
        <v>503</v>
      </c>
      <c r="J12" s="153"/>
    </row>
    <row r="13" spans="1:10" x14ac:dyDescent="0.25">
      <c r="A13" s="14" t="s">
        <v>6</v>
      </c>
      <c r="B13" s="4" t="s">
        <v>7</v>
      </c>
      <c r="C13" s="13" t="s">
        <v>2</v>
      </c>
      <c r="E13" s="14" t="s">
        <v>0</v>
      </c>
      <c r="F13" s="4" t="s">
        <v>1</v>
      </c>
      <c r="G13" s="13" t="s">
        <v>2</v>
      </c>
      <c r="I13" s="151" t="s">
        <v>504</v>
      </c>
      <c r="J13" s="153"/>
    </row>
    <row r="14" spans="1:10" x14ac:dyDescent="0.25">
      <c r="A14" s="151" t="s">
        <v>36</v>
      </c>
      <c r="B14" s="6">
        <v>3660</v>
      </c>
      <c r="C14" s="5">
        <f>B14/$B$21</f>
        <v>3.7162642406027249E-2</v>
      </c>
      <c r="E14" s="212" t="s">
        <v>3</v>
      </c>
      <c r="F14" s="6">
        <v>3265</v>
      </c>
      <c r="G14" s="5">
        <v>0.89200000000000002</v>
      </c>
      <c r="I14" s="151" t="s">
        <v>505</v>
      </c>
      <c r="J14" s="153"/>
    </row>
    <row r="15" spans="1:10" x14ac:dyDescent="0.25">
      <c r="A15" s="151" t="s">
        <v>37</v>
      </c>
      <c r="B15" s="6">
        <v>4868</v>
      </c>
      <c r="C15" s="5">
        <f t="shared" ref="C15:C20" si="0">B15/$B$21</f>
        <v>4.9428345145502914E-2</v>
      </c>
      <c r="E15" s="15" t="s">
        <v>4</v>
      </c>
      <c r="F15" s="16">
        <v>395</v>
      </c>
      <c r="G15" s="17">
        <v>0.108</v>
      </c>
      <c r="I15" s="151" t="s">
        <v>506</v>
      </c>
      <c r="J15" s="153"/>
    </row>
    <row r="16" spans="1:10" ht="15.75" thickBot="1" x14ac:dyDescent="0.3">
      <c r="A16" s="151" t="s">
        <v>38</v>
      </c>
      <c r="B16" s="6">
        <v>6447</v>
      </c>
      <c r="C16" s="5">
        <f t="shared" si="0"/>
        <v>6.5461080762748008E-2</v>
      </c>
      <c r="E16" s="213" t="s">
        <v>5</v>
      </c>
      <c r="F16" s="3">
        <v>3660</v>
      </c>
      <c r="G16" s="232"/>
      <c r="I16" s="151" t="s">
        <v>507</v>
      </c>
      <c r="J16" s="153"/>
    </row>
    <row r="17" spans="1:10" ht="15.75" thickBot="1" x14ac:dyDescent="0.3">
      <c r="A17" s="151" t="s">
        <v>39</v>
      </c>
      <c r="B17" s="6">
        <v>6735</v>
      </c>
      <c r="C17" s="5">
        <f t="shared" si="0"/>
        <v>6.8385354263550149E-2</v>
      </c>
      <c r="E17" s="210"/>
      <c r="F17" s="210"/>
      <c r="G17" s="210"/>
      <c r="I17" s="151"/>
      <c r="J17" s="153"/>
    </row>
    <row r="18" spans="1:10" ht="18" thickBot="1" x14ac:dyDescent="0.35">
      <c r="A18" s="151" t="s">
        <v>40</v>
      </c>
      <c r="B18" s="6">
        <v>8106</v>
      </c>
      <c r="C18" s="5">
        <f t="shared" si="0"/>
        <v>8.2306114574660361E-2</v>
      </c>
      <c r="E18" s="284" t="s">
        <v>837</v>
      </c>
      <c r="F18" s="285"/>
      <c r="G18" s="286"/>
      <c r="I18" s="151"/>
      <c r="J18" s="153"/>
    </row>
    <row r="19" spans="1:10" x14ac:dyDescent="0.25">
      <c r="A19" s="151" t="s">
        <v>8</v>
      </c>
      <c r="B19" s="6">
        <v>61333</v>
      </c>
      <c r="C19" s="5">
        <f t="shared" si="0"/>
        <v>0.62275856466909008</v>
      </c>
      <c r="E19" s="14" t="s">
        <v>0</v>
      </c>
      <c r="F19" s="4" t="s">
        <v>1</v>
      </c>
      <c r="G19" s="13" t="s">
        <v>2</v>
      </c>
      <c r="I19" s="151"/>
      <c r="J19" s="153"/>
    </row>
    <row r="20" spans="1:10" x14ac:dyDescent="0.25">
      <c r="A20" s="15" t="s">
        <v>9</v>
      </c>
      <c r="B20" s="16">
        <v>7337</v>
      </c>
      <c r="C20" s="17">
        <f t="shared" si="0"/>
        <v>7.4497898178421298E-2</v>
      </c>
      <c r="E20" s="212" t="s">
        <v>3</v>
      </c>
      <c r="F20" s="6">
        <v>4503</v>
      </c>
      <c r="G20" s="5">
        <v>0.92500000000000004</v>
      </c>
      <c r="I20" s="151"/>
      <c r="J20" s="153"/>
    </row>
    <row r="21" spans="1:10" ht="15.75" thickBot="1" x14ac:dyDescent="0.3">
      <c r="A21" s="152" t="s">
        <v>5</v>
      </c>
      <c r="B21" s="3">
        <f>SUM(B14:B20)</f>
        <v>98486</v>
      </c>
      <c r="C21" s="2"/>
      <c r="E21" s="15" t="s">
        <v>4</v>
      </c>
      <c r="F21" s="16">
        <v>365</v>
      </c>
      <c r="G21" s="17">
        <v>7.4999999999999997E-2</v>
      </c>
      <c r="I21" s="151"/>
      <c r="J21" s="153"/>
    </row>
    <row r="22" spans="1:10" ht="15.75" thickBot="1" x14ac:dyDescent="0.3">
      <c r="A22" s="210" t="s">
        <v>862</v>
      </c>
      <c r="B22" s="210"/>
      <c r="C22" s="210"/>
      <c r="D22" s="210"/>
      <c r="E22" s="213" t="s">
        <v>5</v>
      </c>
      <c r="F22" s="3">
        <v>4868</v>
      </c>
      <c r="G22" s="2"/>
      <c r="I22" s="151"/>
      <c r="J22" s="153"/>
    </row>
    <row r="23" spans="1:10" ht="15.75" thickBot="1" x14ac:dyDescent="0.3">
      <c r="I23" s="151"/>
      <c r="J23" s="153"/>
    </row>
    <row r="24" spans="1:10" ht="18" thickBot="1" x14ac:dyDescent="0.35">
      <c r="A24" s="284" t="s">
        <v>10</v>
      </c>
      <c r="B24" s="285"/>
      <c r="C24" s="286"/>
      <c r="I24" s="151"/>
      <c r="J24" s="153"/>
    </row>
    <row r="25" spans="1:10" x14ac:dyDescent="0.25">
      <c r="A25" s="14" t="s">
        <v>6</v>
      </c>
      <c r="B25" s="4" t="s">
        <v>7</v>
      </c>
      <c r="C25" s="13" t="s">
        <v>2</v>
      </c>
      <c r="I25" s="151"/>
      <c r="J25" s="153"/>
    </row>
    <row r="26" spans="1:10" x14ac:dyDescent="0.25">
      <c r="A26" s="151" t="s">
        <v>36</v>
      </c>
      <c r="B26" s="6">
        <v>395</v>
      </c>
      <c r="C26" s="5">
        <f>B26/$B$33</f>
        <v>0.11344055140723722</v>
      </c>
      <c r="I26" s="151"/>
      <c r="J26" s="153"/>
    </row>
    <row r="27" spans="1:10" x14ac:dyDescent="0.25">
      <c r="A27" s="151" t="s">
        <v>37</v>
      </c>
      <c r="B27" s="6">
        <v>365</v>
      </c>
      <c r="C27" s="5">
        <f t="shared" ref="C27:C32" si="1">B27/$B$33</f>
        <v>0.10482481332567489</v>
      </c>
      <c r="I27" s="151"/>
      <c r="J27" s="153"/>
    </row>
    <row r="28" spans="1:10" x14ac:dyDescent="0.25">
      <c r="A28" s="151" t="s">
        <v>38</v>
      </c>
      <c r="B28" s="6">
        <v>239</v>
      </c>
      <c r="C28" s="5">
        <f t="shared" si="1"/>
        <v>6.8638713383113156E-2</v>
      </c>
      <c r="I28" s="151"/>
      <c r="J28" s="153"/>
    </row>
    <row r="29" spans="1:10" x14ac:dyDescent="0.25">
      <c r="A29" s="151" t="s">
        <v>39</v>
      </c>
      <c r="B29" s="6">
        <v>322</v>
      </c>
      <c r="C29" s="5">
        <f t="shared" si="1"/>
        <v>9.2475588742102238E-2</v>
      </c>
      <c r="I29" s="151"/>
      <c r="J29" s="153"/>
    </row>
    <row r="30" spans="1:10" x14ac:dyDescent="0.25">
      <c r="A30" s="151" t="s">
        <v>40</v>
      </c>
      <c r="B30" s="6">
        <v>255</v>
      </c>
      <c r="C30" s="5">
        <f t="shared" si="1"/>
        <v>7.3233773693279727E-2</v>
      </c>
      <c r="I30" s="151"/>
      <c r="J30" s="153"/>
    </row>
    <row r="31" spans="1:10" ht="15.75" thickBot="1" x14ac:dyDescent="0.3">
      <c r="A31" s="151" t="s">
        <v>8</v>
      </c>
      <c r="B31" s="6">
        <v>1519</v>
      </c>
      <c r="C31" s="5">
        <f t="shared" si="1"/>
        <v>0.43624353819643885</v>
      </c>
      <c r="I31" s="152"/>
      <c r="J31" s="2"/>
    </row>
    <row r="32" spans="1:10" x14ac:dyDescent="0.25">
      <c r="A32" s="15" t="s">
        <v>9</v>
      </c>
      <c r="B32" s="16">
        <v>387</v>
      </c>
      <c r="C32" s="17">
        <f t="shared" si="1"/>
        <v>0.11114302125215393</v>
      </c>
    </row>
    <row r="33" spans="1:8" ht="18" thickBot="1" x14ac:dyDescent="0.35">
      <c r="A33" s="152" t="s">
        <v>5</v>
      </c>
      <c r="B33" s="3">
        <f>SUM(B26:B32)</f>
        <v>3482</v>
      </c>
      <c r="C33" s="2"/>
      <c r="H33" s="266"/>
    </row>
    <row r="34" spans="1:8" ht="15.75" thickBot="1" x14ac:dyDescent="0.3">
      <c r="H34" s="267"/>
    </row>
    <row r="35" spans="1:8" ht="34.5" customHeight="1" thickBot="1" x14ac:dyDescent="0.35">
      <c r="A35" s="280" t="s">
        <v>41</v>
      </c>
      <c r="B35" s="281"/>
      <c r="C35" s="282"/>
      <c r="H35" s="265"/>
    </row>
    <row r="36" spans="1:8" x14ac:dyDescent="0.25">
      <c r="A36" s="14" t="s">
        <v>6</v>
      </c>
      <c r="B36" s="4" t="s">
        <v>7</v>
      </c>
      <c r="C36" s="13" t="s">
        <v>2</v>
      </c>
      <c r="H36" s="265"/>
    </row>
    <row r="37" spans="1:8" x14ac:dyDescent="0.25">
      <c r="A37" s="151" t="s">
        <v>36</v>
      </c>
      <c r="B37" s="6">
        <f>B26</f>
        <v>395</v>
      </c>
      <c r="C37" s="5">
        <f>B37/$B$39</f>
        <v>0.51973684210526316</v>
      </c>
      <c r="H37" s="260"/>
    </row>
    <row r="38" spans="1:8" x14ac:dyDescent="0.25">
      <c r="A38" s="15" t="s">
        <v>37</v>
      </c>
      <c r="B38" s="16">
        <f>B27</f>
        <v>365</v>
      </c>
      <c r="C38" s="17">
        <f>B38/$B$39</f>
        <v>0.48026315789473684</v>
      </c>
    </row>
    <row r="39" spans="1:8" ht="15.75" thickBot="1" x14ac:dyDescent="0.3">
      <c r="A39" s="152" t="s">
        <v>5</v>
      </c>
      <c r="B39" s="3">
        <f>SUM(B37:B38)</f>
        <v>760</v>
      </c>
      <c r="C39" s="2"/>
    </row>
    <row r="40" spans="1:8" ht="18" thickBot="1" x14ac:dyDescent="0.35">
      <c r="H40" s="255"/>
    </row>
    <row r="41" spans="1:8" ht="18" thickBot="1" x14ac:dyDescent="0.35">
      <c r="A41" s="284" t="s">
        <v>11</v>
      </c>
      <c r="B41" s="285"/>
      <c r="C41" s="286"/>
      <c r="H41" s="267"/>
    </row>
    <row r="42" spans="1:8" x14ac:dyDescent="0.25">
      <c r="A42" s="14" t="s">
        <v>12</v>
      </c>
      <c r="B42" s="4" t="s">
        <v>1</v>
      </c>
      <c r="C42" s="13" t="s">
        <v>2</v>
      </c>
      <c r="H42" s="265"/>
    </row>
    <row r="43" spans="1:8" x14ac:dyDescent="0.25">
      <c r="A43" s="23" t="s">
        <v>15</v>
      </c>
      <c r="B43" s="6">
        <v>822</v>
      </c>
      <c r="C43" s="5">
        <f t="shared" ref="C43:C53" si="2">B43/$B$54</f>
        <v>0.23607122343480758</v>
      </c>
      <c r="H43" s="265"/>
    </row>
    <row r="44" spans="1:8" x14ac:dyDescent="0.25">
      <c r="A44" s="23" t="s">
        <v>13</v>
      </c>
      <c r="B44" s="6">
        <v>560</v>
      </c>
      <c r="C44" s="5">
        <f t="shared" si="2"/>
        <v>0.16082711085582999</v>
      </c>
      <c r="H44" s="233"/>
    </row>
    <row r="45" spans="1:8" x14ac:dyDescent="0.25">
      <c r="A45" s="23" t="s">
        <v>18</v>
      </c>
      <c r="B45" s="6">
        <v>450</v>
      </c>
      <c r="C45" s="5">
        <f t="shared" si="2"/>
        <v>0.12923607122343481</v>
      </c>
    </row>
    <row r="46" spans="1:8" x14ac:dyDescent="0.25">
      <c r="A46" s="23" t="s">
        <v>20</v>
      </c>
      <c r="B46" s="6">
        <v>247</v>
      </c>
      <c r="C46" s="5">
        <f t="shared" si="2"/>
        <v>7.0936243538196442E-2</v>
      </c>
    </row>
    <row r="47" spans="1:8" x14ac:dyDescent="0.25">
      <c r="A47" s="23" t="s">
        <v>27</v>
      </c>
      <c r="B47" s="6">
        <v>196</v>
      </c>
      <c r="C47" s="5">
        <f t="shared" si="2"/>
        <v>5.6289488799540495E-2</v>
      </c>
    </row>
    <row r="48" spans="1:8" x14ac:dyDescent="0.25">
      <c r="A48" s="23" t="s">
        <v>26</v>
      </c>
      <c r="B48" s="6">
        <v>185</v>
      </c>
      <c r="C48" s="5">
        <f t="shared" si="2"/>
        <v>5.3130384836300976E-2</v>
      </c>
    </row>
    <row r="49" spans="1:36" x14ac:dyDescent="0.25">
      <c r="A49" s="23" t="s">
        <v>24</v>
      </c>
      <c r="B49" s="6">
        <v>183</v>
      </c>
      <c r="C49" s="5">
        <f t="shared" si="2"/>
        <v>5.2556002297530158E-2</v>
      </c>
    </row>
    <row r="50" spans="1:36" x14ac:dyDescent="0.25">
      <c r="A50" s="23" t="s">
        <v>92</v>
      </c>
      <c r="B50" s="6">
        <v>92</v>
      </c>
      <c r="C50" s="5">
        <f t="shared" si="2"/>
        <v>2.6421596783457783E-2</v>
      </c>
    </row>
    <row r="51" spans="1:36" x14ac:dyDescent="0.25">
      <c r="A51" s="23" t="s">
        <v>23</v>
      </c>
      <c r="B51" s="6">
        <v>89</v>
      </c>
      <c r="C51" s="5">
        <f t="shared" si="2"/>
        <v>2.556002297530155E-2</v>
      </c>
    </row>
    <row r="52" spans="1:36" x14ac:dyDescent="0.25">
      <c r="A52" s="23" t="s">
        <v>508</v>
      </c>
      <c r="B52" s="6">
        <v>62</v>
      </c>
      <c r="C52" s="5">
        <f t="shared" si="2"/>
        <v>1.7805858701895463E-2</v>
      </c>
    </row>
    <row r="53" spans="1:36" x14ac:dyDescent="0.25">
      <c r="A53" s="24" t="s">
        <v>33</v>
      </c>
      <c r="B53" s="16">
        <v>596</v>
      </c>
      <c r="C53" s="17">
        <f t="shared" si="2"/>
        <v>0.17116599655370476</v>
      </c>
    </row>
    <row r="54" spans="1:36" s="150" customFormat="1" ht="34.5" customHeight="1" thickBot="1" x14ac:dyDescent="0.3">
      <c r="A54" s="152" t="s">
        <v>5</v>
      </c>
      <c r="B54" s="3">
        <f>SUM(B43:B53)</f>
        <v>3482</v>
      </c>
      <c r="C54" s="2"/>
      <c r="D54" s="149"/>
      <c r="E54" s="149"/>
      <c r="F54" s="149"/>
      <c r="G54" s="149"/>
      <c r="H54" s="210"/>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49"/>
      <c r="AH54" s="149"/>
      <c r="AI54" s="149"/>
      <c r="AJ54" s="149"/>
    </row>
    <row r="55" spans="1:36" ht="15.75" thickBot="1" x14ac:dyDescent="0.3"/>
    <row r="56" spans="1:36" ht="32.25" customHeight="1" thickBot="1" x14ac:dyDescent="0.35">
      <c r="A56" s="280" t="s">
        <v>42</v>
      </c>
      <c r="B56" s="281"/>
      <c r="C56" s="282"/>
      <c r="D56" s="150"/>
    </row>
    <row r="57" spans="1:36" x14ac:dyDescent="0.25">
      <c r="A57" s="14" t="s">
        <v>12</v>
      </c>
      <c r="B57" s="4" t="s">
        <v>1</v>
      </c>
      <c r="C57" s="13" t="s">
        <v>2</v>
      </c>
    </row>
    <row r="58" spans="1:36" x14ac:dyDescent="0.25">
      <c r="A58" s="151" t="s">
        <v>15</v>
      </c>
      <c r="B58" s="6">
        <v>161</v>
      </c>
      <c r="C58" s="5">
        <f t="shared" ref="C58:C68" si="3">B58/$B$69</f>
        <v>0.21184210526315789</v>
      </c>
    </row>
    <row r="59" spans="1:36" x14ac:dyDescent="0.25">
      <c r="A59" s="151" t="s">
        <v>13</v>
      </c>
      <c r="B59" s="6">
        <v>157</v>
      </c>
      <c r="C59" s="5">
        <f t="shared" si="3"/>
        <v>0.20657894736842106</v>
      </c>
    </row>
    <row r="60" spans="1:36" x14ac:dyDescent="0.25">
      <c r="A60" s="151" t="s">
        <v>27</v>
      </c>
      <c r="B60" s="6">
        <v>74</v>
      </c>
      <c r="C60" s="5">
        <f t="shared" si="3"/>
        <v>9.7368421052631576E-2</v>
      </c>
    </row>
    <row r="61" spans="1:36" x14ac:dyDescent="0.25">
      <c r="A61" s="151" t="s">
        <v>18</v>
      </c>
      <c r="B61" s="6">
        <v>70</v>
      </c>
      <c r="C61" s="5">
        <f t="shared" si="3"/>
        <v>9.2105263157894732E-2</v>
      </c>
    </row>
    <row r="62" spans="1:36" x14ac:dyDescent="0.25">
      <c r="A62" s="151" t="s">
        <v>24</v>
      </c>
      <c r="B62" s="6">
        <v>58</v>
      </c>
      <c r="C62" s="5">
        <f t="shared" si="3"/>
        <v>7.6315789473684212E-2</v>
      </c>
    </row>
    <row r="63" spans="1:36" x14ac:dyDescent="0.25">
      <c r="A63" s="151" t="s">
        <v>20</v>
      </c>
      <c r="B63" s="6">
        <v>52</v>
      </c>
      <c r="C63" s="5">
        <f t="shared" si="3"/>
        <v>6.8421052631578952E-2</v>
      </c>
    </row>
    <row r="64" spans="1:36" x14ac:dyDescent="0.25">
      <c r="A64" s="151" t="s">
        <v>312</v>
      </c>
      <c r="B64" s="6">
        <v>45</v>
      </c>
      <c r="C64" s="5">
        <f t="shared" si="3"/>
        <v>5.921052631578947E-2</v>
      </c>
    </row>
    <row r="65" spans="1:3" x14ac:dyDescent="0.25">
      <c r="A65" s="151" t="s">
        <v>23</v>
      </c>
      <c r="B65" s="6">
        <v>38</v>
      </c>
      <c r="C65" s="5">
        <f t="shared" si="3"/>
        <v>0.05</v>
      </c>
    </row>
    <row r="66" spans="1:3" x14ac:dyDescent="0.25">
      <c r="A66" s="151" t="s">
        <v>26</v>
      </c>
      <c r="B66" s="6">
        <v>19</v>
      </c>
      <c r="C66" s="5">
        <f t="shared" si="3"/>
        <v>2.5000000000000001E-2</v>
      </c>
    </row>
    <row r="67" spans="1:3" x14ac:dyDescent="0.25">
      <c r="A67" s="151" t="s">
        <v>19</v>
      </c>
      <c r="B67" s="6">
        <v>18</v>
      </c>
      <c r="C67" s="5">
        <f t="shared" si="3"/>
        <v>2.368421052631579E-2</v>
      </c>
    </row>
    <row r="68" spans="1:3" x14ac:dyDescent="0.25">
      <c r="A68" s="15" t="s">
        <v>33</v>
      </c>
      <c r="B68" s="16">
        <v>68</v>
      </c>
      <c r="C68" s="17">
        <f t="shared" si="3"/>
        <v>8.9473684210526316E-2</v>
      </c>
    </row>
    <row r="69" spans="1:3" ht="15.75" thickBot="1" x14ac:dyDescent="0.3">
      <c r="A69" s="152" t="s">
        <v>5</v>
      </c>
      <c r="B69" s="3">
        <f>SUM(B58:B68)</f>
        <v>760</v>
      </c>
      <c r="C69" s="2"/>
    </row>
    <row r="70" spans="1:3" ht="15.75" thickBot="1" x14ac:dyDescent="0.3"/>
    <row r="71" spans="1:3" ht="18" thickBot="1" x14ac:dyDescent="0.35">
      <c r="A71" s="284" t="s">
        <v>44</v>
      </c>
      <c r="B71" s="285"/>
      <c r="C71" s="286"/>
    </row>
    <row r="72" spans="1:3" x14ac:dyDescent="0.25">
      <c r="A72" s="14" t="s">
        <v>45</v>
      </c>
      <c r="B72" s="4" t="s">
        <v>7</v>
      </c>
      <c r="C72" s="13" t="s">
        <v>2</v>
      </c>
    </row>
    <row r="73" spans="1:3" x14ac:dyDescent="0.25">
      <c r="A73" s="151" t="s">
        <v>46</v>
      </c>
      <c r="B73" s="6">
        <v>270</v>
      </c>
      <c r="C73" s="5">
        <f>B73/$B$80</f>
        <v>7.7541642734060889E-2</v>
      </c>
    </row>
    <row r="74" spans="1:3" x14ac:dyDescent="0.25">
      <c r="A74" s="151" t="s">
        <v>47</v>
      </c>
      <c r="B74" s="6">
        <v>407</v>
      </c>
      <c r="C74" s="5">
        <f t="shared" ref="C74:C79" si="4">B74/$B$80</f>
        <v>0.11688684663986215</v>
      </c>
    </row>
    <row r="75" spans="1:3" x14ac:dyDescent="0.25">
      <c r="A75" s="151" t="s">
        <v>48</v>
      </c>
      <c r="B75" s="6">
        <v>270</v>
      </c>
      <c r="C75" s="5">
        <f t="shared" si="4"/>
        <v>7.7541642734060889E-2</v>
      </c>
    </row>
    <row r="76" spans="1:3" x14ac:dyDescent="0.25">
      <c r="A76" s="151" t="s">
        <v>49</v>
      </c>
      <c r="B76" s="6">
        <v>646</v>
      </c>
      <c r="C76" s="5">
        <f t="shared" si="4"/>
        <v>0.18552556002297529</v>
      </c>
    </row>
    <row r="77" spans="1:3" x14ac:dyDescent="0.25">
      <c r="A77" s="151" t="s">
        <v>50</v>
      </c>
      <c r="B77" s="6">
        <v>671</v>
      </c>
      <c r="C77" s="5">
        <f t="shared" si="4"/>
        <v>0.19270534175761056</v>
      </c>
    </row>
    <row r="78" spans="1:3" x14ac:dyDescent="0.25">
      <c r="A78" s="151" t="s">
        <v>51</v>
      </c>
      <c r="B78" s="6">
        <v>513</v>
      </c>
      <c r="C78" s="5">
        <f t="shared" si="4"/>
        <v>0.14732912119471567</v>
      </c>
    </row>
    <row r="79" spans="1:3" x14ac:dyDescent="0.25">
      <c r="A79" s="15" t="s">
        <v>52</v>
      </c>
      <c r="B79" s="16">
        <v>705</v>
      </c>
      <c r="C79" s="17">
        <f t="shared" si="4"/>
        <v>0.20246984491671452</v>
      </c>
    </row>
    <row r="80" spans="1:3" ht="15.75" thickBot="1" x14ac:dyDescent="0.3">
      <c r="A80" s="152" t="s">
        <v>5</v>
      </c>
      <c r="B80" s="3">
        <f>SUM(B73:B79)</f>
        <v>3482</v>
      </c>
      <c r="C80" s="2"/>
    </row>
    <row r="81" spans="1:22" ht="15.75" thickBot="1" x14ac:dyDescent="0.3"/>
    <row r="82" spans="1:22" ht="34.5" customHeight="1" thickBot="1" x14ac:dyDescent="0.35">
      <c r="A82" s="280" t="s">
        <v>53</v>
      </c>
      <c r="B82" s="281"/>
      <c r="C82" s="282"/>
    </row>
    <row r="83" spans="1:22" x14ac:dyDescent="0.25">
      <c r="A83" s="14" t="s">
        <v>45</v>
      </c>
      <c r="B83" s="4" t="s">
        <v>7</v>
      </c>
      <c r="C83" s="13" t="s">
        <v>2</v>
      </c>
    </row>
    <row r="84" spans="1:22" x14ac:dyDescent="0.25">
      <c r="A84" s="151" t="s">
        <v>46</v>
      </c>
      <c r="B84" s="6">
        <v>22</v>
      </c>
      <c r="C84" s="5">
        <f>B84/$B$91</f>
        <v>2.8947368421052631E-2</v>
      </c>
    </row>
    <row r="85" spans="1:22" x14ac:dyDescent="0.25">
      <c r="A85" s="151" t="s">
        <v>47</v>
      </c>
      <c r="B85" s="6">
        <v>28</v>
      </c>
      <c r="C85" s="5">
        <f t="shared" ref="C85:C90" si="5">B85/$B$91</f>
        <v>3.6842105263157891E-2</v>
      </c>
    </row>
    <row r="86" spans="1:22" x14ac:dyDescent="0.25">
      <c r="A86" s="151" t="s">
        <v>48</v>
      </c>
      <c r="B86" s="6">
        <v>89</v>
      </c>
      <c r="C86" s="5">
        <f t="shared" si="5"/>
        <v>0.11710526315789474</v>
      </c>
    </row>
    <row r="87" spans="1:22" x14ac:dyDescent="0.25">
      <c r="A87" s="151" t="s">
        <v>49</v>
      </c>
      <c r="B87" s="6">
        <v>171</v>
      </c>
      <c r="C87" s="5">
        <f t="shared" si="5"/>
        <v>0.22500000000000001</v>
      </c>
    </row>
    <row r="88" spans="1:22" x14ac:dyDescent="0.25">
      <c r="A88" s="151" t="s">
        <v>50</v>
      </c>
      <c r="B88" s="6">
        <v>110</v>
      </c>
      <c r="C88" s="5">
        <f t="shared" si="5"/>
        <v>0.14473684210526316</v>
      </c>
    </row>
    <row r="89" spans="1:22" x14ac:dyDescent="0.25">
      <c r="A89" s="151" t="s">
        <v>51</v>
      </c>
      <c r="B89" s="6">
        <v>161</v>
      </c>
      <c r="C89" s="5">
        <f t="shared" si="5"/>
        <v>0.21184210526315789</v>
      </c>
    </row>
    <row r="90" spans="1:22" x14ac:dyDescent="0.25">
      <c r="A90" s="15" t="s">
        <v>52</v>
      </c>
      <c r="B90" s="16">
        <v>179</v>
      </c>
      <c r="C90" s="17">
        <f t="shared" si="5"/>
        <v>0.23552631578947369</v>
      </c>
    </row>
    <row r="91" spans="1:22" ht="15.75" thickBot="1" x14ac:dyDescent="0.3">
      <c r="A91" s="152" t="s">
        <v>5</v>
      </c>
      <c r="B91" s="3">
        <f>SUM(B84:B90)</f>
        <v>760</v>
      </c>
      <c r="C91" s="2"/>
      <c r="E91" s="210"/>
      <c r="F91" s="210"/>
      <c r="G91" s="210"/>
    </row>
    <row r="92" spans="1:22" x14ac:dyDescent="0.25">
      <c r="A92" s="233"/>
      <c r="B92" s="238"/>
      <c r="C92" s="239"/>
      <c r="D92" s="210"/>
      <c r="E92" s="210"/>
      <c r="F92" s="210"/>
      <c r="G92" s="210"/>
      <c r="I92" s="210"/>
      <c r="J92" s="210"/>
      <c r="K92" s="210"/>
      <c r="L92" s="210"/>
      <c r="M92" s="210"/>
      <c r="N92" s="210"/>
      <c r="O92" s="210"/>
      <c r="P92" s="210"/>
      <c r="Q92" s="210"/>
      <c r="R92" s="210"/>
      <c r="S92" s="210"/>
      <c r="T92" s="210"/>
      <c r="U92" s="210"/>
      <c r="V92" s="210"/>
    </row>
    <row r="93" spans="1:22" x14ac:dyDescent="0.25">
      <c r="A93" s="237" t="s">
        <v>817</v>
      </c>
      <c r="B93" s="238"/>
      <c r="C93" s="239"/>
      <c r="D93" s="210"/>
      <c r="E93" s="210"/>
      <c r="F93" s="210"/>
      <c r="G93" s="210"/>
      <c r="I93" s="210"/>
      <c r="J93" s="210"/>
      <c r="K93" s="210"/>
      <c r="L93" s="210"/>
      <c r="M93" s="210"/>
      <c r="N93" s="210"/>
      <c r="O93" s="210"/>
      <c r="P93" s="210"/>
      <c r="Q93" s="210"/>
      <c r="R93" s="210"/>
      <c r="S93" s="210"/>
      <c r="T93" s="210"/>
      <c r="U93" s="210"/>
      <c r="V93" s="210"/>
    </row>
    <row r="94" spans="1:22" x14ac:dyDescent="0.25">
      <c r="A94" s="240" t="s">
        <v>818</v>
      </c>
      <c r="B94" s="238"/>
      <c r="C94" s="239"/>
      <c r="D94" s="210"/>
      <c r="E94" s="210"/>
      <c r="F94" s="210"/>
      <c r="G94" s="210"/>
      <c r="I94" s="210"/>
      <c r="J94" s="210"/>
      <c r="K94" s="210"/>
      <c r="L94" s="210"/>
      <c r="M94" s="210"/>
      <c r="N94" s="210"/>
      <c r="O94" s="210"/>
      <c r="P94" s="210"/>
      <c r="Q94" s="210"/>
      <c r="R94" s="210"/>
      <c r="S94" s="210"/>
      <c r="T94" s="210"/>
      <c r="U94" s="210"/>
      <c r="V94" s="210"/>
    </row>
    <row r="95" spans="1:22" x14ac:dyDescent="0.25">
      <c r="A95" s="240" t="s">
        <v>819</v>
      </c>
      <c r="B95" s="238"/>
      <c r="C95" s="239"/>
      <c r="D95" s="210"/>
      <c r="E95" s="210"/>
      <c r="F95" s="210"/>
      <c r="G95" s="210"/>
      <c r="I95" s="210"/>
      <c r="J95" s="210"/>
      <c r="K95" s="210"/>
      <c r="L95" s="210"/>
      <c r="M95" s="210"/>
      <c r="N95" s="210"/>
      <c r="O95" s="210"/>
      <c r="P95" s="210"/>
      <c r="Q95" s="210"/>
      <c r="R95" s="210"/>
      <c r="S95" s="210"/>
      <c r="T95" s="210"/>
      <c r="U95" s="210"/>
      <c r="V95" s="210"/>
    </row>
    <row r="96" spans="1:22" ht="15.75" thickBot="1" x14ac:dyDescent="0.3">
      <c r="A96" s="233"/>
      <c r="B96" s="238"/>
      <c r="C96" s="239"/>
      <c r="D96" s="210"/>
      <c r="I96" s="210"/>
      <c r="J96" s="210"/>
      <c r="K96" s="210"/>
      <c r="L96" s="210"/>
      <c r="M96" s="210"/>
      <c r="N96" s="210"/>
      <c r="O96" s="210"/>
      <c r="P96" s="210"/>
      <c r="Q96" s="210"/>
      <c r="R96" s="210"/>
      <c r="S96" s="210"/>
      <c r="T96" s="210"/>
      <c r="U96" s="210"/>
      <c r="V96" s="210"/>
    </row>
    <row r="97" spans="1:7" ht="18" thickBot="1" x14ac:dyDescent="0.35">
      <c r="A97" s="284" t="s">
        <v>805</v>
      </c>
      <c r="B97" s="285"/>
      <c r="C97" s="286"/>
    </row>
    <row r="98" spans="1:7" x14ac:dyDescent="0.25">
      <c r="A98" s="14" t="s">
        <v>54</v>
      </c>
      <c r="B98" s="4" t="s">
        <v>1</v>
      </c>
      <c r="C98" s="13" t="s">
        <v>2</v>
      </c>
    </row>
    <row r="99" spans="1:7" x14ac:dyDescent="0.25">
      <c r="A99" s="151" t="s">
        <v>55</v>
      </c>
      <c r="B99" s="6">
        <v>35153</v>
      </c>
      <c r="C99" s="5">
        <f>B99/$B$101</f>
        <v>0.97911038074812695</v>
      </c>
    </row>
    <row r="100" spans="1:7" x14ac:dyDescent="0.25">
      <c r="A100" s="15" t="s">
        <v>58</v>
      </c>
      <c r="B100" s="16">
        <v>750</v>
      </c>
      <c r="C100" s="17">
        <f>B100/$B$101</f>
        <v>2.0889619251873104E-2</v>
      </c>
    </row>
    <row r="101" spans="1:7" ht="15.75" thickBot="1" x14ac:dyDescent="0.3">
      <c r="A101" s="152" t="s">
        <v>5</v>
      </c>
      <c r="B101" s="3">
        <f>SUM(B99:B100)</f>
        <v>35903</v>
      </c>
      <c r="C101" s="2"/>
    </row>
    <row r="102" spans="1:7" x14ac:dyDescent="0.25">
      <c r="A102" s="210" t="s">
        <v>829</v>
      </c>
      <c r="B102" s="210"/>
      <c r="C102" s="210"/>
      <c r="D102" s="210"/>
    </row>
    <row r="103" spans="1:7" ht="15.75" thickBot="1" x14ac:dyDescent="0.3"/>
    <row r="104" spans="1:7" ht="33.75" customHeight="1" thickBot="1" x14ac:dyDescent="0.35">
      <c r="A104" s="280" t="s">
        <v>56</v>
      </c>
      <c r="B104" s="281"/>
      <c r="C104" s="282"/>
    </row>
    <row r="105" spans="1:7" x14ac:dyDescent="0.25">
      <c r="A105" s="14" t="s">
        <v>6</v>
      </c>
      <c r="B105" s="4" t="s">
        <v>7</v>
      </c>
      <c r="C105" s="13" t="s">
        <v>2</v>
      </c>
    </row>
    <row r="106" spans="1:7" x14ac:dyDescent="0.25">
      <c r="A106" s="151" t="s">
        <v>36</v>
      </c>
      <c r="B106" s="6">
        <v>680</v>
      </c>
      <c r="C106" s="5">
        <f>B106/$B$112</f>
        <v>2.5434823265382458E-2</v>
      </c>
    </row>
    <row r="107" spans="1:7" x14ac:dyDescent="0.25">
      <c r="A107" s="151" t="s">
        <v>37</v>
      </c>
      <c r="B107" s="6">
        <v>1178</v>
      </c>
      <c r="C107" s="5">
        <f t="shared" ref="C107:C111" si="6">B107/$B$112</f>
        <v>4.4062090892089019E-2</v>
      </c>
    </row>
    <row r="108" spans="1:7" x14ac:dyDescent="0.25">
      <c r="A108" s="151" t="s">
        <v>38</v>
      </c>
      <c r="B108" s="6">
        <v>1675</v>
      </c>
      <c r="C108" s="5">
        <f t="shared" si="6"/>
        <v>6.2651954366934728E-2</v>
      </c>
    </row>
    <row r="109" spans="1:7" x14ac:dyDescent="0.25">
      <c r="A109" s="151" t="s">
        <v>39</v>
      </c>
      <c r="B109" s="6">
        <v>1812</v>
      </c>
      <c r="C109" s="5">
        <f t="shared" si="6"/>
        <v>6.7776323171872072E-2</v>
      </c>
    </row>
    <row r="110" spans="1:7" x14ac:dyDescent="0.25">
      <c r="A110" s="151" t="s">
        <v>40</v>
      </c>
      <c r="B110" s="6">
        <v>2279</v>
      </c>
      <c r="C110" s="5">
        <f t="shared" si="6"/>
        <v>8.5244062090892095E-2</v>
      </c>
    </row>
    <row r="111" spans="1:7" x14ac:dyDescent="0.25">
      <c r="A111" s="15" t="s">
        <v>8</v>
      </c>
      <c r="B111" s="16">
        <v>19111</v>
      </c>
      <c r="C111" s="17">
        <f t="shared" si="6"/>
        <v>0.7148307462128296</v>
      </c>
    </row>
    <row r="112" spans="1:7" ht="15.75" thickBot="1" x14ac:dyDescent="0.3">
      <c r="A112" s="152" t="s">
        <v>5</v>
      </c>
      <c r="B112" s="3">
        <f>SUM(B106:B111)</f>
        <v>26735</v>
      </c>
      <c r="C112" s="2"/>
      <c r="E112" s="210"/>
      <c r="F112" s="210"/>
      <c r="G112" s="210"/>
    </row>
    <row r="113" spans="1:16" x14ac:dyDescent="0.25">
      <c r="A113" s="241" t="s">
        <v>820</v>
      </c>
      <c r="B113" s="210"/>
      <c r="C113" s="210"/>
      <c r="D113" s="210"/>
      <c r="I113" s="210"/>
      <c r="J113" s="210"/>
      <c r="K113" s="210"/>
      <c r="L113" s="210"/>
      <c r="M113" s="210"/>
      <c r="N113" s="210"/>
      <c r="O113" s="210"/>
      <c r="P113" s="210"/>
    </row>
    <row r="114" spans="1:16" ht="15.75" thickBot="1" x14ac:dyDescent="0.3"/>
    <row r="115" spans="1:16" ht="32.25" customHeight="1" thickBot="1" x14ac:dyDescent="0.35">
      <c r="A115" s="280" t="s">
        <v>57</v>
      </c>
      <c r="B115" s="281"/>
      <c r="C115" s="282"/>
    </row>
    <row r="116" spans="1:16" x14ac:dyDescent="0.25">
      <c r="A116" s="14" t="s">
        <v>6</v>
      </c>
      <c r="B116" s="4" t="s">
        <v>7</v>
      </c>
      <c r="C116" s="13" t="s">
        <v>2</v>
      </c>
    </row>
    <row r="117" spans="1:16" x14ac:dyDescent="0.25">
      <c r="A117" s="151" t="s">
        <v>36</v>
      </c>
      <c r="B117" s="6">
        <v>94</v>
      </c>
      <c r="C117" s="5">
        <f>B117/$B$123</f>
        <v>0.19341563786008231</v>
      </c>
    </row>
    <row r="118" spans="1:16" x14ac:dyDescent="0.25">
      <c r="A118" s="151" t="s">
        <v>37</v>
      </c>
      <c r="B118" s="6">
        <v>22</v>
      </c>
      <c r="C118" s="5">
        <f t="shared" ref="C118:C122" si="7">B118/$B$123</f>
        <v>4.5267489711934158E-2</v>
      </c>
    </row>
    <row r="119" spans="1:16" x14ac:dyDescent="0.25">
      <c r="A119" s="151" t="s">
        <v>38</v>
      </c>
      <c r="B119" s="6">
        <v>24</v>
      </c>
      <c r="C119" s="5">
        <f t="shared" si="7"/>
        <v>4.9382716049382713E-2</v>
      </c>
    </row>
    <row r="120" spans="1:16" x14ac:dyDescent="0.25">
      <c r="A120" s="151" t="s">
        <v>39</v>
      </c>
      <c r="B120" s="6">
        <v>30</v>
      </c>
      <c r="C120" s="5">
        <f t="shared" si="7"/>
        <v>6.1728395061728392E-2</v>
      </c>
    </row>
    <row r="121" spans="1:16" x14ac:dyDescent="0.25">
      <c r="A121" s="151" t="s">
        <v>40</v>
      </c>
      <c r="B121" s="6">
        <v>59</v>
      </c>
      <c r="C121" s="5">
        <f t="shared" si="7"/>
        <v>0.12139917695473251</v>
      </c>
    </row>
    <row r="122" spans="1:16" x14ac:dyDescent="0.25">
      <c r="A122" s="15" t="s">
        <v>8</v>
      </c>
      <c r="B122" s="16">
        <v>257</v>
      </c>
      <c r="C122" s="17">
        <f t="shared" si="7"/>
        <v>0.5288065843621399</v>
      </c>
    </row>
    <row r="123" spans="1:16" ht="15.75" thickBot="1" x14ac:dyDescent="0.3">
      <c r="A123" s="152" t="s">
        <v>5</v>
      </c>
      <c r="B123" s="3">
        <f>SUM(B117:B122)</f>
        <v>486</v>
      </c>
      <c r="C123" s="2"/>
    </row>
    <row r="124" spans="1:16" ht="15.75" thickBot="1" x14ac:dyDescent="0.3"/>
    <row r="125" spans="1:16" ht="31.5" customHeight="1" thickBot="1" x14ac:dyDescent="0.35">
      <c r="A125" s="280" t="s">
        <v>59</v>
      </c>
      <c r="B125" s="281"/>
      <c r="C125" s="282"/>
    </row>
    <row r="126" spans="1:16" x14ac:dyDescent="0.25">
      <c r="A126" s="14" t="s">
        <v>6</v>
      </c>
      <c r="B126" s="4" t="s">
        <v>7</v>
      </c>
      <c r="C126" s="13" t="s">
        <v>2</v>
      </c>
    </row>
    <row r="127" spans="1:16" x14ac:dyDescent="0.25">
      <c r="A127" s="151" t="s">
        <v>36</v>
      </c>
      <c r="B127" s="6">
        <f>B117</f>
        <v>94</v>
      </c>
      <c r="C127" s="5">
        <f>B127/$B$129</f>
        <v>0.81034482758620685</v>
      </c>
    </row>
    <row r="128" spans="1:16" x14ac:dyDescent="0.25">
      <c r="A128" s="15" t="s">
        <v>37</v>
      </c>
      <c r="B128" s="16">
        <f>B118</f>
        <v>22</v>
      </c>
      <c r="C128" s="17">
        <f>B128/$B$129</f>
        <v>0.18965517241379309</v>
      </c>
    </row>
    <row r="129" spans="1:3" ht="15.75" thickBot="1" x14ac:dyDescent="0.3">
      <c r="A129" s="152" t="s">
        <v>5</v>
      </c>
      <c r="B129" s="3">
        <f>SUM(B127:B128)</f>
        <v>116</v>
      </c>
      <c r="C129" s="2"/>
    </row>
    <row r="130" spans="1:3" x14ac:dyDescent="0.25">
      <c r="A130" s="210" t="s">
        <v>849</v>
      </c>
      <c r="B130" s="210"/>
      <c r="C130" s="210"/>
    </row>
    <row r="131" spans="1:3" ht="15.75" thickBot="1" x14ac:dyDescent="0.3"/>
    <row r="132" spans="1:3" ht="33.75" customHeight="1" thickBot="1" x14ac:dyDescent="0.35">
      <c r="A132" s="280" t="s">
        <v>60</v>
      </c>
      <c r="B132" s="281"/>
      <c r="C132" s="282"/>
    </row>
    <row r="133" spans="1:3" x14ac:dyDescent="0.25">
      <c r="A133" s="14" t="s">
        <v>12</v>
      </c>
      <c r="B133" s="4" t="s">
        <v>1</v>
      </c>
      <c r="C133" s="13" t="s">
        <v>2</v>
      </c>
    </row>
    <row r="134" spans="1:3" x14ac:dyDescent="0.25">
      <c r="A134" s="151" t="s">
        <v>15</v>
      </c>
      <c r="B134" s="6">
        <v>144</v>
      </c>
      <c r="C134" s="5">
        <f t="shared" ref="C134:C144" si="8">B134/$B$145</f>
        <v>0.29629629629629628</v>
      </c>
    </row>
    <row r="135" spans="1:3" x14ac:dyDescent="0.25">
      <c r="A135" s="151" t="s">
        <v>18</v>
      </c>
      <c r="B135" s="6">
        <v>82</v>
      </c>
      <c r="C135" s="5">
        <f t="shared" si="8"/>
        <v>0.16872427983539096</v>
      </c>
    </row>
    <row r="136" spans="1:3" x14ac:dyDescent="0.25">
      <c r="A136" s="151" t="s">
        <v>26</v>
      </c>
      <c r="B136" s="6">
        <v>49</v>
      </c>
      <c r="C136" s="5">
        <f t="shared" si="8"/>
        <v>0.10082304526748971</v>
      </c>
    </row>
    <row r="137" spans="1:3" x14ac:dyDescent="0.25">
      <c r="A137" s="151" t="s">
        <v>24</v>
      </c>
      <c r="B137" s="6">
        <v>49</v>
      </c>
      <c r="C137" s="5">
        <f t="shared" si="8"/>
        <v>0.10082304526748971</v>
      </c>
    </row>
    <row r="138" spans="1:3" x14ac:dyDescent="0.25">
      <c r="A138" s="151" t="s">
        <v>13</v>
      </c>
      <c r="B138" s="6">
        <v>37</v>
      </c>
      <c r="C138" s="5">
        <f t="shared" si="8"/>
        <v>7.6131687242798354E-2</v>
      </c>
    </row>
    <row r="139" spans="1:3" x14ac:dyDescent="0.25">
      <c r="A139" s="151" t="s">
        <v>27</v>
      </c>
      <c r="B139" s="6">
        <v>30</v>
      </c>
      <c r="C139" s="5">
        <f t="shared" si="8"/>
        <v>6.1728395061728392E-2</v>
      </c>
    </row>
    <row r="140" spans="1:3" x14ac:dyDescent="0.25">
      <c r="A140" s="151" t="s">
        <v>20</v>
      </c>
      <c r="B140" s="6">
        <v>25</v>
      </c>
      <c r="C140" s="5">
        <f t="shared" si="8"/>
        <v>5.1440329218106998E-2</v>
      </c>
    </row>
    <row r="141" spans="1:3" x14ac:dyDescent="0.25">
      <c r="A141" s="151" t="s">
        <v>22</v>
      </c>
      <c r="B141" s="6">
        <v>20</v>
      </c>
      <c r="C141" s="5">
        <f t="shared" si="8"/>
        <v>4.1152263374485597E-2</v>
      </c>
    </row>
    <row r="142" spans="1:3" x14ac:dyDescent="0.25">
      <c r="A142" s="151" t="s">
        <v>312</v>
      </c>
      <c r="B142" s="6">
        <v>14</v>
      </c>
      <c r="C142" s="5">
        <f t="shared" si="8"/>
        <v>2.8806584362139918E-2</v>
      </c>
    </row>
    <row r="143" spans="1:3" x14ac:dyDescent="0.25">
      <c r="A143" s="151" t="s">
        <v>19</v>
      </c>
      <c r="B143" s="6">
        <v>13</v>
      </c>
      <c r="C143" s="5">
        <f t="shared" si="8"/>
        <v>2.6748971193415638E-2</v>
      </c>
    </row>
    <row r="144" spans="1:3" x14ac:dyDescent="0.25">
      <c r="A144" s="15" t="s">
        <v>33</v>
      </c>
      <c r="B144" s="16">
        <v>23</v>
      </c>
      <c r="C144" s="17">
        <f t="shared" si="8"/>
        <v>4.7325102880658436E-2</v>
      </c>
    </row>
    <row r="145" spans="1:10" ht="15.75" thickBot="1" x14ac:dyDescent="0.3">
      <c r="A145" s="152" t="s">
        <v>5</v>
      </c>
      <c r="B145" s="3">
        <f>SUM(B134:B144)</f>
        <v>486</v>
      </c>
      <c r="C145" s="2"/>
      <c r="E145" s="210"/>
      <c r="F145" s="210"/>
    </row>
    <row r="146" spans="1:10" x14ac:dyDescent="0.25">
      <c r="A146" s="242" t="s">
        <v>821</v>
      </c>
      <c r="B146" s="210"/>
      <c r="C146" s="210"/>
      <c r="D146" s="210"/>
    </row>
    <row r="147" spans="1:10" ht="15.75" thickBot="1" x14ac:dyDescent="0.3"/>
    <row r="148" spans="1:10" ht="33" customHeight="1" thickBot="1" x14ac:dyDescent="0.35">
      <c r="A148" s="280" t="s">
        <v>61</v>
      </c>
      <c r="B148" s="281"/>
      <c r="C148" s="282"/>
    </row>
    <row r="149" spans="1:10" x14ac:dyDescent="0.25">
      <c r="A149" s="14" t="s">
        <v>12</v>
      </c>
      <c r="B149" s="4" t="s">
        <v>1</v>
      </c>
      <c r="C149" s="13" t="s">
        <v>2</v>
      </c>
    </row>
    <row r="150" spans="1:10" x14ac:dyDescent="0.25">
      <c r="A150" s="151" t="s">
        <v>24</v>
      </c>
      <c r="B150" s="6">
        <v>49</v>
      </c>
      <c r="C150" s="5">
        <f>B150/$B$155</f>
        <v>0.42241379310344829</v>
      </c>
    </row>
    <row r="151" spans="1:10" x14ac:dyDescent="0.25">
      <c r="A151" s="151" t="s">
        <v>13</v>
      </c>
      <c r="B151" s="6">
        <v>37</v>
      </c>
      <c r="C151" s="5">
        <f>B151/$B$155</f>
        <v>0.31896551724137934</v>
      </c>
    </row>
    <row r="152" spans="1:10" x14ac:dyDescent="0.25">
      <c r="A152" s="151" t="s">
        <v>312</v>
      </c>
      <c r="B152" s="6">
        <v>14</v>
      </c>
      <c r="C152" s="5">
        <f>B152/$B$155</f>
        <v>0.1206896551724138</v>
      </c>
    </row>
    <row r="153" spans="1:10" x14ac:dyDescent="0.25">
      <c r="A153" s="151" t="s">
        <v>18</v>
      </c>
      <c r="B153" s="6">
        <v>8</v>
      </c>
      <c r="C153" s="5">
        <f>B153/$B$155</f>
        <v>6.8965517241379309E-2</v>
      </c>
    </row>
    <row r="154" spans="1:10" x14ac:dyDescent="0.25">
      <c r="A154" s="15" t="s">
        <v>26</v>
      </c>
      <c r="B154" s="16">
        <v>8</v>
      </c>
      <c r="C154" s="17">
        <f>B154/$B$155</f>
        <v>6.8965517241379309E-2</v>
      </c>
    </row>
    <row r="155" spans="1:10" ht="15.75" thickBot="1" x14ac:dyDescent="0.3">
      <c r="A155" s="152" t="s">
        <v>5</v>
      </c>
      <c r="B155" s="3">
        <f>SUM(B150:B154)</f>
        <v>116</v>
      </c>
      <c r="C155" s="2"/>
    </row>
    <row r="156" spans="1:10" x14ac:dyDescent="0.25">
      <c r="E156" s="210"/>
      <c r="F156" s="210"/>
      <c r="G156" s="210"/>
    </row>
    <row r="157" spans="1:10" x14ac:dyDescent="0.25">
      <c r="A157" s="210" t="s">
        <v>822</v>
      </c>
      <c r="B157" s="210"/>
      <c r="C157" s="210"/>
      <c r="D157" s="210"/>
      <c r="I157" s="210"/>
      <c r="J157" s="210"/>
    </row>
  </sheetData>
  <mergeCells count="18">
    <mergeCell ref="A1:F1"/>
    <mergeCell ref="A5:C5"/>
    <mergeCell ref="I5:J5"/>
    <mergeCell ref="A12:C12"/>
    <mergeCell ref="A24:C24"/>
    <mergeCell ref="E12:G12"/>
    <mergeCell ref="E18:G18"/>
    <mergeCell ref="A35:C35"/>
    <mergeCell ref="A148:C148"/>
    <mergeCell ref="A41:C41"/>
    <mergeCell ref="A56:C56"/>
    <mergeCell ref="A71:C71"/>
    <mergeCell ref="A82:C82"/>
    <mergeCell ref="A97:C97"/>
    <mergeCell ref="A104:C104"/>
    <mergeCell ref="A115:C115"/>
    <mergeCell ref="A125:C125"/>
    <mergeCell ref="A132:C132"/>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62"/>
  <sheetViews>
    <sheetView workbookViewId="0">
      <selection activeCell="L14" sqref="L14"/>
    </sheetView>
  </sheetViews>
  <sheetFormatPr defaultRowHeight="15" x14ac:dyDescent="0.25"/>
  <cols>
    <col min="1" max="1" width="26.7109375" style="154" customWidth="1"/>
    <col min="2" max="2" width="10.7109375" style="154" bestFit="1" customWidth="1"/>
    <col min="3" max="3" width="7.85546875" style="154" customWidth="1"/>
    <col min="4" max="4" width="9.140625" style="154"/>
    <col min="5" max="5" width="33.85546875" style="154" bestFit="1" customWidth="1"/>
    <col min="6" max="6" width="18.5703125" style="154" bestFit="1" customWidth="1"/>
    <col min="7" max="7" width="15.140625" style="154" customWidth="1"/>
    <col min="8" max="8" width="9.140625" style="154"/>
    <col min="9" max="9" width="14.85546875" style="154" bestFit="1" customWidth="1"/>
    <col min="10" max="16384" width="9.140625" style="154"/>
  </cols>
  <sheetData>
    <row r="1" spans="1:10" ht="21" x14ac:dyDescent="0.35">
      <c r="A1" s="283" t="s">
        <v>509</v>
      </c>
      <c r="B1" s="283"/>
      <c r="C1" s="283"/>
      <c r="D1" s="283"/>
      <c r="E1" s="283"/>
      <c r="F1" s="283"/>
    </row>
    <row r="2" spans="1:10" s="210" customFormat="1" x14ac:dyDescent="0.25">
      <c r="A2" s="236" t="s">
        <v>815</v>
      </c>
    </row>
    <row r="3" spans="1:10" s="210" customFormat="1" x14ac:dyDescent="0.25">
      <c r="A3" s="210" t="s">
        <v>816</v>
      </c>
    </row>
    <row r="4" spans="1:10" ht="15.75" thickBot="1" x14ac:dyDescent="0.3">
      <c r="A4" s="210"/>
      <c r="B4" s="210"/>
      <c r="C4" s="210"/>
      <c r="D4" s="210"/>
      <c r="E4" s="210"/>
      <c r="F4" s="210"/>
    </row>
    <row r="5" spans="1:10" ht="18" thickBot="1" x14ac:dyDescent="0.35">
      <c r="A5" s="284" t="s">
        <v>34</v>
      </c>
      <c r="B5" s="285"/>
      <c r="C5" s="286"/>
      <c r="I5" s="284" t="s">
        <v>63</v>
      </c>
      <c r="J5" s="286"/>
    </row>
    <row r="6" spans="1:10" x14ac:dyDescent="0.25">
      <c r="A6" s="14" t="s">
        <v>0</v>
      </c>
      <c r="B6" s="4" t="s">
        <v>1</v>
      </c>
      <c r="C6" s="13" t="s">
        <v>2</v>
      </c>
      <c r="I6" s="19" t="s">
        <v>510</v>
      </c>
      <c r="J6" s="158"/>
    </row>
    <row r="7" spans="1:10" x14ac:dyDescent="0.25">
      <c r="A7" s="156" t="s">
        <v>3</v>
      </c>
      <c r="B7" s="6">
        <v>163617</v>
      </c>
      <c r="C7" s="5">
        <f>B7/$B$9</f>
        <v>0.9043110595257835</v>
      </c>
      <c r="I7" s="156" t="s">
        <v>511</v>
      </c>
      <c r="J7" s="158"/>
    </row>
    <row r="8" spans="1:10" x14ac:dyDescent="0.25">
      <c r="A8" s="15" t="s">
        <v>4</v>
      </c>
      <c r="B8" s="16">
        <v>17313</v>
      </c>
      <c r="C8" s="17">
        <f>B8/$B$9</f>
        <v>9.5688940474216541E-2</v>
      </c>
      <c r="I8" s="156" t="s">
        <v>512</v>
      </c>
      <c r="J8" s="158"/>
    </row>
    <row r="9" spans="1:10" ht="15.75" thickBot="1" x14ac:dyDescent="0.3">
      <c r="A9" s="157" t="s">
        <v>5</v>
      </c>
      <c r="B9" s="3">
        <f>SUM(B7:B8)</f>
        <v>180930</v>
      </c>
      <c r="C9" s="2"/>
      <c r="I9" s="156" t="s">
        <v>513</v>
      </c>
      <c r="J9" s="158"/>
    </row>
    <row r="10" spans="1:10" x14ac:dyDescent="0.25">
      <c r="A10" s="210" t="s">
        <v>863</v>
      </c>
      <c r="B10" s="256"/>
      <c r="C10" s="256"/>
      <c r="D10" s="210"/>
      <c r="I10" s="156" t="s">
        <v>514</v>
      </c>
      <c r="J10" s="158"/>
    </row>
    <row r="11" spans="1:10" ht="15.75" thickBot="1" x14ac:dyDescent="0.3">
      <c r="I11" s="156" t="s">
        <v>515</v>
      </c>
      <c r="J11" s="158"/>
    </row>
    <row r="12" spans="1:10" ht="18" thickBot="1" x14ac:dyDescent="0.35">
      <c r="A12" s="284" t="s">
        <v>35</v>
      </c>
      <c r="B12" s="285"/>
      <c r="C12" s="286"/>
      <c r="E12" s="294" t="s">
        <v>844</v>
      </c>
      <c r="F12" s="295"/>
      <c r="G12" s="296"/>
      <c r="I12" s="156" t="s">
        <v>516</v>
      </c>
      <c r="J12" s="158"/>
    </row>
    <row r="13" spans="1:10" x14ac:dyDescent="0.25">
      <c r="A13" s="14" t="s">
        <v>6</v>
      </c>
      <c r="B13" s="4" t="s">
        <v>7</v>
      </c>
      <c r="C13" s="13" t="s">
        <v>2</v>
      </c>
      <c r="E13" s="14" t="s">
        <v>0</v>
      </c>
      <c r="F13" s="4" t="s">
        <v>1</v>
      </c>
      <c r="G13" s="13" t="s">
        <v>2</v>
      </c>
      <c r="I13" s="156" t="s">
        <v>517</v>
      </c>
      <c r="J13" s="158"/>
    </row>
    <row r="14" spans="1:10" x14ac:dyDescent="0.25">
      <c r="A14" s="156" t="s">
        <v>36</v>
      </c>
      <c r="B14" s="6">
        <v>12262</v>
      </c>
      <c r="C14" s="5">
        <f>B14/$B$21</f>
        <v>6.7772066545072673E-2</v>
      </c>
      <c r="E14" s="212" t="s">
        <v>3</v>
      </c>
      <c r="F14" s="6">
        <v>10020</v>
      </c>
      <c r="G14" s="5">
        <v>0.81699999999999995</v>
      </c>
      <c r="I14" s="156"/>
      <c r="J14" s="158"/>
    </row>
    <row r="15" spans="1:10" x14ac:dyDescent="0.25">
      <c r="A15" s="156" t="s">
        <v>37</v>
      </c>
      <c r="B15" s="6">
        <v>16903</v>
      </c>
      <c r="C15" s="5">
        <f t="shared" ref="C15:C20" si="0">B15/$B$21</f>
        <v>9.3422870723484222E-2</v>
      </c>
      <c r="E15" s="15" t="s">
        <v>4</v>
      </c>
      <c r="F15" s="16">
        <v>2242</v>
      </c>
      <c r="G15" s="17">
        <v>0.183</v>
      </c>
      <c r="I15" s="156"/>
      <c r="J15" s="158"/>
    </row>
    <row r="16" spans="1:10" ht="15.75" thickBot="1" x14ac:dyDescent="0.3">
      <c r="A16" s="156" t="s">
        <v>38</v>
      </c>
      <c r="B16" s="6">
        <v>17640</v>
      </c>
      <c r="C16" s="5">
        <f t="shared" si="0"/>
        <v>9.7496269275410385E-2</v>
      </c>
      <c r="E16" s="213" t="s">
        <v>5</v>
      </c>
      <c r="F16" s="3">
        <v>12262</v>
      </c>
      <c r="G16" s="232"/>
      <c r="I16" s="156"/>
      <c r="J16" s="158"/>
    </row>
    <row r="17" spans="1:10" ht="15.75" thickBot="1" x14ac:dyDescent="0.3">
      <c r="A17" s="156" t="s">
        <v>39</v>
      </c>
      <c r="B17" s="6">
        <v>17118</v>
      </c>
      <c r="C17" s="5">
        <f t="shared" si="0"/>
        <v>9.4611175592770685E-2</v>
      </c>
      <c r="E17" s="210"/>
      <c r="F17" s="210"/>
      <c r="G17" s="210"/>
      <c r="I17" s="156"/>
      <c r="J17" s="158"/>
    </row>
    <row r="18" spans="1:10" ht="18" thickBot="1" x14ac:dyDescent="0.35">
      <c r="A18" s="156" t="s">
        <v>40</v>
      </c>
      <c r="B18" s="6">
        <v>19378</v>
      </c>
      <c r="C18" s="5">
        <f t="shared" si="0"/>
        <v>0.10710219421875863</v>
      </c>
      <c r="E18" s="284" t="s">
        <v>837</v>
      </c>
      <c r="F18" s="285"/>
      <c r="G18" s="286"/>
      <c r="I18" s="156"/>
      <c r="J18" s="158"/>
    </row>
    <row r="19" spans="1:10" x14ac:dyDescent="0.25">
      <c r="A19" s="156" t="s">
        <v>8</v>
      </c>
      <c r="B19" s="6">
        <v>88365</v>
      </c>
      <c r="C19" s="5">
        <f t="shared" si="0"/>
        <v>0.48839330127673686</v>
      </c>
      <c r="E19" s="14" t="s">
        <v>0</v>
      </c>
      <c r="F19" s="4" t="s">
        <v>1</v>
      </c>
      <c r="G19" s="13" t="s">
        <v>2</v>
      </c>
      <c r="I19" s="156"/>
      <c r="J19" s="158"/>
    </row>
    <row r="20" spans="1:10" x14ac:dyDescent="0.25">
      <c r="A20" s="15" t="s">
        <v>9</v>
      </c>
      <c r="B20" s="16">
        <v>9264</v>
      </c>
      <c r="C20" s="17">
        <f t="shared" si="0"/>
        <v>5.1202122367766542E-2</v>
      </c>
      <c r="E20" s="212" t="s">
        <v>3</v>
      </c>
      <c r="F20" s="6">
        <v>13629</v>
      </c>
      <c r="G20" s="5">
        <v>0.80600000000000005</v>
      </c>
      <c r="I20" s="156"/>
      <c r="J20" s="158"/>
    </row>
    <row r="21" spans="1:10" ht="15.75" thickBot="1" x14ac:dyDescent="0.3">
      <c r="A21" s="157" t="s">
        <v>5</v>
      </c>
      <c r="B21" s="3">
        <f>SUM(B14:B20)</f>
        <v>180930</v>
      </c>
      <c r="C21" s="2"/>
      <c r="E21" s="15" t="s">
        <v>4</v>
      </c>
      <c r="F21" s="16">
        <v>3274</v>
      </c>
      <c r="G21" s="17">
        <v>0.19409999999999999</v>
      </c>
      <c r="I21" s="156"/>
      <c r="J21" s="158"/>
    </row>
    <row r="22" spans="1:10" ht="15.75" thickBot="1" x14ac:dyDescent="0.3">
      <c r="A22" s="210" t="s">
        <v>863</v>
      </c>
      <c r="B22" s="210"/>
      <c r="C22" s="210"/>
      <c r="D22" s="210"/>
      <c r="E22" s="213" t="s">
        <v>5</v>
      </c>
      <c r="F22" s="3">
        <v>16903</v>
      </c>
      <c r="G22" s="2"/>
      <c r="I22" s="156"/>
      <c r="J22" s="158"/>
    </row>
    <row r="23" spans="1:10" ht="15.75" thickBot="1" x14ac:dyDescent="0.3">
      <c r="I23" s="156"/>
      <c r="J23" s="158"/>
    </row>
    <row r="24" spans="1:10" ht="18" thickBot="1" x14ac:dyDescent="0.35">
      <c r="A24" s="284" t="s">
        <v>10</v>
      </c>
      <c r="B24" s="285"/>
      <c r="C24" s="286"/>
      <c r="I24" s="156"/>
      <c r="J24" s="158"/>
    </row>
    <row r="25" spans="1:10" x14ac:dyDescent="0.25">
      <c r="A25" s="14" t="s">
        <v>6</v>
      </c>
      <c r="B25" s="4" t="s">
        <v>7</v>
      </c>
      <c r="C25" s="13" t="s">
        <v>2</v>
      </c>
      <c r="I25" s="156"/>
      <c r="J25" s="158"/>
    </row>
    <row r="26" spans="1:10" x14ac:dyDescent="0.25">
      <c r="A26" s="156" t="s">
        <v>36</v>
      </c>
      <c r="B26" s="6">
        <v>2242</v>
      </c>
      <c r="C26" s="5">
        <f>B26/$B$33</f>
        <v>0.12949806503783284</v>
      </c>
      <c r="I26" s="156"/>
      <c r="J26" s="158"/>
    </row>
    <row r="27" spans="1:10" x14ac:dyDescent="0.25">
      <c r="A27" s="156" t="s">
        <v>37</v>
      </c>
      <c r="B27" s="6">
        <v>3274</v>
      </c>
      <c r="C27" s="5">
        <f t="shared" ref="C27:C32" si="1">B27/$B$33</f>
        <v>0.18910645179922603</v>
      </c>
      <c r="I27" s="156"/>
      <c r="J27" s="158"/>
    </row>
    <row r="28" spans="1:10" x14ac:dyDescent="0.25">
      <c r="A28" s="156" t="s">
        <v>38</v>
      </c>
      <c r="B28" s="6">
        <v>2595</v>
      </c>
      <c r="C28" s="5">
        <f t="shared" si="1"/>
        <v>0.14988736787385201</v>
      </c>
      <c r="I28" s="156"/>
      <c r="J28" s="158"/>
    </row>
    <row r="29" spans="1:10" x14ac:dyDescent="0.25">
      <c r="A29" s="156" t="s">
        <v>39</v>
      </c>
      <c r="B29" s="6">
        <v>2222</v>
      </c>
      <c r="C29" s="5">
        <f t="shared" si="1"/>
        <v>0.12834286374400738</v>
      </c>
      <c r="I29" s="156"/>
      <c r="J29" s="158"/>
    </row>
    <row r="30" spans="1:10" x14ac:dyDescent="0.25">
      <c r="A30" s="156" t="s">
        <v>40</v>
      </c>
      <c r="B30" s="6">
        <v>1418</v>
      </c>
      <c r="C30" s="5">
        <f t="shared" si="1"/>
        <v>8.1903771732224337E-2</v>
      </c>
      <c r="I30" s="156"/>
      <c r="J30" s="158"/>
    </row>
    <row r="31" spans="1:10" ht="15.75" thickBot="1" x14ac:dyDescent="0.3">
      <c r="A31" s="156" t="s">
        <v>8</v>
      </c>
      <c r="B31" s="6">
        <v>4774</v>
      </c>
      <c r="C31" s="5">
        <f t="shared" si="1"/>
        <v>0.2757465488361347</v>
      </c>
      <c r="I31" s="157"/>
      <c r="J31" s="2"/>
    </row>
    <row r="32" spans="1:10" x14ac:dyDescent="0.25">
      <c r="A32" s="15" t="s">
        <v>9</v>
      </c>
      <c r="B32" s="16">
        <v>788</v>
      </c>
      <c r="C32" s="17">
        <f t="shared" si="1"/>
        <v>4.5514930976722691E-2</v>
      </c>
    </row>
    <row r="33" spans="1:34" ht="15.75" thickBot="1" x14ac:dyDescent="0.3">
      <c r="A33" s="157" t="s">
        <v>5</v>
      </c>
      <c r="B33" s="3">
        <f>SUM(B26:B32)</f>
        <v>17313</v>
      </c>
      <c r="C33" s="2"/>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0"/>
      <c r="AG33" s="210"/>
      <c r="AH33" s="210"/>
    </row>
    <row r="34" spans="1:34" ht="15.75" thickBot="1" x14ac:dyDescent="0.3"/>
    <row r="35" spans="1:34" ht="36.75" customHeight="1" thickBot="1" x14ac:dyDescent="0.35">
      <c r="A35" s="280" t="s">
        <v>41</v>
      </c>
      <c r="B35" s="281"/>
      <c r="C35" s="282"/>
    </row>
    <row r="36" spans="1:34" x14ac:dyDescent="0.25">
      <c r="A36" s="14" t="s">
        <v>6</v>
      </c>
      <c r="B36" s="4" t="s">
        <v>7</v>
      </c>
      <c r="C36" s="13" t="s">
        <v>2</v>
      </c>
    </row>
    <row r="37" spans="1:34" x14ac:dyDescent="0.25">
      <c r="A37" s="156" t="s">
        <v>36</v>
      </c>
      <c r="B37" s="6">
        <f>B26</f>
        <v>2242</v>
      </c>
      <c r="C37" s="5">
        <f>B37/$B$39</f>
        <v>0.4064539521392313</v>
      </c>
    </row>
    <row r="38" spans="1:34" x14ac:dyDescent="0.25">
      <c r="A38" s="15" t="s">
        <v>37</v>
      </c>
      <c r="B38" s="16">
        <f>B27</f>
        <v>3274</v>
      </c>
      <c r="C38" s="17">
        <f>B38/$B$39</f>
        <v>0.5935460478607687</v>
      </c>
    </row>
    <row r="39" spans="1:34" ht="15.75" thickBot="1" x14ac:dyDescent="0.3">
      <c r="A39" s="157" t="s">
        <v>5</v>
      </c>
      <c r="B39" s="3">
        <f>SUM(B37:B38)</f>
        <v>5516</v>
      </c>
      <c r="C39" s="2"/>
    </row>
    <row r="40" spans="1:34" ht="15.75" thickBot="1" x14ac:dyDescent="0.3"/>
    <row r="41" spans="1:34" ht="18" thickBot="1" x14ac:dyDescent="0.35">
      <c r="A41" s="284" t="s">
        <v>11</v>
      </c>
      <c r="B41" s="285"/>
      <c r="C41" s="286"/>
    </row>
    <row r="42" spans="1:34" x14ac:dyDescent="0.25">
      <c r="A42" s="14" t="s">
        <v>12</v>
      </c>
      <c r="B42" s="4" t="s">
        <v>1</v>
      </c>
      <c r="C42" s="13" t="s">
        <v>2</v>
      </c>
    </row>
    <row r="43" spans="1:34" x14ac:dyDescent="0.25">
      <c r="A43" s="23" t="s">
        <v>13</v>
      </c>
      <c r="B43" s="6">
        <v>4109</v>
      </c>
      <c r="C43" s="5">
        <f t="shared" ref="C43:C53" si="2">B43/$B$54</f>
        <v>0.23733610581643852</v>
      </c>
    </row>
    <row r="44" spans="1:34" x14ac:dyDescent="0.25">
      <c r="A44" s="23" t="s">
        <v>15</v>
      </c>
      <c r="B44" s="6">
        <v>2049</v>
      </c>
      <c r="C44" s="5">
        <f t="shared" si="2"/>
        <v>0.11835037255241726</v>
      </c>
    </row>
    <row r="45" spans="1:34" x14ac:dyDescent="0.25">
      <c r="A45" s="23" t="s">
        <v>518</v>
      </c>
      <c r="B45" s="6">
        <v>1565</v>
      </c>
      <c r="C45" s="5">
        <f t="shared" si="2"/>
        <v>9.0394501241841396E-2</v>
      </c>
    </row>
    <row r="46" spans="1:34" x14ac:dyDescent="0.25">
      <c r="A46" s="23" t="s">
        <v>14</v>
      </c>
      <c r="B46" s="6">
        <v>1095</v>
      </c>
      <c r="C46" s="5">
        <f t="shared" si="2"/>
        <v>6.3247270836943342E-2</v>
      </c>
    </row>
    <row r="47" spans="1:34" x14ac:dyDescent="0.25">
      <c r="A47" s="23" t="s">
        <v>24</v>
      </c>
      <c r="B47" s="6">
        <v>973</v>
      </c>
      <c r="C47" s="5">
        <f t="shared" si="2"/>
        <v>5.6200542944608099E-2</v>
      </c>
    </row>
    <row r="48" spans="1:34" x14ac:dyDescent="0.25">
      <c r="A48" s="23" t="s">
        <v>26</v>
      </c>
      <c r="B48" s="6">
        <v>833</v>
      </c>
      <c r="C48" s="5">
        <f t="shared" si="2"/>
        <v>4.8114133887829952E-2</v>
      </c>
    </row>
    <row r="49" spans="1:34" x14ac:dyDescent="0.25">
      <c r="A49" s="23" t="s">
        <v>20</v>
      </c>
      <c r="B49" s="6">
        <v>736</v>
      </c>
      <c r="C49" s="5">
        <f t="shared" si="2"/>
        <v>4.2511407612776525E-2</v>
      </c>
    </row>
    <row r="50" spans="1:34" x14ac:dyDescent="0.25">
      <c r="A50" s="23" t="s">
        <v>27</v>
      </c>
      <c r="B50" s="6">
        <v>555</v>
      </c>
      <c r="C50" s="5">
        <f t="shared" si="2"/>
        <v>3.2056835903656211E-2</v>
      </c>
    </row>
    <row r="51" spans="1:34" x14ac:dyDescent="0.25">
      <c r="A51" s="23" t="s">
        <v>29</v>
      </c>
      <c r="B51" s="6">
        <v>546</v>
      </c>
      <c r="C51" s="5">
        <f t="shared" si="2"/>
        <v>3.1536995321434759E-2</v>
      </c>
    </row>
    <row r="52" spans="1:34" x14ac:dyDescent="0.25">
      <c r="A52" s="23" t="s">
        <v>16</v>
      </c>
      <c r="B52" s="6">
        <v>545</v>
      </c>
      <c r="C52" s="5">
        <f t="shared" si="2"/>
        <v>3.1479235256743489E-2</v>
      </c>
    </row>
    <row r="53" spans="1:34" x14ac:dyDescent="0.25">
      <c r="A53" s="24" t="s">
        <v>33</v>
      </c>
      <c r="B53" s="16">
        <v>4307</v>
      </c>
      <c r="C53" s="17">
        <f t="shared" si="2"/>
        <v>0.24877259862531045</v>
      </c>
    </row>
    <row r="54" spans="1:34" s="155" customFormat="1" ht="15.75" thickBot="1" x14ac:dyDescent="0.3">
      <c r="A54" s="157" t="s">
        <v>5</v>
      </c>
      <c r="B54" s="3">
        <f>SUM(B43:B53)</f>
        <v>17313</v>
      </c>
      <c r="C54" s="2"/>
      <c r="D54" s="154"/>
      <c r="E54" s="154"/>
      <c r="F54" s="154"/>
      <c r="G54" s="154"/>
      <c r="H54" s="154"/>
      <c r="I54" s="154"/>
      <c r="J54" s="154"/>
      <c r="K54" s="154"/>
      <c r="L54" s="154"/>
      <c r="M54" s="154"/>
      <c r="N54" s="154"/>
      <c r="O54" s="154"/>
      <c r="P54" s="154"/>
      <c r="Q54" s="154"/>
      <c r="R54" s="154"/>
      <c r="S54" s="154"/>
      <c r="T54" s="154"/>
      <c r="U54" s="154"/>
      <c r="V54" s="154"/>
      <c r="W54" s="154"/>
      <c r="X54" s="154"/>
      <c r="Y54" s="154"/>
      <c r="Z54" s="154"/>
      <c r="AA54" s="154"/>
      <c r="AB54" s="154"/>
      <c r="AC54" s="154"/>
      <c r="AD54" s="154"/>
      <c r="AE54" s="154"/>
      <c r="AF54" s="154"/>
      <c r="AG54" s="154"/>
      <c r="AH54" s="154"/>
    </row>
    <row r="55" spans="1:34" ht="15.75" thickBot="1" x14ac:dyDescent="0.3"/>
    <row r="56" spans="1:34" ht="36.75" customHeight="1" thickBot="1" x14ac:dyDescent="0.35">
      <c r="A56" s="280" t="s">
        <v>42</v>
      </c>
      <c r="B56" s="281"/>
      <c r="C56" s="282"/>
      <c r="D56" s="155"/>
    </row>
    <row r="57" spans="1:34" x14ac:dyDescent="0.25">
      <c r="A57" s="14" t="s">
        <v>12</v>
      </c>
      <c r="B57" s="4" t="s">
        <v>1</v>
      </c>
      <c r="C57" s="13" t="s">
        <v>2</v>
      </c>
    </row>
    <row r="58" spans="1:34" x14ac:dyDescent="0.25">
      <c r="A58" s="156" t="s">
        <v>13</v>
      </c>
      <c r="B58" s="6">
        <v>1824</v>
      </c>
      <c r="C58" s="5">
        <f t="shared" ref="C58:C68" si="3">B58/$B$69</f>
        <v>0.33067440174039159</v>
      </c>
    </row>
    <row r="59" spans="1:34" x14ac:dyDescent="0.25">
      <c r="A59" s="156" t="s">
        <v>24</v>
      </c>
      <c r="B59" s="6">
        <v>429</v>
      </c>
      <c r="C59" s="5">
        <f t="shared" si="3"/>
        <v>7.7773749093546049E-2</v>
      </c>
    </row>
    <row r="60" spans="1:34" x14ac:dyDescent="0.25">
      <c r="A60" s="156" t="s">
        <v>15</v>
      </c>
      <c r="B60" s="6">
        <v>428</v>
      </c>
      <c r="C60" s="5">
        <f t="shared" si="3"/>
        <v>7.75924583031182E-2</v>
      </c>
    </row>
    <row r="61" spans="1:34" x14ac:dyDescent="0.25">
      <c r="A61" s="156" t="s">
        <v>518</v>
      </c>
      <c r="B61" s="6">
        <v>374</v>
      </c>
      <c r="C61" s="5">
        <f t="shared" si="3"/>
        <v>6.7802755620014504E-2</v>
      </c>
    </row>
    <row r="62" spans="1:34" x14ac:dyDescent="0.25">
      <c r="A62" s="156" t="s">
        <v>14</v>
      </c>
      <c r="B62" s="6">
        <v>288</v>
      </c>
      <c r="C62" s="5">
        <f t="shared" si="3"/>
        <v>5.2211747643219723E-2</v>
      </c>
    </row>
    <row r="63" spans="1:34" x14ac:dyDescent="0.25">
      <c r="A63" s="156" t="s">
        <v>26</v>
      </c>
      <c r="B63" s="6">
        <v>272</v>
      </c>
      <c r="C63" s="5">
        <f t="shared" si="3"/>
        <v>4.9311094996374184E-2</v>
      </c>
    </row>
    <row r="64" spans="1:34" x14ac:dyDescent="0.25">
      <c r="A64" s="156" t="s">
        <v>18</v>
      </c>
      <c r="B64" s="6">
        <v>257</v>
      </c>
      <c r="C64" s="5">
        <f t="shared" si="3"/>
        <v>4.6591733139956487E-2</v>
      </c>
    </row>
    <row r="65" spans="1:3" x14ac:dyDescent="0.25">
      <c r="A65" s="156" t="s">
        <v>27</v>
      </c>
      <c r="B65" s="6">
        <v>222</v>
      </c>
      <c r="C65" s="5">
        <f t="shared" si="3"/>
        <v>4.024655547498187E-2</v>
      </c>
    </row>
    <row r="66" spans="1:3" x14ac:dyDescent="0.25">
      <c r="A66" s="156" t="s">
        <v>23</v>
      </c>
      <c r="B66" s="6">
        <v>218</v>
      </c>
      <c r="C66" s="5">
        <f t="shared" si="3"/>
        <v>3.9521392313270488E-2</v>
      </c>
    </row>
    <row r="67" spans="1:3" x14ac:dyDescent="0.25">
      <c r="A67" s="156" t="s">
        <v>16</v>
      </c>
      <c r="B67" s="6">
        <v>210</v>
      </c>
      <c r="C67" s="5">
        <f t="shared" si="3"/>
        <v>3.8071065989847719E-2</v>
      </c>
    </row>
    <row r="68" spans="1:3" x14ac:dyDescent="0.25">
      <c r="A68" s="15" t="s">
        <v>33</v>
      </c>
      <c r="B68" s="16">
        <v>994</v>
      </c>
      <c r="C68" s="17">
        <f t="shared" si="3"/>
        <v>0.1802030456852792</v>
      </c>
    </row>
    <row r="69" spans="1:3" ht="15.75" thickBot="1" x14ac:dyDescent="0.3">
      <c r="A69" s="157" t="s">
        <v>5</v>
      </c>
      <c r="B69" s="3">
        <f>SUM(B58:B68)</f>
        <v>5516</v>
      </c>
      <c r="C69" s="2"/>
    </row>
    <row r="70" spans="1:3" ht="15.75" thickBot="1" x14ac:dyDescent="0.3"/>
    <row r="71" spans="1:3" ht="18" thickBot="1" x14ac:dyDescent="0.35">
      <c r="A71" s="284" t="s">
        <v>44</v>
      </c>
      <c r="B71" s="285"/>
      <c r="C71" s="286"/>
    </row>
    <row r="72" spans="1:3" x14ac:dyDescent="0.25">
      <c r="A72" s="14" t="s">
        <v>45</v>
      </c>
      <c r="B72" s="4" t="s">
        <v>7</v>
      </c>
      <c r="C72" s="13" t="s">
        <v>2</v>
      </c>
    </row>
    <row r="73" spans="1:3" x14ac:dyDescent="0.25">
      <c r="A73" s="156" t="s">
        <v>46</v>
      </c>
      <c r="B73" s="6">
        <v>843</v>
      </c>
      <c r="C73" s="5">
        <f>B73/$B$80</f>
        <v>4.8691734534742681E-2</v>
      </c>
    </row>
    <row r="74" spans="1:3" x14ac:dyDescent="0.25">
      <c r="A74" s="156" t="s">
        <v>47</v>
      </c>
      <c r="B74" s="6">
        <v>1430</v>
      </c>
      <c r="C74" s="5">
        <f t="shared" ref="C74:C79" si="4">B74/$B$80</f>
        <v>8.2596892508519607E-2</v>
      </c>
    </row>
    <row r="75" spans="1:3" x14ac:dyDescent="0.25">
      <c r="A75" s="156" t="s">
        <v>48</v>
      </c>
      <c r="B75" s="6">
        <v>3315</v>
      </c>
      <c r="C75" s="5">
        <f t="shared" si="4"/>
        <v>0.19147461445156819</v>
      </c>
    </row>
    <row r="76" spans="1:3" x14ac:dyDescent="0.25">
      <c r="A76" s="156" t="s">
        <v>49</v>
      </c>
      <c r="B76" s="6">
        <v>3037</v>
      </c>
      <c r="C76" s="5">
        <f t="shared" si="4"/>
        <v>0.17541731646739445</v>
      </c>
    </row>
    <row r="77" spans="1:3" x14ac:dyDescent="0.25">
      <c r="A77" s="156" t="s">
        <v>50</v>
      </c>
      <c r="B77" s="6">
        <v>3135</v>
      </c>
      <c r="C77" s="5">
        <f t="shared" si="4"/>
        <v>0.18107780280713914</v>
      </c>
    </row>
    <row r="78" spans="1:3" x14ac:dyDescent="0.25">
      <c r="A78" s="156" t="s">
        <v>51</v>
      </c>
      <c r="B78" s="6">
        <v>2045</v>
      </c>
      <c r="C78" s="5">
        <f t="shared" si="4"/>
        <v>0.11811933229365217</v>
      </c>
    </row>
    <row r="79" spans="1:3" x14ac:dyDescent="0.25">
      <c r="A79" s="15" t="s">
        <v>52</v>
      </c>
      <c r="B79" s="16">
        <v>3508</v>
      </c>
      <c r="C79" s="17">
        <f t="shared" si="4"/>
        <v>0.20262230693698377</v>
      </c>
    </row>
    <row r="80" spans="1:3" ht="15.75" thickBot="1" x14ac:dyDescent="0.3">
      <c r="A80" s="157" t="s">
        <v>5</v>
      </c>
      <c r="B80" s="3">
        <f>SUM(B73:B79)</f>
        <v>17313</v>
      </c>
      <c r="C80" s="2"/>
    </row>
    <row r="81" spans="1:22" ht="15.75" thickBot="1" x14ac:dyDescent="0.3"/>
    <row r="82" spans="1:22" ht="36.75" customHeight="1" thickBot="1" x14ac:dyDescent="0.35">
      <c r="A82" s="280" t="s">
        <v>53</v>
      </c>
      <c r="B82" s="281"/>
      <c r="C82" s="282"/>
    </row>
    <row r="83" spans="1:22" x14ac:dyDescent="0.25">
      <c r="A83" s="14" t="s">
        <v>45</v>
      </c>
      <c r="B83" s="4" t="s">
        <v>7</v>
      </c>
      <c r="C83" s="13" t="s">
        <v>2</v>
      </c>
    </row>
    <row r="84" spans="1:22" x14ac:dyDescent="0.25">
      <c r="A84" s="156" t="s">
        <v>46</v>
      </c>
      <c r="B84" s="6">
        <v>282</v>
      </c>
      <c r="C84" s="5">
        <f>B84/$B$91</f>
        <v>5.1124002900652644E-2</v>
      </c>
    </row>
    <row r="85" spans="1:22" x14ac:dyDescent="0.25">
      <c r="A85" s="156" t="s">
        <v>47</v>
      </c>
      <c r="B85" s="6">
        <v>443</v>
      </c>
      <c r="C85" s="5">
        <f t="shared" ref="C85:C90" si="5">B85/$B$91</f>
        <v>8.031182015953589E-2</v>
      </c>
    </row>
    <row r="86" spans="1:22" x14ac:dyDescent="0.25">
      <c r="A86" s="156" t="s">
        <v>48</v>
      </c>
      <c r="B86" s="6">
        <v>1059</v>
      </c>
      <c r="C86" s="5">
        <f t="shared" si="5"/>
        <v>0.19198694706308919</v>
      </c>
    </row>
    <row r="87" spans="1:22" x14ac:dyDescent="0.25">
      <c r="A87" s="156" t="s">
        <v>49</v>
      </c>
      <c r="B87" s="6">
        <v>1158</v>
      </c>
      <c r="C87" s="5">
        <f t="shared" si="5"/>
        <v>0.20993473531544599</v>
      </c>
    </row>
    <row r="88" spans="1:22" x14ac:dyDescent="0.25">
      <c r="A88" s="156" t="s">
        <v>50</v>
      </c>
      <c r="B88" s="6">
        <v>828</v>
      </c>
      <c r="C88" s="5">
        <f t="shared" si="5"/>
        <v>0.15010877447425672</v>
      </c>
    </row>
    <row r="89" spans="1:22" x14ac:dyDescent="0.25">
      <c r="A89" s="156" t="s">
        <v>51</v>
      </c>
      <c r="B89" s="6">
        <v>349</v>
      </c>
      <c r="C89" s="5">
        <f t="shared" si="5"/>
        <v>6.327048585931834E-2</v>
      </c>
    </row>
    <row r="90" spans="1:22" x14ac:dyDescent="0.25">
      <c r="A90" s="15" t="s">
        <v>52</v>
      </c>
      <c r="B90" s="16">
        <v>1397</v>
      </c>
      <c r="C90" s="17">
        <f t="shared" si="5"/>
        <v>0.25326323422770125</v>
      </c>
    </row>
    <row r="91" spans="1:22" ht="15.75" thickBot="1" x14ac:dyDescent="0.3">
      <c r="A91" s="157" t="s">
        <v>5</v>
      </c>
      <c r="B91" s="3">
        <f>SUM(B84:B90)</f>
        <v>5516</v>
      </c>
      <c r="C91" s="2"/>
      <c r="E91" s="210"/>
      <c r="F91" s="210"/>
      <c r="G91" s="210"/>
    </row>
    <row r="92" spans="1:22" s="210" customFormat="1" x14ac:dyDescent="0.25">
      <c r="A92" s="233"/>
      <c r="B92" s="6"/>
      <c r="C92" s="233"/>
    </row>
    <row r="93" spans="1:22" x14ac:dyDescent="0.25">
      <c r="A93" s="237" t="s">
        <v>817</v>
      </c>
      <c r="B93" s="210"/>
      <c r="C93" s="210"/>
      <c r="D93" s="210"/>
      <c r="E93" s="210"/>
      <c r="F93" s="210"/>
      <c r="G93" s="210"/>
      <c r="H93" s="210"/>
      <c r="I93" s="210"/>
      <c r="J93" s="210"/>
      <c r="K93" s="210"/>
      <c r="L93" s="210"/>
      <c r="M93" s="210"/>
      <c r="N93" s="210"/>
      <c r="O93" s="210"/>
      <c r="P93" s="210"/>
      <c r="Q93" s="210"/>
      <c r="R93" s="210"/>
      <c r="S93" s="210"/>
      <c r="T93" s="210"/>
      <c r="U93" s="210"/>
      <c r="V93" s="210"/>
    </row>
    <row r="94" spans="1:22" x14ac:dyDescent="0.25">
      <c r="A94" s="240" t="s">
        <v>818</v>
      </c>
      <c r="B94" s="210"/>
      <c r="C94" s="210"/>
      <c r="D94" s="210"/>
      <c r="E94" s="210"/>
      <c r="F94" s="210"/>
      <c r="G94" s="210"/>
      <c r="H94" s="210"/>
      <c r="I94" s="210"/>
      <c r="J94" s="210"/>
      <c r="K94" s="210"/>
      <c r="L94" s="210"/>
      <c r="M94" s="210"/>
      <c r="N94" s="210"/>
      <c r="O94" s="210"/>
      <c r="P94" s="210"/>
      <c r="Q94" s="210"/>
      <c r="R94" s="210"/>
      <c r="S94" s="210"/>
      <c r="T94" s="210"/>
      <c r="U94" s="210"/>
      <c r="V94" s="210"/>
    </row>
    <row r="95" spans="1:22" x14ac:dyDescent="0.25">
      <c r="A95" s="240" t="s">
        <v>819</v>
      </c>
      <c r="B95" s="210"/>
      <c r="C95" s="210"/>
      <c r="D95" s="210"/>
      <c r="H95" s="210"/>
      <c r="I95" s="210"/>
      <c r="J95" s="210"/>
      <c r="K95" s="210"/>
      <c r="L95" s="210"/>
      <c r="M95" s="210"/>
      <c r="N95" s="210"/>
      <c r="O95" s="210"/>
      <c r="P95" s="210"/>
      <c r="Q95" s="210"/>
      <c r="R95" s="210"/>
      <c r="S95" s="210"/>
      <c r="T95" s="210"/>
      <c r="U95" s="210"/>
      <c r="V95" s="210"/>
    </row>
    <row r="96" spans="1:22" ht="15.75" thickBot="1" x14ac:dyDescent="0.3"/>
    <row r="97" spans="1:7" ht="18" thickBot="1" x14ac:dyDescent="0.35">
      <c r="A97" s="284" t="s">
        <v>805</v>
      </c>
      <c r="B97" s="285"/>
      <c r="C97" s="286"/>
    </row>
    <row r="98" spans="1:7" x14ac:dyDescent="0.25">
      <c r="A98" s="14" t="s">
        <v>54</v>
      </c>
      <c r="B98" s="4" t="s">
        <v>1</v>
      </c>
      <c r="C98" s="13" t="s">
        <v>2</v>
      </c>
    </row>
    <row r="99" spans="1:7" x14ac:dyDescent="0.25">
      <c r="A99" s="156" t="s">
        <v>55</v>
      </c>
      <c r="B99" s="6">
        <v>73595</v>
      </c>
      <c r="C99" s="5">
        <f>B99/$B$101</f>
        <v>0.95034865702479343</v>
      </c>
    </row>
    <row r="100" spans="1:7" x14ac:dyDescent="0.25">
      <c r="A100" s="15" t="s">
        <v>58</v>
      </c>
      <c r="B100" s="16">
        <v>3845</v>
      </c>
      <c r="C100" s="17">
        <f>B100/$B$101</f>
        <v>4.9651342975206611E-2</v>
      </c>
    </row>
    <row r="101" spans="1:7" ht="15.75" thickBot="1" x14ac:dyDescent="0.3">
      <c r="A101" s="157" t="s">
        <v>5</v>
      </c>
      <c r="B101" s="3">
        <f>SUM(B99:B100)</f>
        <v>77440</v>
      </c>
      <c r="C101" s="2"/>
    </row>
    <row r="102" spans="1:7" x14ac:dyDescent="0.25">
      <c r="A102" s="210" t="s">
        <v>829</v>
      </c>
      <c r="B102" s="210"/>
      <c r="C102" s="210"/>
      <c r="D102" s="210"/>
    </row>
    <row r="103" spans="1:7" ht="15.75" thickBot="1" x14ac:dyDescent="0.3"/>
    <row r="104" spans="1:7" ht="34.5" customHeight="1" thickBot="1" x14ac:dyDescent="0.35">
      <c r="A104" s="280" t="s">
        <v>56</v>
      </c>
      <c r="B104" s="281"/>
      <c r="C104" s="282"/>
    </row>
    <row r="105" spans="1:7" x14ac:dyDescent="0.25">
      <c r="A105" s="14" t="s">
        <v>6</v>
      </c>
      <c r="B105" s="4" t="s">
        <v>7</v>
      </c>
      <c r="C105" s="13" t="s">
        <v>2</v>
      </c>
    </row>
    <row r="106" spans="1:7" x14ac:dyDescent="0.25">
      <c r="A106" s="156" t="s">
        <v>36</v>
      </c>
      <c r="B106" s="6">
        <v>2049</v>
      </c>
      <c r="C106" s="5">
        <f>B106/$B$112</f>
        <v>4.3965239781139365E-2</v>
      </c>
    </row>
    <row r="107" spans="1:7" x14ac:dyDescent="0.25">
      <c r="A107" s="156" t="s">
        <v>37</v>
      </c>
      <c r="B107" s="6">
        <v>3473</v>
      </c>
      <c r="C107" s="5">
        <f t="shared" ref="C107:C111" si="6">B107/$B$112</f>
        <v>7.4519901298143981E-2</v>
      </c>
    </row>
    <row r="108" spans="1:7" x14ac:dyDescent="0.25">
      <c r="A108" s="156" t="s">
        <v>38</v>
      </c>
      <c r="B108" s="6">
        <v>4289</v>
      </c>
      <c r="C108" s="5">
        <f t="shared" si="6"/>
        <v>9.2028752279798301E-2</v>
      </c>
    </row>
    <row r="109" spans="1:7" x14ac:dyDescent="0.25">
      <c r="A109" s="156" t="s">
        <v>39</v>
      </c>
      <c r="B109" s="6">
        <v>4381</v>
      </c>
      <c r="C109" s="5">
        <f t="shared" si="6"/>
        <v>9.4002789400278938E-2</v>
      </c>
    </row>
    <row r="110" spans="1:7" x14ac:dyDescent="0.25">
      <c r="A110" s="156" t="s">
        <v>40</v>
      </c>
      <c r="B110" s="6">
        <v>4996</v>
      </c>
      <c r="C110" s="5">
        <f t="shared" si="6"/>
        <v>0.10719879841218753</v>
      </c>
    </row>
    <row r="111" spans="1:7" x14ac:dyDescent="0.25">
      <c r="A111" s="15" t="s">
        <v>8</v>
      </c>
      <c r="B111" s="16">
        <v>27417</v>
      </c>
      <c r="C111" s="17">
        <f t="shared" si="6"/>
        <v>0.5882845188284519</v>
      </c>
    </row>
    <row r="112" spans="1:7" ht="15.75" thickBot="1" x14ac:dyDescent="0.3">
      <c r="A112" s="157" t="s">
        <v>5</v>
      </c>
      <c r="B112" s="3">
        <f>SUM(B106:B111)</f>
        <v>46605</v>
      </c>
      <c r="C112" s="2"/>
      <c r="E112" s="210"/>
      <c r="F112" s="210"/>
      <c r="G112" s="210"/>
    </row>
    <row r="113" spans="1:15" x14ac:dyDescent="0.25">
      <c r="A113" s="241" t="s">
        <v>820</v>
      </c>
      <c r="B113" s="210"/>
      <c r="C113" s="210"/>
      <c r="D113" s="210"/>
      <c r="H113" s="210"/>
      <c r="I113" s="210"/>
      <c r="J113" s="210"/>
      <c r="K113" s="210"/>
      <c r="L113" s="210"/>
      <c r="M113" s="210"/>
      <c r="N113" s="210"/>
      <c r="O113" s="210"/>
    </row>
    <row r="114" spans="1:15" ht="15.75" thickBot="1" x14ac:dyDescent="0.3"/>
    <row r="115" spans="1:15" ht="36" customHeight="1" thickBot="1" x14ac:dyDescent="0.35">
      <c r="A115" s="280" t="s">
        <v>57</v>
      </c>
      <c r="B115" s="281"/>
      <c r="C115" s="282"/>
    </row>
    <row r="116" spans="1:15" x14ac:dyDescent="0.25">
      <c r="A116" s="14" t="s">
        <v>6</v>
      </c>
      <c r="B116" s="4" t="s">
        <v>7</v>
      </c>
      <c r="C116" s="13" t="s">
        <v>2</v>
      </c>
    </row>
    <row r="117" spans="1:15" x14ac:dyDescent="0.25">
      <c r="A117" s="156" t="s">
        <v>36</v>
      </c>
      <c r="B117" s="6">
        <v>324</v>
      </c>
      <c r="C117" s="5">
        <f>B117/$B$123</f>
        <v>0.12597200622083982</v>
      </c>
    </row>
    <row r="118" spans="1:15" x14ac:dyDescent="0.25">
      <c r="A118" s="156" t="s">
        <v>37</v>
      </c>
      <c r="B118" s="6">
        <v>561</v>
      </c>
      <c r="C118" s="5">
        <f t="shared" ref="C118:C122" si="7">B118/$B$123</f>
        <v>0.21811819595645413</v>
      </c>
    </row>
    <row r="119" spans="1:15" x14ac:dyDescent="0.25">
      <c r="A119" s="156" t="s">
        <v>38</v>
      </c>
      <c r="B119" s="6">
        <v>502</v>
      </c>
      <c r="C119" s="5">
        <f t="shared" si="7"/>
        <v>0.19517884914463451</v>
      </c>
    </row>
    <row r="120" spans="1:15" x14ac:dyDescent="0.25">
      <c r="A120" s="156" t="s">
        <v>39</v>
      </c>
      <c r="B120" s="6">
        <v>366</v>
      </c>
      <c r="C120" s="5">
        <f t="shared" si="7"/>
        <v>0.14230171073094869</v>
      </c>
    </row>
    <row r="121" spans="1:15" x14ac:dyDescent="0.25">
      <c r="A121" s="156" t="s">
        <v>40</v>
      </c>
      <c r="B121" s="6">
        <v>139</v>
      </c>
      <c r="C121" s="5">
        <f t="shared" si="7"/>
        <v>5.4043545878693623E-2</v>
      </c>
    </row>
    <row r="122" spans="1:15" x14ac:dyDescent="0.25">
      <c r="A122" s="15" t="s">
        <v>8</v>
      </c>
      <c r="B122" s="16">
        <v>680</v>
      </c>
      <c r="C122" s="17">
        <f t="shared" si="7"/>
        <v>0.26438569206842921</v>
      </c>
    </row>
    <row r="123" spans="1:15" ht="15.75" thickBot="1" x14ac:dyDescent="0.3">
      <c r="A123" s="157" t="s">
        <v>5</v>
      </c>
      <c r="B123" s="3">
        <f>SUM(B117:B122)</f>
        <v>2572</v>
      </c>
      <c r="C123" s="2"/>
    </row>
    <row r="124" spans="1:15" ht="15.75" thickBot="1" x14ac:dyDescent="0.3"/>
    <row r="125" spans="1:15" ht="35.25" customHeight="1" thickBot="1" x14ac:dyDescent="0.35">
      <c r="A125" s="280" t="s">
        <v>59</v>
      </c>
      <c r="B125" s="281"/>
      <c r="C125" s="282"/>
    </row>
    <row r="126" spans="1:15" x14ac:dyDescent="0.25">
      <c r="A126" s="14" t="s">
        <v>6</v>
      </c>
      <c r="B126" s="4" t="s">
        <v>7</v>
      </c>
      <c r="C126" s="13" t="s">
        <v>2</v>
      </c>
    </row>
    <row r="127" spans="1:15" x14ac:dyDescent="0.25">
      <c r="A127" s="156" t="s">
        <v>36</v>
      </c>
      <c r="B127" s="6">
        <f>B117</f>
        <v>324</v>
      </c>
      <c r="C127" s="5">
        <f>B127/$B$129</f>
        <v>0.36610169491525424</v>
      </c>
    </row>
    <row r="128" spans="1:15" x14ac:dyDescent="0.25">
      <c r="A128" s="15" t="s">
        <v>37</v>
      </c>
      <c r="B128" s="16">
        <f>B118</f>
        <v>561</v>
      </c>
      <c r="C128" s="17">
        <f>B128/$B$129</f>
        <v>0.63389830508474576</v>
      </c>
    </row>
    <row r="129" spans="1:3" ht="15.75" thickBot="1" x14ac:dyDescent="0.3">
      <c r="A129" s="157" t="s">
        <v>5</v>
      </c>
      <c r="B129" s="3">
        <f>SUM(B127:B128)</f>
        <v>885</v>
      </c>
      <c r="C129" s="2"/>
    </row>
    <row r="130" spans="1:3" ht="15.75" thickBot="1" x14ac:dyDescent="0.3"/>
    <row r="131" spans="1:3" ht="36" customHeight="1" thickBot="1" x14ac:dyDescent="0.35">
      <c r="A131" s="280" t="s">
        <v>60</v>
      </c>
      <c r="B131" s="281"/>
      <c r="C131" s="282"/>
    </row>
    <row r="132" spans="1:3" x14ac:dyDescent="0.25">
      <c r="A132" s="14" t="s">
        <v>12</v>
      </c>
      <c r="B132" s="4" t="s">
        <v>1</v>
      </c>
      <c r="C132" s="13" t="s">
        <v>2</v>
      </c>
    </row>
    <row r="133" spans="1:3" x14ac:dyDescent="0.25">
      <c r="A133" s="156" t="s">
        <v>13</v>
      </c>
      <c r="B133" s="6">
        <v>459</v>
      </c>
      <c r="C133" s="5">
        <f t="shared" ref="C133:C143" si="8">B133/$B$144</f>
        <v>0.17846034214618975</v>
      </c>
    </row>
    <row r="134" spans="1:3" x14ac:dyDescent="0.25">
      <c r="A134" s="156" t="s">
        <v>15</v>
      </c>
      <c r="B134" s="6">
        <v>325</v>
      </c>
      <c r="C134" s="5">
        <f t="shared" si="8"/>
        <v>0.12636080870917574</v>
      </c>
    </row>
    <row r="135" spans="1:3" x14ac:dyDescent="0.25">
      <c r="A135" s="156" t="s">
        <v>14</v>
      </c>
      <c r="B135" s="6">
        <v>260</v>
      </c>
      <c r="C135" s="5">
        <f t="shared" si="8"/>
        <v>0.10108864696734059</v>
      </c>
    </row>
    <row r="136" spans="1:3" x14ac:dyDescent="0.25">
      <c r="A136" s="156" t="s">
        <v>518</v>
      </c>
      <c r="B136" s="6">
        <v>249</v>
      </c>
      <c r="C136" s="5">
        <f t="shared" si="8"/>
        <v>9.6811819595645415E-2</v>
      </c>
    </row>
    <row r="137" spans="1:3" x14ac:dyDescent="0.25">
      <c r="A137" s="156" t="s">
        <v>24</v>
      </c>
      <c r="B137" s="6">
        <v>244</v>
      </c>
      <c r="C137" s="5">
        <f t="shared" si="8"/>
        <v>9.4867807153965783E-2</v>
      </c>
    </row>
    <row r="138" spans="1:3" x14ac:dyDescent="0.25">
      <c r="A138" s="156" t="s">
        <v>18</v>
      </c>
      <c r="B138" s="6">
        <v>168</v>
      </c>
      <c r="C138" s="5">
        <f t="shared" si="8"/>
        <v>6.5318818040435461E-2</v>
      </c>
    </row>
    <row r="139" spans="1:3" x14ac:dyDescent="0.25">
      <c r="A139" s="156" t="s">
        <v>26</v>
      </c>
      <c r="B139" s="6">
        <v>148</v>
      </c>
      <c r="C139" s="5">
        <f t="shared" si="8"/>
        <v>5.7542768273716953E-2</v>
      </c>
    </row>
    <row r="140" spans="1:3" x14ac:dyDescent="0.25">
      <c r="A140" s="156" t="s">
        <v>16</v>
      </c>
      <c r="B140" s="6">
        <v>130</v>
      </c>
      <c r="C140" s="5">
        <f t="shared" si="8"/>
        <v>5.0544323483670293E-2</v>
      </c>
    </row>
    <row r="141" spans="1:3" x14ac:dyDescent="0.25">
      <c r="A141" s="156" t="s">
        <v>20</v>
      </c>
      <c r="B141" s="6">
        <v>114</v>
      </c>
      <c r="C141" s="5">
        <f t="shared" si="8"/>
        <v>4.432348367029549E-2</v>
      </c>
    </row>
    <row r="142" spans="1:3" x14ac:dyDescent="0.25">
      <c r="A142" s="156" t="s">
        <v>23</v>
      </c>
      <c r="B142" s="6">
        <v>68</v>
      </c>
      <c r="C142" s="5">
        <f t="shared" si="8"/>
        <v>2.6438569206842923E-2</v>
      </c>
    </row>
    <row r="143" spans="1:3" x14ac:dyDescent="0.25">
      <c r="A143" s="15" t="s">
        <v>33</v>
      </c>
      <c r="B143" s="16">
        <v>407</v>
      </c>
      <c r="C143" s="17">
        <f t="shared" si="8"/>
        <v>0.15824261275272161</v>
      </c>
    </row>
    <row r="144" spans="1:3" ht="15.75" thickBot="1" x14ac:dyDescent="0.3">
      <c r="A144" s="157" t="s">
        <v>5</v>
      </c>
      <c r="B144" s="3">
        <f>SUM(B133:B143)</f>
        <v>2572</v>
      </c>
      <c r="C144" s="2"/>
    </row>
    <row r="145" spans="1:3" x14ac:dyDescent="0.25">
      <c r="A145" s="242" t="s">
        <v>821</v>
      </c>
      <c r="B145" s="242"/>
      <c r="C145" s="242"/>
    </row>
    <row r="146" spans="1:3" ht="15.75" thickBot="1" x14ac:dyDescent="0.3"/>
    <row r="147" spans="1:3" ht="36" customHeight="1" thickBot="1" x14ac:dyDescent="0.35">
      <c r="A147" s="280" t="s">
        <v>61</v>
      </c>
      <c r="B147" s="281"/>
      <c r="C147" s="282"/>
    </row>
    <row r="148" spans="1:3" x14ac:dyDescent="0.25">
      <c r="A148" s="14" t="s">
        <v>12</v>
      </c>
      <c r="B148" s="4" t="s">
        <v>1</v>
      </c>
      <c r="C148" s="13" t="s">
        <v>2</v>
      </c>
    </row>
    <row r="149" spans="1:3" x14ac:dyDescent="0.25">
      <c r="A149" s="156" t="s">
        <v>13</v>
      </c>
      <c r="B149" s="6">
        <v>250</v>
      </c>
      <c r="C149" s="5">
        <f t="shared" ref="C149:C159" si="9">B149/$B$160</f>
        <v>0.2824858757062147</v>
      </c>
    </row>
    <row r="150" spans="1:3" x14ac:dyDescent="0.25">
      <c r="A150" s="156" t="s">
        <v>518</v>
      </c>
      <c r="B150" s="6">
        <v>131</v>
      </c>
      <c r="C150" s="5">
        <f t="shared" si="9"/>
        <v>0.1480225988700565</v>
      </c>
    </row>
    <row r="151" spans="1:3" x14ac:dyDescent="0.25">
      <c r="A151" s="156" t="s">
        <v>15</v>
      </c>
      <c r="B151" s="6">
        <v>107</v>
      </c>
      <c r="C151" s="5">
        <f t="shared" si="9"/>
        <v>0.12090395480225989</v>
      </c>
    </row>
    <row r="152" spans="1:3" x14ac:dyDescent="0.25">
      <c r="A152" s="156" t="s">
        <v>26</v>
      </c>
      <c r="B152" s="6">
        <v>103</v>
      </c>
      <c r="C152" s="5">
        <f t="shared" si="9"/>
        <v>0.11638418079096045</v>
      </c>
    </row>
    <row r="153" spans="1:3" x14ac:dyDescent="0.25">
      <c r="A153" s="156" t="s">
        <v>24</v>
      </c>
      <c r="B153" s="6">
        <v>96</v>
      </c>
      <c r="C153" s="5">
        <f t="shared" si="9"/>
        <v>0.10847457627118644</v>
      </c>
    </row>
    <row r="154" spans="1:3" x14ac:dyDescent="0.25">
      <c r="A154" s="156" t="s">
        <v>18</v>
      </c>
      <c r="B154" s="6">
        <v>86</v>
      </c>
      <c r="C154" s="5">
        <f t="shared" si="9"/>
        <v>9.7175141242937857E-2</v>
      </c>
    </row>
    <row r="155" spans="1:3" x14ac:dyDescent="0.25">
      <c r="A155" s="156" t="s">
        <v>16</v>
      </c>
      <c r="B155" s="6">
        <v>34</v>
      </c>
      <c r="C155" s="5">
        <f t="shared" si="9"/>
        <v>3.84180790960452E-2</v>
      </c>
    </row>
    <row r="156" spans="1:3" x14ac:dyDescent="0.25">
      <c r="A156" s="156" t="s">
        <v>27</v>
      </c>
      <c r="B156" s="6">
        <v>33</v>
      </c>
      <c r="C156" s="5">
        <f t="shared" si="9"/>
        <v>3.7288135593220341E-2</v>
      </c>
    </row>
    <row r="157" spans="1:3" x14ac:dyDescent="0.25">
      <c r="A157" s="156" t="s">
        <v>809</v>
      </c>
      <c r="B157" s="6">
        <v>18</v>
      </c>
      <c r="C157" s="5">
        <f t="shared" si="9"/>
        <v>2.0338983050847456E-2</v>
      </c>
    </row>
    <row r="158" spans="1:3" x14ac:dyDescent="0.25">
      <c r="A158" s="156" t="s">
        <v>312</v>
      </c>
      <c r="B158" s="6">
        <v>15</v>
      </c>
      <c r="C158" s="5">
        <f t="shared" si="9"/>
        <v>1.6949152542372881E-2</v>
      </c>
    </row>
    <row r="159" spans="1:3" x14ac:dyDescent="0.25">
      <c r="A159" s="15" t="s">
        <v>23</v>
      </c>
      <c r="B159" s="16">
        <v>12</v>
      </c>
      <c r="C159" s="17">
        <f t="shared" si="9"/>
        <v>1.3559322033898305E-2</v>
      </c>
    </row>
    <row r="160" spans="1:3" ht="15.75" thickBot="1" x14ac:dyDescent="0.3">
      <c r="A160" s="157" t="s">
        <v>5</v>
      </c>
      <c r="B160" s="3">
        <f>SUM(B149:B159)</f>
        <v>885</v>
      </c>
      <c r="C160" s="2"/>
    </row>
    <row r="161" spans="1:8" x14ac:dyDescent="0.25">
      <c r="E161" s="210"/>
      <c r="F161" s="210"/>
      <c r="G161" s="210"/>
    </row>
    <row r="162" spans="1:8" x14ac:dyDescent="0.25">
      <c r="A162" s="210" t="s">
        <v>822</v>
      </c>
      <c r="B162" s="210"/>
      <c r="C162" s="210"/>
      <c r="D162" s="210"/>
      <c r="H162" s="210"/>
    </row>
  </sheetData>
  <mergeCells count="18">
    <mergeCell ref="A1:F1"/>
    <mergeCell ref="A5:C5"/>
    <mergeCell ref="I5:J5"/>
    <mergeCell ref="A12:C12"/>
    <mergeCell ref="A24:C24"/>
    <mergeCell ref="E12:G12"/>
    <mergeCell ref="E18:G18"/>
    <mergeCell ref="A35:C35"/>
    <mergeCell ref="A147:C147"/>
    <mergeCell ref="A41:C41"/>
    <mergeCell ref="A56:C56"/>
    <mergeCell ref="A71:C71"/>
    <mergeCell ref="A82:C82"/>
    <mergeCell ref="A97:C97"/>
    <mergeCell ref="A104:C104"/>
    <mergeCell ref="A115:C115"/>
    <mergeCell ref="A125:C125"/>
    <mergeCell ref="A131:C13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50"/>
  <sheetViews>
    <sheetView topLeftCell="C22" zoomScaleNormal="100" workbookViewId="0">
      <selection activeCell="E19" sqref="E19:G19"/>
    </sheetView>
  </sheetViews>
  <sheetFormatPr defaultRowHeight="15" x14ac:dyDescent="0.25"/>
  <cols>
    <col min="1" max="1" width="24.7109375" style="9" customWidth="1"/>
    <col min="2" max="2" width="11.28515625" style="9" customWidth="1"/>
    <col min="3" max="3" width="11.140625" style="9" customWidth="1"/>
    <col min="4" max="4" width="26.28515625" style="9" customWidth="1"/>
    <col min="5" max="5" width="32.85546875" style="9" customWidth="1"/>
    <col min="6" max="6" width="18.5703125" style="9" customWidth="1"/>
    <col min="7" max="7" width="20.140625" style="9" customWidth="1"/>
    <col min="8" max="8" width="9.140625" style="9"/>
    <col min="9" max="9" width="33.85546875" style="9" bestFit="1" customWidth="1"/>
    <col min="10" max="10" width="18.5703125" style="9" bestFit="1" customWidth="1"/>
    <col min="11" max="16384" width="9.140625" style="9"/>
  </cols>
  <sheetData>
    <row r="1" spans="1:12" ht="21" x14ac:dyDescent="0.35">
      <c r="A1" s="283" t="s">
        <v>62</v>
      </c>
      <c r="B1" s="283"/>
      <c r="C1" s="283"/>
      <c r="D1" s="283"/>
      <c r="E1" s="283"/>
      <c r="F1" s="283"/>
    </row>
    <row r="2" spans="1:12" ht="21" x14ac:dyDescent="0.35">
      <c r="A2" s="236" t="s">
        <v>815</v>
      </c>
      <c r="B2" s="236"/>
      <c r="C2" s="210"/>
      <c r="D2" s="210"/>
      <c r="E2" s="210"/>
      <c r="F2" s="230"/>
      <c r="G2" s="210"/>
      <c r="H2" s="210"/>
      <c r="I2" s="210"/>
      <c r="J2" s="210"/>
      <c r="K2" s="210"/>
      <c r="L2" s="210"/>
    </row>
    <row r="3" spans="1:12" ht="21" x14ac:dyDescent="0.35">
      <c r="A3" s="293" t="s">
        <v>816</v>
      </c>
      <c r="B3" s="293"/>
      <c r="C3" s="293"/>
      <c r="D3" s="293"/>
      <c r="E3" s="210"/>
      <c r="F3" s="230"/>
      <c r="G3" s="210"/>
      <c r="H3" s="210"/>
      <c r="I3" s="210"/>
      <c r="J3" s="210"/>
      <c r="K3" s="210"/>
      <c r="L3" s="210"/>
    </row>
    <row r="4" spans="1:12" ht="15.75" thickBot="1" x14ac:dyDescent="0.3">
      <c r="I4" s="210"/>
      <c r="J4" s="210"/>
    </row>
    <row r="5" spans="1:12" ht="18" thickBot="1" x14ac:dyDescent="0.35">
      <c r="A5" s="284" t="s">
        <v>34</v>
      </c>
      <c r="B5" s="285"/>
      <c r="C5" s="286"/>
      <c r="I5" s="210"/>
      <c r="J5" s="210"/>
    </row>
    <row r="6" spans="1:12" x14ac:dyDescent="0.25">
      <c r="A6" s="14" t="s">
        <v>0</v>
      </c>
      <c r="B6" s="4" t="s">
        <v>1</v>
      </c>
      <c r="C6" s="13" t="s">
        <v>2</v>
      </c>
    </row>
    <row r="7" spans="1:12" ht="15.75" thickBot="1" x14ac:dyDescent="0.3">
      <c r="A7" s="11" t="s">
        <v>3</v>
      </c>
      <c r="B7" s="6">
        <v>108551</v>
      </c>
      <c r="C7" s="5">
        <f>B7/$B$9</f>
        <v>0.97630097314410091</v>
      </c>
    </row>
    <row r="8" spans="1:12" ht="18" thickBot="1" x14ac:dyDescent="0.35">
      <c r="A8" s="15" t="s">
        <v>4</v>
      </c>
      <c r="B8" s="16">
        <v>2635</v>
      </c>
      <c r="C8" s="17">
        <f>B8/$B$9</f>
        <v>2.3699026855899124E-2</v>
      </c>
      <c r="I8" s="284" t="s">
        <v>63</v>
      </c>
      <c r="J8" s="286"/>
    </row>
    <row r="9" spans="1:12" ht="15.75" thickBot="1" x14ac:dyDescent="0.3">
      <c r="A9" s="12" t="s">
        <v>5</v>
      </c>
      <c r="B9" s="3">
        <f>SUM(B7:B8)</f>
        <v>111186</v>
      </c>
      <c r="C9" s="2"/>
      <c r="I9" s="19" t="s">
        <v>64</v>
      </c>
      <c r="J9" s="27" t="s">
        <v>90</v>
      </c>
    </row>
    <row r="10" spans="1:12" x14ac:dyDescent="0.25">
      <c r="A10" s="210" t="s">
        <v>828</v>
      </c>
      <c r="I10" s="25" t="s">
        <v>65</v>
      </c>
      <c r="J10" s="27" t="s">
        <v>91</v>
      </c>
    </row>
    <row r="11" spans="1:12" ht="15.75" thickBot="1" x14ac:dyDescent="0.3">
      <c r="A11" s="210"/>
      <c r="B11" s="210"/>
      <c r="C11" s="210"/>
      <c r="I11" s="25" t="s">
        <v>66</v>
      </c>
      <c r="J11" s="27"/>
    </row>
    <row r="12" spans="1:12" ht="18" thickBot="1" x14ac:dyDescent="0.35">
      <c r="A12" s="284" t="s">
        <v>35</v>
      </c>
      <c r="B12" s="285"/>
      <c r="C12" s="286"/>
      <c r="E12" s="290" t="s">
        <v>830</v>
      </c>
      <c r="F12" s="291"/>
      <c r="G12" s="292"/>
      <c r="I12" s="25" t="s">
        <v>67</v>
      </c>
      <c r="J12" s="27"/>
    </row>
    <row r="13" spans="1:12" x14ac:dyDescent="0.25">
      <c r="A13" s="14" t="s">
        <v>6</v>
      </c>
      <c r="B13" s="4" t="s">
        <v>7</v>
      </c>
      <c r="C13" s="13" t="s">
        <v>2</v>
      </c>
      <c r="E13" s="14" t="s">
        <v>0</v>
      </c>
      <c r="F13" s="4" t="s">
        <v>1</v>
      </c>
      <c r="G13" s="13" t="s">
        <v>2</v>
      </c>
      <c r="I13" s="25" t="s">
        <v>68</v>
      </c>
      <c r="J13" s="27"/>
    </row>
    <row r="14" spans="1:12" x14ac:dyDescent="0.25">
      <c r="A14" s="11" t="s">
        <v>36</v>
      </c>
      <c r="B14" s="6">
        <v>13520</v>
      </c>
      <c r="C14" s="5">
        <f>B14/$B$21</f>
        <v>0.12159804291907254</v>
      </c>
      <c r="E14" s="212" t="s">
        <v>3</v>
      </c>
      <c r="F14" s="6">
        <v>13130</v>
      </c>
      <c r="G14" s="5">
        <v>0.97099999999999997</v>
      </c>
      <c r="I14" s="25" t="s">
        <v>69</v>
      </c>
      <c r="J14" s="27"/>
    </row>
    <row r="15" spans="1:12" x14ac:dyDescent="0.25">
      <c r="A15" s="11" t="s">
        <v>37</v>
      </c>
      <c r="B15" s="6">
        <v>18589</v>
      </c>
      <c r="C15" s="5">
        <f t="shared" ref="C15:C20" si="0">B15/$B$21</f>
        <v>0.16718831507563903</v>
      </c>
      <c r="E15" s="15" t="s">
        <v>4</v>
      </c>
      <c r="F15" s="16">
        <v>390</v>
      </c>
      <c r="G15" s="17">
        <v>2.9000000000000001E-2</v>
      </c>
      <c r="I15" s="25" t="s">
        <v>70</v>
      </c>
      <c r="J15" s="27"/>
    </row>
    <row r="16" spans="1:12" ht="15.75" thickBot="1" x14ac:dyDescent="0.3">
      <c r="A16" s="11" t="s">
        <v>38</v>
      </c>
      <c r="B16" s="6">
        <v>19399</v>
      </c>
      <c r="C16" s="5">
        <f t="shared" si="0"/>
        <v>0.17447340492508048</v>
      </c>
      <c r="E16" s="213" t="s">
        <v>5</v>
      </c>
      <c r="F16" s="3">
        <v>13520</v>
      </c>
      <c r="G16" s="232"/>
      <c r="I16" s="25" t="s">
        <v>71</v>
      </c>
      <c r="J16" s="27"/>
    </row>
    <row r="17" spans="1:60" x14ac:dyDescent="0.25">
      <c r="A17" s="11" t="s">
        <v>39</v>
      </c>
      <c r="B17" s="6">
        <v>17075</v>
      </c>
      <c r="C17" s="5">
        <f t="shared" si="0"/>
        <v>0.15357149281384347</v>
      </c>
      <c r="E17" s="210"/>
      <c r="F17" s="210"/>
      <c r="G17" s="210"/>
      <c r="I17" s="25" t="s">
        <v>72</v>
      </c>
      <c r="J17" s="27"/>
    </row>
    <row r="18" spans="1:60" ht="15.75" thickBot="1" x14ac:dyDescent="0.3">
      <c r="A18" s="11" t="s">
        <v>40</v>
      </c>
      <c r="B18" s="6">
        <v>11511</v>
      </c>
      <c r="C18" s="5">
        <f t="shared" si="0"/>
        <v>0.10352922130484053</v>
      </c>
      <c r="E18" s="210"/>
      <c r="F18" s="210"/>
      <c r="G18" s="210"/>
      <c r="I18" s="25" t="s">
        <v>73</v>
      </c>
      <c r="J18" s="27"/>
    </row>
    <row r="19" spans="1:60" ht="18" thickBot="1" x14ac:dyDescent="0.35">
      <c r="A19" s="11" t="s">
        <v>8</v>
      </c>
      <c r="B19" s="6">
        <v>25207</v>
      </c>
      <c r="C19" s="5">
        <f t="shared" si="0"/>
        <v>0.22671019732700159</v>
      </c>
      <c r="E19" s="287" t="s">
        <v>843</v>
      </c>
      <c r="F19" s="288"/>
      <c r="G19" s="289"/>
      <c r="I19" s="25" t="s">
        <v>74</v>
      </c>
      <c r="J19" s="27"/>
    </row>
    <row r="20" spans="1:60" x14ac:dyDescent="0.25">
      <c r="A20" s="15" t="s">
        <v>9</v>
      </c>
      <c r="B20" s="16">
        <v>5885</v>
      </c>
      <c r="C20" s="17">
        <f t="shared" si="0"/>
        <v>5.292932563452233E-2</v>
      </c>
      <c r="E20" s="14" t="s">
        <v>0</v>
      </c>
      <c r="F20" s="4" t="s">
        <v>1</v>
      </c>
      <c r="G20" s="13" t="s">
        <v>2</v>
      </c>
      <c r="I20" s="25" t="s">
        <v>75</v>
      </c>
      <c r="J20" s="27"/>
    </row>
    <row r="21" spans="1:60" ht="15.75" thickBot="1" x14ac:dyDescent="0.3">
      <c r="A21" s="12" t="s">
        <v>5</v>
      </c>
      <c r="B21" s="3">
        <f>SUM(B14:B20)</f>
        <v>111186</v>
      </c>
      <c r="C21" s="2"/>
      <c r="D21" s="210"/>
      <c r="E21" s="212" t="s">
        <v>3</v>
      </c>
      <c r="F21" s="6">
        <v>17644</v>
      </c>
      <c r="G21" s="5">
        <v>0.94899999999999995</v>
      </c>
      <c r="I21" s="25" t="s">
        <v>76</v>
      </c>
      <c r="J21" s="27"/>
    </row>
    <row r="22" spans="1:60" x14ac:dyDescent="0.25">
      <c r="A22" s="210" t="s">
        <v>828</v>
      </c>
      <c r="B22" s="6"/>
      <c r="C22" s="233"/>
      <c r="E22" s="15" t="s">
        <v>4</v>
      </c>
      <c r="F22" s="16">
        <v>945</v>
      </c>
      <c r="G22" s="17">
        <v>5.0999999999999997E-2</v>
      </c>
      <c r="I22" s="25" t="s">
        <v>77</v>
      </c>
      <c r="J22" s="27"/>
    </row>
    <row r="23" spans="1:60" ht="15.75" thickBot="1" x14ac:dyDescent="0.3">
      <c r="E23" s="213" t="s">
        <v>5</v>
      </c>
      <c r="F23" s="3">
        <v>18589</v>
      </c>
      <c r="G23" s="2"/>
      <c r="I23" s="25" t="s">
        <v>78</v>
      </c>
      <c r="J23" s="27"/>
    </row>
    <row r="24" spans="1:60" ht="18" thickBot="1" x14ac:dyDescent="0.35">
      <c r="A24" s="284" t="s">
        <v>10</v>
      </c>
      <c r="B24" s="285"/>
      <c r="C24" s="286"/>
      <c r="I24" s="25" t="s">
        <v>79</v>
      </c>
      <c r="J24" s="27"/>
    </row>
    <row r="25" spans="1:60" x14ac:dyDescent="0.25">
      <c r="A25" s="14" t="s">
        <v>6</v>
      </c>
      <c r="B25" s="4" t="s">
        <v>7</v>
      </c>
      <c r="C25" s="13" t="s">
        <v>2</v>
      </c>
      <c r="I25" s="25" t="s">
        <v>80</v>
      </c>
      <c r="J25" s="27"/>
    </row>
    <row r="26" spans="1:60" x14ac:dyDescent="0.25">
      <c r="A26" s="11" t="s">
        <v>36</v>
      </c>
      <c r="B26" s="6">
        <v>390</v>
      </c>
      <c r="C26" s="5">
        <f>B26/$B$33</f>
        <v>0.14800759013282733</v>
      </c>
      <c r="I26" s="25" t="s">
        <v>81</v>
      </c>
      <c r="J26" s="27"/>
    </row>
    <row r="27" spans="1:60" x14ac:dyDescent="0.25">
      <c r="A27" s="11" t="s">
        <v>37</v>
      </c>
      <c r="B27" s="6">
        <v>945</v>
      </c>
      <c r="C27" s="5">
        <f t="shared" ref="C27:C32" si="1">B27/$B$33</f>
        <v>0.3586337760910816</v>
      </c>
      <c r="I27" s="25" t="s">
        <v>82</v>
      </c>
      <c r="J27" s="27"/>
    </row>
    <row r="28" spans="1:60" x14ac:dyDescent="0.25">
      <c r="A28" s="11" t="s">
        <v>38</v>
      </c>
      <c r="B28" s="6">
        <v>647</v>
      </c>
      <c r="C28" s="5">
        <f t="shared" si="1"/>
        <v>0.24554079696394687</v>
      </c>
      <c r="I28" s="25" t="s">
        <v>83</v>
      </c>
      <c r="J28" s="27"/>
    </row>
    <row r="29" spans="1:60" x14ac:dyDescent="0.25">
      <c r="A29" s="11" t="s">
        <v>39</v>
      </c>
      <c r="B29" s="6">
        <v>180</v>
      </c>
      <c r="C29" s="5">
        <f t="shared" si="1"/>
        <v>6.8311195445920306E-2</v>
      </c>
      <c r="I29" s="25" t="s">
        <v>84</v>
      </c>
      <c r="J29" s="27"/>
    </row>
    <row r="30" spans="1:60" x14ac:dyDescent="0.25">
      <c r="A30" s="11" t="s">
        <v>40</v>
      </c>
      <c r="B30" s="6">
        <v>294</v>
      </c>
      <c r="C30" s="5">
        <f t="shared" si="1"/>
        <v>0.11157495256166983</v>
      </c>
      <c r="I30" s="25" t="s">
        <v>85</v>
      </c>
      <c r="J30" s="27"/>
      <c r="BH30" s="234"/>
    </row>
    <row r="31" spans="1:60" ht="18" customHeight="1" x14ac:dyDescent="0.25">
      <c r="A31" s="11" t="s">
        <v>8</v>
      </c>
      <c r="B31" s="6">
        <v>123</v>
      </c>
      <c r="C31" s="5">
        <f t="shared" si="1"/>
        <v>4.6679316888045538E-2</v>
      </c>
      <c r="I31" s="25" t="s">
        <v>86</v>
      </c>
      <c r="J31" s="27"/>
      <c r="BH31" s="234"/>
    </row>
    <row r="32" spans="1:60" x14ac:dyDescent="0.25">
      <c r="A32" s="15" t="s">
        <v>9</v>
      </c>
      <c r="B32" s="16">
        <v>56</v>
      </c>
      <c r="C32" s="17">
        <f t="shared" si="1"/>
        <v>2.1252371916508538E-2</v>
      </c>
      <c r="I32" s="25" t="s">
        <v>87</v>
      </c>
      <c r="J32" s="27"/>
      <c r="BH32" s="234"/>
    </row>
    <row r="33" spans="1:60" ht="15.75" thickBot="1" x14ac:dyDescent="0.3">
      <c r="A33" s="12" t="s">
        <v>5</v>
      </c>
      <c r="B33" s="3">
        <f>SUM(B26:B32)</f>
        <v>2635</v>
      </c>
      <c r="C33" s="2"/>
      <c r="I33" s="25" t="s">
        <v>88</v>
      </c>
      <c r="J33" s="27"/>
      <c r="BH33" s="234"/>
    </row>
    <row r="34" spans="1:60" ht="18" customHeight="1" thickBot="1" x14ac:dyDescent="0.3">
      <c r="I34" s="26" t="s">
        <v>89</v>
      </c>
      <c r="J34" s="2"/>
      <c r="BH34" s="234"/>
    </row>
    <row r="35" spans="1:60" ht="33.75" customHeight="1" thickBot="1" x14ac:dyDescent="0.35">
      <c r="A35" s="280" t="s">
        <v>41</v>
      </c>
      <c r="B35" s="281"/>
      <c r="C35" s="282"/>
      <c r="BH35" s="234"/>
    </row>
    <row r="36" spans="1:60" x14ac:dyDescent="0.25">
      <c r="A36" s="14" t="s">
        <v>6</v>
      </c>
      <c r="B36" s="4" t="s">
        <v>7</v>
      </c>
      <c r="C36" s="13" t="s">
        <v>2</v>
      </c>
    </row>
    <row r="37" spans="1:60" x14ac:dyDescent="0.25">
      <c r="A37" s="212" t="s">
        <v>36</v>
      </c>
      <c r="B37" s="6">
        <f>B26</f>
        <v>390</v>
      </c>
      <c r="C37" s="5">
        <f>B37/$B$38</f>
        <v>0.41269841269841268</v>
      </c>
    </row>
    <row r="38" spans="1:60" x14ac:dyDescent="0.25">
      <c r="A38" s="15" t="s">
        <v>37</v>
      </c>
      <c r="B38" s="16">
        <f>B27</f>
        <v>945</v>
      </c>
      <c r="C38" s="17">
        <f>B38/$B$38</f>
        <v>1</v>
      </c>
    </row>
    <row r="39" spans="1:60" ht="15.75" thickBot="1" x14ac:dyDescent="0.3">
      <c r="A39" s="213" t="s">
        <v>5</v>
      </c>
      <c r="B39" s="3">
        <f>SUM(B37:B38)</f>
        <v>1335</v>
      </c>
      <c r="C39" s="2"/>
    </row>
    <row r="40" spans="1:60" ht="15.75" thickBot="1" x14ac:dyDescent="0.3">
      <c r="A40" s="233"/>
      <c r="B40" s="6"/>
      <c r="C40" s="233"/>
    </row>
    <row r="41" spans="1:60" ht="18" thickBot="1" x14ac:dyDescent="0.35">
      <c r="A41" s="284" t="s">
        <v>11</v>
      </c>
      <c r="B41" s="285"/>
      <c r="C41" s="286"/>
      <c r="BH41" s="234"/>
    </row>
    <row r="42" spans="1:60" x14ac:dyDescent="0.25">
      <c r="A42" s="14" t="s">
        <v>12</v>
      </c>
      <c r="B42" s="4" t="s">
        <v>1</v>
      </c>
      <c r="C42" s="13" t="s">
        <v>2</v>
      </c>
      <c r="BH42" s="234"/>
    </row>
    <row r="43" spans="1:60" x14ac:dyDescent="0.25">
      <c r="A43" s="11" t="s">
        <v>13</v>
      </c>
      <c r="B43" s="6">
        <v>1423</v>
      </c>
      <c r="C43" s="5">
        <f t="shared" ref="C43:C53" si="2">B43/$B$54</f>
        <v>0.54003795066413662</v>
      </c>
      <c r="BH43" s="234"/>
    </row>
    <row r="44" spans="1:60" x14ac:dyDescent="0.25">
      <c r="A44" s="11" t="s">
        <v>20</v>
      </c>
      <c r="B44" s="6">
        <v>209</v>
      </c>
      <c r="C44" s="5">
        <f t="shared" si="2"/>
        <v>7.9316888045540795E-2</v>
      </c>
      <c r="BH44" s="234"/>
    </row>
    <row r="45" spans="1:60" x14ac:dyDescent="0.25">
      <c r="A45" s="11" t="s">
        <v>19</v>
      </c>
      <c r="B45" s="6">
        <v>177</v>
      </c>
      <c r="C45" s="5">
        <f t="shared" si="2"/>
        <v>6.7172675521821629E-2</v>
      </c>
      <c r="BH45" s="234"/>
    </row>
    <row r="46" spans="1:60" x14ac:dyDescent="0.25">
      <c r="A46" s="11" t="s">
        <v>32</v>
      </c>
      <c r="B46" s="6">
        <v>166</v>
      </c>
      <c r="C46" s="5">
        <f t="shared" si="2"/>
        <v>6.2998102466793174E-2</v>
      </c>
      <c r="BH46" s="234"/>
    </row>
    <row r="47" spans="1:60" s="10" customFormat="1" x14ac:dyDescent="0.25">
      <c r="A47" s="11" t="s">
        <v>14</v>
      </c>
      <c r="B47" s="6">
        <v>135</v>
      </c>
      <c r="C47" s="5">
        <f t="shared" si="2"/>
        <v>5.1233396584440226E-2</v>
      </c>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234"/>
    </row>
    <row r="48" spans="1:60" ht="18" customHeight="1" x14ac:dyDescent="0.25">
      <c r="A48" s="11" t="s">
        <v>18</v>
      </c>
      <c r="B48" s="6">
        <v>93</v>
      </c>
      <c r="C48" s="5">
        <f t="shared" si="2"/>
        <v>3.5294117647058823E-2</v>
      </c>
      <c r="BH48" s="234"/>
    </row>
    <row r="49" spans="1:60" x14ac:dyDescent="0.25">
      <c r="A49" s="11" t="s">
        <v>21</v>
      </c>
      <c r="B49" s="6">
        <v>93</v>
      </c>
      <c r="C49" s="5">
        <f t="shared" si="2"/>
        <v>3.5294117647058823E-2</v>
      </c>
      <c r="BH49" s="234"/>
    </row>
    <row r="50" spans="1:60" x14ac:dyDescent="0.25">
      <c r="A50" s="11" t="s">
        <v>17</v>
      </c>
      <c r="B50" s="6">
        <v>82</v>
      </c>
      <c r="C50" s="5">
        <f t="shared" si="2"/>
        <v>3.1119544592030361E-2</v>
      </c>
    </row>
    <row r="51" spans="1:60" x14ac:dyDescent="0.25">
      <c r="A51" s="11" t="s">
        <v>25</v>
      </c>
      <c r="B51" s="6">
        <v>69</v>
      </c>
      <c r="C51" s="5">
        <f t="shared" si="2"/>
        <v>2.6185958254269448E-2</v>
      </c>
      <c r="D51" s="10"/>
    </row>
    <row r="52" spans="1:60" x14ac:dyDescent="0.25">
      <c r="A52" s="11" t="s">
        <v>92</v>
      </c>
      <c r="B52" s="6">
        <v>65</v>
      </c>
      <c r="C52" s="5">
        <f t="shared" si="2"/>
        <v>2.4667931688804556E-2</v>
      </c>
    </row>
    <row r="53" spans="1:60" x14ac:dyDescent="0.25">
      <c r="A53" s="15" t="s">
        <v>33</v>
      </c>
      <c r="B53" s="16">
        <v>123</v>
      </c>
      <c r="C53" s="17">
        <f t="shared" si="2"/>
        <v>4.6679316888045538E-2</v>
      </c>
      <c r="BH53" s="234"/>
    </row>
    <row r="54" spans="1:60" ht="15.75" thickBot="1" x14ac:dyDescent="0.3">
      <c r="A54" s="12" t="s">
        <v>5</v>
      </c>
      <c r="B54" s="3">
        <f>SUM(B43:B53)</f>
        <v>2635</v>
      </c>
      <c r="C54" s="2"/>
      <c r="BH54" s="234"/>
    </row>
    <row r="55" spans="1:60" ht="18" customHeight="1" thickBot="1" x14ac:dyDescent="0.3">
      <c r="BH55" s="234"/>
    </row>
    <row r="56" spans="1:60" ht="32.25" customHeight="1" thickBot="1" x14ac:dyDescent="0.35">
      <c r="A56" s="280" t="s">
        <v>42</v>
      </c>
      <c r="B56" s="281"/>
      <c r="C56" s="282"/>
      <c r="BH56" s="234"/>
    </row>
    <row r="57" spans="1:60" x14ac:dyDescent="0.25">
      <c r="A57" s="14" t="s">
        <v>12</v>
      </c>
      <c r="B57" s="4" t="s">
        <v>1</v>
      </c>
      <c r="C57" s="13" t="s">
        <v>2</v>
      </c>
      <c r="BH57" s="234"/>
    </row>
    <row r="58" spans="1:60" x14ac:dyDescent="0.25">
      <c r="A58" s="23" t="s">
        <v>13</v>
      </c>
      <c r="B58" s="6">
        <v>909</v>
      </c>
      <c r="C58" s="5">
        <f t="shared" ref="C58:C67" si="3">B58/$B$68</f>
        <v>0.68089887640449442</v>
      </c>
      <c r="BH58" s="234"/>
    </row>
    <row r="59" spans="1:60" x14ac:dyDescent="0.25">
      <c r="A59" s="23" t="s">
        <v>19</v>
      </c>
      <c r="B59" s="6">
        <v>123</v>
      </c>
      <c r="C59" s="5">
        <f t="shared" si="3"/>
        <v>9.2134831460674152E-2</v>
      </c>
      <c r="BH59" s="234"/>
    </row>
    <row r="60" spans="1:60" x14ac:dyDescent="0.25">
      <c r="A60" s="23" t="s">
        <v>20</v>
      </c>
      <c r="B60" s="6">
        <v>89</v>
      </c>
      <c r="C60" s="5">
        <f t="shared" si="3"/>
        <v>6.6666666666666666E-2</v>
      </c>
      <c r="BH60" s="234"/>
    </row>
    <row r="61" spans="1:60" x14ac:dyDescent="0.25">
      <c r="A61" s="23" t="s">
        <v>18</v>
      </c>
      <c r="B61" s="6">
        <v>68</v>
      </c>
      <c r="C61" s="5">
        <f t="shared" si="3"/>
        <v>5.0936329588014979E-2</v>
      </c>
      <c r="BH61" s="234"/>
    </row>
    <row r="62" spans="1:60" x14ac:dyDescent="0.25">
      <c r="A62" s="23" t="s">
        <v>14</v>
      </c>
      <c r="B62" s="6">
        <v>54</v>
      </c>
      <c r="C62" s="5">
        <f t="shared" si="3"/>
        <v>4.0449438202247189E-2</v>
      </c>
    </row>
    <row r="63" spans="1:60" x14ac:dyDescent="0.25">
      <c r="A63" s="23" t="s">
        <v>25</v>
      </c>
      <c r="B63" s="6">
        <v>35</v>
      </c>
      <c r="C63" s="5">
        <f t="shared" si="3"/>
        <v>2.6217228464419477E-2</v>
      </c>
    </row>
    <row r="64" spans="1:60" x14ac:dyDescent="0.25">
      <c r="A64" s="23" t="s">
        <v>15</v>
      </c>
      <c r="B64" s="6">
        <v>31</v>
      </c>
      <c r="C64" s="5">
        <f t="shared" si="3"/>
        <v>2.3220973782771534E-2</v>
      </c>
    </row>
    <row r="65" spans="1:3" x14ac:dyDescent="0.25">
      <c r="A65" s="23" t="s">
        <v>23</v>
      </c>
      <c r="B65" s="6">
        <v>18</v>
      </c>
      <c r="C65" s="5">
        <f t="shared" si="3"/>
        <v>1.3483146067415731E-2</v>
      </c>
    </row>
    <row r="66" spans="1:3" x14ac:dyDescent="0.25">
      <c r="A66" s="23" t="s">
        <v>92</v>
      </c>
      <c r="B66" s="6">
        <v>5</v>
      </c>
      <c r="C66" s="5">
        <f t="shared" si="3"/>
        <v>3.7453183520599251E-3</v>
      </c>
    </row>
    <row r="67" spans="1:3" x14ac:dyDescent="0.25">
      <c r="A67" s="24" t="s">
        <v>240</v>
      </c>
      <c r="B67" s="16">
        <v>3</v>
      </c>
      <c r="C67" s="17">
        <f t="shared" si="3"/>
        <v>2.2471910112359553E-3</v>
      </c>
    </row>
    <row r="68" spans="1:3" ht="15.75" thickBot="1" x14ac:dyDescent="0.3">
      <c r="A68" s="32" t="s">
        <v>5</v>
      </c>
      <c r="B68" s="3">
        <f>SUM(B58:B67)</f>
        <v>1335</v>
      </c>
      <c r="C68" s="2"/>
    </row>
    <row r="69" spans="1:3" ht="15.75" thickBot="1" x14ac:dyDescent="0.3"/>
    <row r="70" spans="1:3" ht="18" thickBot="1" x14ac:dyDescent="0.35">
      <c r="A70" s="284" t="s">
        <v>44</v>
      </c>
      <c r="B70" s="285"/>
      <c r="C70" s="286"/>
    </row>
    <row r="71" spans="1:3" x14ac:dyDescent="0.25">
      <c r="A71" s="14" t="s">
        <v>45</v>
      </c>
      <c r="B71" s="4" t="s">
        <v>7</v>
      </c>
      <c r="C71" s="13" t="s">
        <v>2</v>
      </c>
    </row>
    <row r="72" spans="1:3" x14ac:dyDescent="0.25">
      <c r="A72" s="11" t="s">
        <v>46</v>
      </c>
      <c r="B72" s="6">
        <v>337</v>
      </c>
      <c r="C72" s="5">
        <f>B72/$B$79</f>
        <v>0.12789373814041746</v>
      </c>
    </row>
    <row r="73" spans="1:3" ht="18" customHeight="1" x14ac:dyDescent="0.25">
      <c r="A73" s="11" t="s">
        <v>47</v>
      </c>
      <c r="B73" s="6">
        <v>348</v>
      </c>
      <c r="C73" s="5">
        <f t="shared" ref="C73:C78" si="4">B73/$B$79</f>
        <v>0.13206831119544593</v>
      </c>
    </row>
    <row r="74" spans="1:3" x14ac:dyDescent="0.25">
      <c r="A74" s="11" t="s">
        <v>48</v>
      </c>
      <c r="B74" s="6">
        <v>450</v>
      </c>
      <c r="C74" s="5">
        <f t="shared" si="4"/>
        <v>0.17077798861480076</v>
      </c>
    </row>
    <row r="75" spans="1:3" x14ac:dyDescent="0.25">
      <c r="A75" s="11" t="s">
        <v>49</v>
      </c>
      <c r="B75" s="6">
        <v>348</v>
      </c>
      <c r="C75" s="5">
        <f t="shared" si="4"/>
        <v>0.13206831119544593</v>
      </c>
    </row>
    <row r="76" spans="1:3" x14ac:dyDescent="0.25">
      <c r="A76" s="11" t="s">
        <v>50</v>
      </c>
      <c r="B76" s="6">
        <v>511</v>
      </c>
      <c r="C76" s="5">
        <f t="shared" si="4"/>
        <v>0.19392789373814043</v>
      </c>
    </row>
    <row r="77" spans="1:3" x14ac:dyDescent="0.25">
      <c r="A77" s="11" t="s">
        <v>51</v>
      </c>
      <c r="B77" s="6">
        <v>262</v>
      </c>
      <c r="C77" s="5">
        <f t="shared" si="4"/>
        <v>9.943074003795066E-2</v>
      </c>
    </row>
    <row r="78" spans="1:3" x14ac:dyDescent="0.25">
      <c r="A78" s="15" t="s">
        <v>52</v>
      </c>
      <c r="B78" s="16">
        <v>379</v>
      </c>
      <c r="C78" s="17">
        <f t="shared" si="4"/>
        <v>0.14383301707779886</v>
      </c>
    </row>
    <row r="79" spans="1:3" ht="15.75" thickBot="1" x14ac:dyDescent="0.3">
      <c r="A79" s="12" t="s">
        <v>5</v>
      </c>
      <c r="B79" s="3">
        <f>SUM(B72:B78)</f>
        <v>2635</v>
      </c>
      <c r="C79" s="2"/>
    </row>
    <row r="80" spans="1:3" ht="18" customHeight="1" thickBot="1" x14ac:dyDescent="0.3"/>
    <row r="81" spans="1:21" ht="33.75" customHeight="1" thickBot="1" x14ac:dyDescent="0.35">
      <c r="A81" s="280" t="s">
        <v>53</v>
      </c>
      <c r="B81" s="281"/>
      <c r="C81" s="282"/>
    </row>
    <row r="82" spans="1:21" x14ac:dyDescent="0.25">
      <c r="A82" s="14" t="s">
        <v>45</v>
      </c>
      <c r="B82" s="4" t="s">
        <v>7</v>
      </c>
      <c r="C82" s="13" t="s">
        <v>2</v>
      </c>
    </row>
    <row r="83" spans="1:21" x14ac:dyDescent="0.25">
      <c r="A83" s="11" t="s">
        <v>46</v>
      </c>
      <c r="B83" s="6">
        <v>103</v>
      </c>
      <c r="C83" s="5">
        <f>B83/$B$90</f>
        <v>7.7153558052434457E-2</v>
      </c>
      <c r="M83" s="210"/>
      <c r="N83" s="210"/>
      <c r="O83" s="210"/>
      <c r="P83" s="210"/>
      <c r="Q83" s="210"/>
      <c r="R83" s="210"/>
      <c r="S83" s="210"/>
      <c r="T83" s="210"/>
      <c r="U83" s="210"/>
    </row>
    <row r="84" spans="1:21" x14ac:dyDescent="0.25">
      <c r="A84" s="11" t="s">
        <v>47</v>
      </c>
      <c r="B84" s="6">
        <v>224</v>
      </c>
      <c r="C84" s="5">
        <f t="shared" ref="C84:C89" si="5">B84/$B$90</f>
        <v>0.16779026217228465</v>
      </c>
      <c r="M84" s="210"/>
      <c r="N84" s="210"/>
      <c r="O84" s="210"/>
      <c r="P84" s="210"/>
      <c r="Q84" s="210"/>
      <c r="R84" s="210"/>
      <c r="S84" s="210"/>
      <c r="T84" s="210"/>
      <c r="U84" s="210"/>
    </row>
    <row r="85" spans="1:21" x14ac:dyDescent="0.25">
      <c r="A85" s="11" t="s">
        <v>48</v>
      </c>
      <c r="B85" s="6">
        <v>233</v>
      </c>
      <c r="C85" s="5">
        <f t="shared" si="5"/>
        <v>0.1745318352059925</v>
      </c>
      <c r="K85" s="210"/>
      <c r="L85" s="210"/>
      <c r="M85" s="210"/>
      <c r="N85" s="210"/>
      <c r="O85" s="210"/>
      <c r="P85" s="210"/>
      <c r="Q85" s="210"/>
      <c r="R85" s="210"/>
      <c r="S85" s="210"/>
      <c r="T85" s="210"/>
      <c r="U85" s="210"/>
    </row>
    <row r="86" spans="1:21" x14ac:dyDescent="0.25">
      <c r="A86" s="11" t="s">
        <v>49</v>
      </c>
      <c r="B86" s="6">
        <v>262</v>
      </c>
      <c r="C86" s="5">
        <f t="shared" si="5"/>
        <v>0.19625468164794008</v>
      </c>
      <c r="D86" s="210"/>
      <c r="E86" s="210"/>
      <c r="F86" s="210"/>
      <c r="G86" s="210"/>
      <c r="H86" s="210"/>
      <c r="K86" s="210"/>
      <c r="L86" s="210"/>
    </row>
    <row r="87" spans="1:21" x14ac:dyDescent="0.25">
      <c r="A87" s="11" t="s">
        <v>50</v>
      </c>
      <c r="B87" s="6">
        <v>213</v>
      </c>
      <c r="C87" s="5">
        <f t="shared" si="5"/>
        <v>0.15955056179775282</v>
      </c>
      <c r="D87" s="210"/>
      <c r="E87" s="210"/>
      <c r="F87" s="210"/>
      <c r="G87" s="210"/>
      <c r="H87" s="210"/>
      <c r="K87" s="210"/>
      <c r="L87" s="210"/>
    </row>
    <row r="88" spans="1:21" x14ac:dyDescent="0.25">
      <c r="A88" s="11" t="s">
        <v>51</v>
      </c>
      <c r="B88" s="6">
        <v>93</v>
      </c>
      <c r="C88" s="5">
        <f t="shared" si="5"/>
        <v>6.9662921348314602E-2</v>
      </c>
      <c r="D88" s="210"/>
      <c r="E88" s="210"/>
      <c r="F88" s="210"/>
      <c r="G88" s="210"/>
      <c r="H88" s="210"/>
      <c r="I88" s="210"/>
      <c r="J88" s="210"/>
    </row>
    <row r="89" spans="1:21" x14ac:dyDescent="0.25">
      <c r="A89" s="15" t="s">
        <v>52</v>
      </c>
      <c r="B89" s="16">
        <v>207</v>
      </c>
      <c r="C89" s="17">
        <f t="shared" si="5"/>
        <v>0.15505617977528091</v>
      </c>
      <c r="I89" s="210"/>
      <c r="J89" s="210"/>
    </row>
    <row r="90" spans="1:21" ht="18" customHeight="1" thickBot="1" x14ac:dyDescent="0.3">
      <c r="A90" s="12" t="s">
        <v>5</v>
      </c>
      <c r="B90" s="3">
        <f>SUM(B83:B89)</f>
        <v>1335</v>
      </c>
      <c r="C90" s="2"/>
      <c r="I90" s="210"/>
      <c r="J90" s="210"/>
    </row>
    <row r="91" spans="1:21" x14ac:dyDescent="0.25">
      <c r="A91" s="237" t="s">
        <v>817</v>
      </c>
      <c r="B91" s="238"/>
      <c r="C91" s="239"/>
    </row>
    <row r="92" spans="1:21" x14ac:dyDescent="0.25">
      <c r="A92" s="240" t="s">
        <v>818</v>
      </c>
      <c r="B92" s="238"/>
      <c r="C92" s="239"/>
      <c r="D92" s="210"/>
      <c r="E92" s="210"/>
    </row>
    <row r="93" spans="1:21" x14ac:dyDescent="0.25">
      <c r="A93" s="240" t="s">
        <v>819</v>
      </c>
      <c r="B93" s="238"/>
      <c r="C93" s="239"/>
      <c r="D93" s="210"/>
      <c r="E93" s="210"/>
    </row>
    <row r="94" spans="1:21" ht="18" customHeight="1" thickBot="1" x14ac:dyDescent="0.3"/>
    <row r="95" spans="1:21" ht="18" thickBot="1" x14ac:dyDescent="0.35">
      <c r="A95" s="284" t="s">
        <v>805</v>
      </c>
      <c r="B95" s="285"/>
      <c r="C95" s="286"/>
      <c r="D95" s="210"/>
    </row>
    <row r="96" spans="1:21" x14ac:dyDescent="0.25">
      <c r="A96" s="14" t="s">
        <v>54</v>
      </c>
      <c r="B96" s="4" t="s">
        <v>1</v>
      </c>
      <c r="C96" s="13" t="s">
        <v>2</v>
      </c>
      <c r="D96" s="210"/>
    </row>
    <row r="97" spans="1:13" x14ac:dyDescent="0.25">
      <c r="A97" s="11" t="s">
        <v>55</v>
      </c>
      <c r="B97" s="6">
        <v>48604</v>
      </c>
      <c r="C97" s="5">
        <f>B97/$B$99</f>
        <v>0.98832811419740529</v>
      </c>
      <c r="D97" s="210"/>
    </row>
    <row r="98" spans="1:13" x14ac:dyDescent="0.25">
      <c r="A98" s="15" t="s">
        <v>58</v>
      </c>
      <c r="B98" s="16">
        <v>574</v>
      </c>
      <c r="C98" s="17">
        <f>B98/$B$99</f>
        <v>1.1671885802594656E-2</v>
      </c>
      <c r="D98" s="210"/>
    </row>
    <row r="99" spans="1:13" ht="15.75" thickBot="1" x14ac:dyDescent="0.3">
      <c r="A99" s="12" t="s">
        <v>5</v>
      </c>
      <c r="B99" s="3">
        <f>SUM(B97:B98)</f>
        <v>49178</v>
      </c>
      <c r="C99" s="2"/>
    </row>
    <row r="100" spans="1:13" x14ac:dyDescent="0.25">
      <c r="A100" s="210" t="s">
        <v>829</v>
      </c>
      <c r="B100" s="210" t="s">
        <v>829</v>
      </c>
      <c r="C100" s="210"/>
    </row>
    <row r="101" spans="1:13" ht="18" customHeight="1" thickBot="1" x14ac:dyDescent="0.3">
      <c r="A101" s="210"/>
      <c r="B101" s="210"/>
      <c r="C101" s="210"/>
    </row>
    <row r="102" spans="1:13" ht="33.75" customHeight="1" thickBot="1" x14ac:dyDescent="0.35">
      <c r="A102" s="280" t="s">
        <v>56</v>
      </c>
      <c r="B102" s="281"/>
      <c r="C102" s="282"/>
    </row>
    <row r="103" spans="1:13" x14ac:dyDescent="0.25">
      <c r="A103" s="14" t="s">
        <v>6</v>
      </c>
      <c r="B103" s="4" t="s">
        <v>7</v>
      </c>
      <c r="C103" s="13" t="s">
        <v>2</v>
      </c>
      <c r="M103" s="210"/>
    </row>
    <row r="104" spans="1:13" x14ac:dyDescent="0.25">
      <c r="A104" s="11" t="s">
        <v>36</v>
      </c>
      <c r="B104" s="6">
        <v>2756</v>
      </c>
      <c r="C104" s="5">
        <f>B104/$B$110</f>
        <v>9.6485086122391817E-2</v>
      </c>
    </row>
    <row r="105" spans="1:13" ht="18" customHeight="1" x14ac:dyDescent="0.25">
      <c r="A105" s="11" t="s">
        <v>37</v>
      </c>
      <c r="B105" s="6">
        <v>4236</v>
      </c>
      <c r="C105" s="5">
        <f t="shared" ref="C105:C109" si="6">B105/$B$110</f>
        <v>0.14829855762498251</v>
      </c>
      <c r="K105" s="210"/>
      <c r="L105" s="210"/>
    </row>
    <row r="106" spans="1:13" x14ac:dyDescent="0.25">
      <c r="A106" s="11" t="s">
        <v>38</v>
      </c>
      <c r="B106" s="6">
        <v>4892</v>
      </c>
      <c r="C106" s="5">
        <f t="shared" si="6"/>
        <v>0.17126452877748213</v>
      </c>
      <c r="D106" s="210"/>
      <c r="E106" s="210"/>
      <c r="F106" s="210"/>
      <c r="G106" s="210"/>
      <c r="H106" s="210"/>
    </row>
    <row r="107" spans="1:13" x14ac:dyDescent="0.25">
      <c r="A107" s="11" t="s">
        <v>39</v>
      </c>
      <c r="B107" s="6">
        <v>4827</v>
      </c>
      <c r="C107" s="5">
        <f t="shared" si="6"/>
        <v>0.16898893712365215</v>
      </c>
    </row>
    <row r="108" spans="1:13" x14ac:dyDescent="0.25">
      <c r="A108" s="11" t="s">
        <v>40</v>
      </c>
      <c r="B108" s="6">
        <v>3498</v>
      </c>
      <c r="C108" s="5">
        <f t="shared" si="6"/>
        <v>0.12246184007842038</v>
      </c>
      <c r="I108" s="210"/>
      <c r="J108" s="210"/>
    </row>
    <row r="109" spans="1:13" x14ac:dyDescent="0.25">
      <c r="A109" s="15" t="s">
        <v>8</v>
      </c>
      <c r="B109" s="16">
        <v>8355</v>
      </c>
      <c r="C109" s="17">
        <f t="shared" si="6"/>
        <v>0.29250105027307099</v>
      </c>
    </row>
    <row r="110" spans="1:13" ht="15.75" thickBot="1" x14ac:dyDescent="0.3">
      <c r="A110" s="12" t="s">
        <v>5</v>
      </c>
      <c r="B110" s="3">
        <f>SUM(B104:B109)</f>
        <v>28564</v>
      </c>
      <c r="C110" s="2"/>
    </row>
    <row r="111" spans="1:13" x14ac:dyDescent="0.25">
      <c r="A111" s="210" t="s">
        <v>820</v>
      </c>
      <c r="B111" s="210"/>
      <c r="C111" s="210"/>
    </row>
    <row r="112" spans="1:13" ht="18" customHeight="1" thickBot="1" x14ac:dyDescent="0.3"/>
    <row r="113" spans="1:3" ht="33" customHeight="1" thickBot="1" x14ac:dyDescent="0.35">
      <c r="A113" s="280" t="s">
        <v>57</v>
      </c>
      <c r="B113" s="281"/>
      <c r="C113" s="282"/>
    </row>
    <row r="114" spans="1:3" x14ac:dyDescent="0.25">
      <c r="A114" s="14" t="s">
        <v>6</v>
      </c>
      <c r="B114" s="4" t="s">
        <v>7</v>
      </c>
      <c r="C114" s="13" t="s">
        <v>2</v>
      </c>
    </row>
    <row r="115" spans="1:3" x14ac:dyDescent="0.25">
      <c r="A115" s="11" t="s">
        <v>36</v>
      </c>
      <c r="B115" s="6">
        <v>30</v>
      </c>
      <c r="C115" s="5">
        <f>B115/$B$121</f>
        <v>0.1214574898785425</v>
      </c>
    </row>
    <row r="116" spans="1:3" x14ac:dyDescent="0.25">
      <c r="A116" s="11" t="s">
        <v>37</v>
      </c>
      <c r="B116" s="6">
        <v>102</v>
      </c>
      <c r="C116" s="5">
        <f t="shared" ref="C116:C120" si="7">B116/$B$121</f>
        <v>0.41295546558704455</v>
      </c>
    </row>
    <row r="117" spans="1:3" x14ac:dyDescent="0.25">
      <c r="A117" s="11" t="s">
        <v>38</v>
      </c>
      <c r="B117" s="6">
        <v>60</v>
      </c>
      <c r="C117" s="5">
        <f t="shared" si="7"/>
        <v>0.24291497975708501</v>
      </c>
    </row>
    <row r="118" spans="1:3" x14ac:dyDescent="0.25">
      <c r="A118" s="11" t="s">
        <v>39</v>
      </c>
      <c r="B118" s="6">
        <v>13</v>
      </c>
      <c r="C118" s="5">
        <f t="shared" si="7"/>
        <v>5.2631578947368418E-2</v>
      </c>
    </row>
    <row r="119" spans="1:3" x14ac:dyDescent="0.25">
      <c r="A119" s="11" t="s">
        <v>40</v>
      </c>
      <c r="B119" s="6">
        <v>20</v>
      </c>
      <c r="C119" s="5">
        <f t="shared" si="7"/>
        <v>8.0971659919028341E-2</v>
      </c>
    </row>
    <row r="120" spans="1:3" x14ac:dyDescent="0.25">
      <c r="A120" s="15" t="s">
        <v>8</v>
      </c>
      <c r="B120" s="16">
        <v>22</v>
      </c>
      <c r="C120" s="17">
        <f t="shared" si="7"/>
        <v>8.9068825910931168E-2</v>
      </c>
    </row>
    <row r="121" spans="1:3" ht="18" customHeight="1" thickBot="1" x14ac:dyDescent="0.3">
      <c r="A121" s="12" t="s">
        <v>5</v>
      </c>
      <c r="B121" s="3">
        <f>SUM(B115:B120)</f>
        <v>247</v>
      </c>
      <c r="C121" s="2"/>
    </row>
    <row r="122" spans="1:3" ht="18" customHeight="1" thickBot="1" x14ac:dyDescent="0.3"/>
    <row r="123" spans="1:3" ht="33" customHeight="1" thickBot="1" x14ac:dyDescent="0.35">
      <c r="A123" s="280" t="s">
        <v>59</v>
      </c>
      <c r="B123" s="281"/>
      <c r="C123" s="282"/>
    </row>
    <row r="124" spans="1:3" x14ac:dyDescent="0.25">
      <c r="A124" s="14" t="s">
        <v>6</v>
      </c>
      <c r="B124" s="4" t="s">
        <v>7</v>
      </c>
      <c r="C124" s="13" t="s">
        <v>2</v>
      </c>
    </row>
    <row r="125" spans="1:3" x14ac:dyDescent="0.25">
      <c r="A125" s="11" t="s">
        <v>36</v>
      </c>
      <c r="B125" s="6">
        <f>B115</f>
        <v>30</v>
      </c>
      <c r="C125" s="5">
        <f>B125/$B$127</f>
        <v>0.22727272727272727</v>
      </c>
    </row>
    <row r="126" spans="1:3" x14ac:dyDescent="0.25">
      <c r="A126" s="15" t="s">
        <v>37</v>
      </c>
      <c r="B126" s="16">
        <f>B116</f>
        <v>102</v>
      </c>
      <c r="C126" s="17">
        <f>B126/$B$127</f>
        <v>0.77272727272727271</v>
      </c>
    </row>
    <row r="127" spans="1:3" ht="15.75" thickBot="1" x14ac:dyDescent="0.3">
      <c r="A127" s="12" t="s">
        <v>5</v>
      </c>
      <c r="B127" s="3">
        <f>SUM(B125:B126)</f>
        <v>132</v>
      </c>
      <c r="C127" s="2"/>
    </row>
    <row r="128" spans="1:3" ht="18" customHeight="1" thickBot="1" x14ac:dyDescent="0.3"/>
    <row r="129" spans="1:6" ht="33.75" customHeight="1" thickBot="1" x14ac:dyDescent="0.35">
      <c r="A129" s="280" t="s">
        <v>60</v>
      </c>
      <c r="B129" s="281"/>
      <c r="C129" s="282"/>
    </row>
    <row r="130" spans="1:6" x14ac:dyDescent="0.25">
      <c r="A130" s="14" t="s">
        <v>12</v>
      </c>
      <c r="B130" s="4" t="s">
        <v>1</v>
      </c>
      <c r="C130" s="13" t="s">
        <v>2</v>
      </c>
    </row>
    <row r="131" spans="1:6" x14ac:dyDescent="0.25">
      <c r="A131" s="28" t="s">
        <v>13</v>
      </c>
      <c r="B131" s="6">
        <v>109</v>
      </c>
      <c r="C131" s="5">
        <f t="shared" ref="C131:C136" si="8">B131/$B$137</f>
        <v>0.44129554655870445</v>
      </c>
    </row>
    <row r="132" spans="1:6" ht="18" customHeight="1" x14ac:dyDescent="0.25">
      <c r="A132" s="28" t="s">
        <v>32</v>
      </c>
      <c r="B132" s="6">
        <v>47</v>
      </c>
      <c r="C132" s="5">
        <f t="shared" si="8"/>
        <v>0.19028340080971659</v>
      </c>
    </row>
    <row r="133" spans="1:6" x14ac:dyDescent="0.25">
      <c r="A133" s="28" t="s">
        <v>20</v>
      </c>
      <c r="B133" s="6">
        <v>37</v>
      </c>
      <c r="C133" s="5">
        <f t="shared" si="8"/>
        <v>0.14979757085020243</v>
      </c>
      <c r="D133" s="210"/>
      <c r="E133" s="210"/>
      <c r="F133" s="210"/>
    </row>
    <row r="134" spans="1:6" x14ac:dyDescent="0.25">
      <c r="A134" s="28" t="s">
        <v>18</v>
      </c>
      <c r="B134" s="6">
        <v>22</v>
      </c>
      <c r="C134" s="5">
        <f t="shared" si="8"/>
        <v>8.9068825910931168E-2</v>
      </c>
    </row>
    <row r="135" spans="1:6" x14ac:dyDescent="0.25">
      <c r="A135" s="28" t="s">
        <v>15</v>
      </c>
      <c r="B135" s="6">
        <v>16</v>
      </c>
      <c r="C135" s="5">
        <f t="shared" si="8"/>
        <v>6.4777327935222673E-2</v>
      </c>
    </row>
    <row r="136" spans="1:6" x14ac:dyDescent="0.25">
      <c r="A136" s="15" t="s">
        <v>25</v>
      </c>
      <c r="B136" s="16">
        <v>16</v>
      </c>
      <c r="C136" s="17">
        <f t="shared" si="8"/>
        <v>6.4777327935222673E-2</v>
      </c>
    </row>
    <row r="137" spans="1:6" x14ac:dyDescent="0.25">
      <c r="A137" s="15" t="s">
        <v>5</v>
      </c>
      <c r="B137" s="16">
        <f>SUM(B131:B136)</f>
        <v>247</v>
      </c>
      <c r="C137" s="18"/>
    </row>
    <row r="138" spans="1:6" x14ac:dyDescent="0.25">
      <c r="A138" s="210" t="s">
        <v>821</v>
      </c>
      <c r="B138" s="210"/>
      <c r="C138" s="210"/>
    </row>
    <row r="139" spans="1:6" ht="18" customHeight="1" thickBot="1" x14ac:dyDescent="0.3"/>
    <row r="140" spans="1:6" ht="37.5" customHeight="1" thickBot="1" x14ac:dyDescent="0.35">
      <c r="A140" s="280" t="s">
        <v>61</v>
      </c>
      <c r="B140" s="281"/>
      <c r="C140" s="282"/>
    </row>
    <row r="141" spans="1:6" x14ac:dyDescent="0.25">
      <c r="A141" s="14" t="s">
        <v>12</v>
      </c>
      <c r="B141" s="4" t="s">
        <v>1</v>
      </c>
      <c r="C141" s="13" t="s">
        <v>2</v>
      </c>
    </row>
    <row r="142" spans="1:6" x14ac:dyDescent="0.25">
      <c r="A142" s="28" t="s">
        <v>13</v>
      </c>
      <c r="B142" s="6">
        <v>82</v>
      </c>
      <c r="C142" s="5">
        <f>B142/$B$147</f>
        <v>0.62121212121212122</v>
      </c>
    </row>
    <row r="143" spans="1:6" x14ac:dyDescent="0.25">
      <c r="A143" s="28" t="s">
        <v>15</v>
      </c>
      <c r="B143" s="6">
        <v>16</v>
      </c>
      <c r="C143" s="5">
        <f>B143/$B$147</f>
        <v>0.12121212121212122</v>
      </c>
      <c r="D143" s="210"/>
      <c r="E143" s="210"/>
      <c r="F143" s="210"/>
    </row>
    <row r="144" spans="1:6" x14ac:dyDescent="0.25">
      <c r="A144" s="28" t="s">
        <v>25</v>
      </c>
      <c r="B144" s="6">
        <v>16</v>
      </c>
      <c r="C144" s="5">
        <f>B144/$B$147</f>
        <v>0.12121212121212122</v>
      </c>
    </row>
    <row r="145" spans="1:3" x14ac:dyDescent="0.25">
      <c r="A145" s="28" t="s">
        <v>18</v>
      </c>
      <c r="B145" s="6">
        <v>9</v>
      </c>
      <c r="C145" s="5">
        <f>B145/$B$147</f>
        <v>6.8181818181818177E-2</v>
      </c>
    </row>
    <row r="146" spans="1:3" x14ac:dyDescent="0.25">
      <c r="A146" s="15" t="s">
        <v>20</v>
      </c>
      <c r="B146" s="16">
        <v>9</v>
      </c>
      <c r="C146" s="17">
        <f>B146/$B$147</f>
        <v>6.8181818181818177E-2</v>
      </c>
    </row>
    <row r="147" spans="1:3" ht="15.75" thickBot="1" x14ac:dyDescent="0.3">
      <c r="A147" s="12" t="s">
        <v>5</v>
      </c>
      <c r="B147" s="3">
        <f>SUM(B142:B146)</f>
        <v>132</v>
      </c>
      <c r="C147" s="2"/>
    </row>
    <row r="148" spans="1:3" x14ac:dyDescent="0.25">
      <c r="A148" s="210" t="s">
        <v>821</v>
      </c>
      <c r="B148" s="210"/>
      <c r="C148" s="210"/>
    </row>
    <row r="150" spans="1:3" x14ac:dyDescent="0.25">
      <c r="A150" s="210" t="s">
        <v>822</v>
      </c>
    </row>
  </sheetData>
  <mergeCells count="19">
    <mergeCell ref="A1:F1"/>
    <mergeCell ref="A5:C5"/>
    <mergeCell ref="A12:C12"/>
    <mergeCell ref="A35:C35"/>
    <mergeCell ref="A3:D3"/>
    <mergeCell ref="I8:J8"/>
    <mergeCell ref="A140:C140"/>
    <mergeCell ref="A56:C56"/>
    <mergeCell ref="A70:C70"/>
    <mergeCell ref="A81:C81"/>
    <mergeCell ref="A95:C95"/>
    <mergeCell ref="A102:C102"/>
    <mergeCell ref="A113:C113"/>
    <mergeCell ref="A41:C41"/>
    <mergeCell ref="A24:C24"/>
    <mergeCell ref="E12:G12"/>
    <mergeCell ref="E19:G19"/>
    <mergeCell ref="A123:C123"/>
    <mergeCell ref="A129:C129"/>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62"/>
  <sheetViews>
    <sheetView workbookViewId="0">
      <selection activeCell="E29" sqref="E29"/>
    </sheetView>
  </sheetViews>
  <sheetFormatPr defaultRowHeight="15" x14ac:dyDescent="0.25"/>
  <cols>
    <col min="1" max="1" width="26.7109375" style="159" customWidth="1"/>
    <col min="2" max="2" width="10.7109375" style="159" bestFit="1" customWidth="1"/>
    <col min="3" max="3" width="7.85546875" style="159" customWidth="1"/>
    <col min="4" max="4" width="9.140625" style="159"/>
    <col min="5" max="5" width="33.85546875" style="159" bestFit="1" customWidth="1"/>
    <col min="6" max="6" width="18.5703125" style="159" bestFit="1" customWidth="1"/>
    <col min="7" max="7" width="15" style="159" customWidth="1"/>
    <col min="8" max="8" width="15" style="210" customWidth="1"/>
    <col min="9" max="9" width="28" style="159" bestFit="1" customWidth="1"/>
    <col min="10" max="16384" width="9.140625" style="159"/>
  </cols>
  <sheetData>
    <row r="1" spans="1:10" ht="21" x14ac:dyDescent="0.35">
      <c r="A1" s="283" t="s">
        <v>519</v>
      </c>
      <c r="B1" s="283"/>
      <c r="C1" s="283"/>
      <c r="D1" s="283"/>
      <c r="E1" s="283"/>
      <c r="F1" s="283"/>
    </row>
    <row r="2" spans="1:10" s="210" customFormat="1" x14ac:dyDescent="0.25">
      <c r="A2" s="236" t="s">
        <v>815</v>
      </c>
    </row>
    <row r="3" spans="1:10" s="210" customFormat="1" x14ac:dyDescent="0.25">
      <c r="A3" s="210" t="s">
        <v>816</v>
      </c>
    </row>
    <row r="4" spans="1:10" ht="15.75" thickBot="1" x14ac:dyDescent="0.3"/>
    <row r="5" spans="1:10" ht="18" thickBot="1" x14ac:dyDescent="0.35">
      <c r="A5" s="284" t="s">
        <v>34</v>
      </c>
      <c r="B5" s="285"/>
      <c r="C5" s="286"/>
      <c r="I5" s="284" t="s">
        <v>63</v>
      </c>
      <c r="J5" s="286"/>
    </row>
    <row r="6" spans="1:10" x14ac:dyDescent="0.25">
      <c r="A6" s="14" t="s">
        <v>0</v>
      </c>
      <c r="B6" s="4" t="s">
        <v>1</v>
      </c>
      <c r="C6" s="13" t="s">
        <v>2</v>
      </c>
      <c r="I6" s="19" t="s">
        <v>520</v>
      </c>
      <c r="J6" s="163"/>
    </row>
    <row r="7" spans="1:10" x14ac:dyDescent="0.25">
      <c r="A7" s="161" t="s">
        <v>3</v>
      </c>
      <c r="B7" s="6">
        <v>94872</v>
      </c>
      <c r="C7" s="5">
        <f>B7/$B$9</f>
        <v>0.94077048936486685</v>
      </c>
      <c r="I7" s="161" t="s">
        <v>521</v>
      </c>
      <c r="J7" s="163"/>
    </row>
    <row r="8" spans="1:10" x14ac:dyDescent="0.25">
      <c r="A8" s="15" t="s">
        <v>4</v>
      </c>
      <c r="B8" s="16">
        <v>5973</v>
      </c>
      <c r="C8" s="17">
        <f>B8/$B$9</f>
        <v>5.9229510635133126E-2</v>
      </c>
      <c r="I8" s="161" t="s">
        <v>522</v>
      </c>
      <c r="J8" s="163"/>
    </row>
    <row r="9" spans="1:10" ht="15.75" thickBot="1" x14ac:dyDescent="0.3">
      <c r="A9" s="162" t="s">
        <v>5</v>
      </c>
      <c r="B9" s="3">
        <f>SUM(B7:B8)</f>
        <v>100845</v>
      </c>
      <c r="C9" s="2"/>
      <c r="I9" s="161" t="s">
        <v>523</v>
      </c>
      <c r="J9" s="163"/>
    </row>
    <row r="10" spans="1:10" x14ac:dyDescent="0.25">
      <c r="A10" s="210" t="s">
        <v>864</v>
      </c>
      <c r="B10" s="256"/>
      <c r="C10" s="256"/>
      <c r="D10" s="210"/>
      <c r="I10" s="161" t="s">
        <v>524</v>
      </c>
      <c r="J10" s="163"/>
    </row>
    <row r="11" spans="1:10" ht="15.75" thickBot="1" x14ac:dyDescent="0.3">
      <c r="I11" s="161" t="s">
        <v>525</v>
      </c>
      <c r="J11" s="163"/>
    </row>
    <row r="12" spans="1:10" ht="18" thickBot="1" x14ac:dyDescent="0.35">
      <c r="A12" s="284" t="s">
        <v>35</v>
      </c>
      <c r="B12" s="285"/>
      <c r="C12" s="286"/>
      <c r="E12" s="294" t="s">
        <v>844</v>
      </c>
      <c r="F12" s="295"/>
      <c r="G12" s="296"/>
      <c r="H12" s="266"/>
      <c r="I12" s="161" t="s">
        <v>526</v>
      </c>
      <c r="J12" s="163"/>
    </row>
    <row r="13" spans="1:10" x14ac:dyDescent="0.25">
      <c r="A13" s="14" t="s">
        <v>6</v>
      </c>
      <c r="B13" s="4" t="s">
        <v>7</v>
      </c>
      <c r="C13" s="13" t="s">
        <v>2</v>
      </c>
      <c r="E13" s="14" t="s">
        <v>0</v>
      </c>
      <c r="F13" s="4" t="s">
        <v>1</v>
      </c>
      <c r="G13" s="13" t="s">
        <v>2</v>
      </c>
      <c r="H13" s="267"/>
      <c r="I13" s="161"/>
      <c r="J13" s="163"/>
    </row>
    <row r="14" spans="1:10" x14ac:dyDescent="0.25">
      <c r="A14" s="161" t="s">
        <v>36</v>
      </c>
      <c r="B14" s="6">
        <v>4796</v>
      </c>
      <c r="C14" s="5">
        <f>B14/$B$21</f>
        <v>4.7558133769646488E-2</v>
      </c>
      <c r="E14" s="212" t="s">
        <v>3</v>
      </c>
      <c r="F14" s="6">
        <v>4299</v>
      </c>
      <c r="G14" s="5">
        <v>0.89600000000000002</v>
      </c>
      <c r="H14" s="265"/>
      <c r="I14" s="161"/>
      <c r="J14" s="163"/>
    </row>
    <row r="15" spans="1:10" x14ac:dyDescent="0.25">
      <c r="A15" s="161" t="s">
        <v>37</v>
      </c>
      <c r="B15" s="6">
        <v>8207</v>
      </c>
      <c r="C15" s="5">
        <f t="shared" ref="C15:C20" si="0">B15/$B$21</f>
        <v>8.138231940106104E-2</v>
      </c>
      <c r="E15" s="15" t="s">
        <v>4</v>
      </c>
      <c r="F15" s="16">
        <v>497</v>
      </c>
      <c r="G15" s="17">
        <v>0.104</v>
      </c>
      <c r="H15" s="265"/>
      <c r="I15" s="161"/>
      <c r="J15" s="163"/>
    </row>
    <row r="16" spans="1:10" ht="15.75" thickBot="1" x14ac:dyDescent="0.3">
      <c r="A16" s="161" t="s">
        <v>38</v>
      </c>
      <c r="B16" s="6">
        <v>11908</v>
      </c>
      <c r="C16" s="5">
        <f t="shared" si="0"/>
        <v>0.11808220536466855</v>
      </c>
      <c r="E16" s="213" t="s">
        <v>5</v>
      </c>
      <c r="F16" s="3">
        <v>4796</v>
      </c>
      <c r="G16" s="232"/>
      <c r="H16" s="260"/>
      <c r="I16" s="161"/>
      <c r="J16" s="163"/>
    </row>
    <row r="17" spans="1:10" x14ac:dyDescent="0.25">
      <c r="A17" s="161" t="s">
        <v>39</v>
      </c>
      <c r="B17" s="6">
        <v>12808</v>
      </c>
      <c r="C17" s="5">
        <f t="shared" si="0"/>
        <v>0.1270067926025088</v>
      </c>
      <c r="E17" s="210"/>
      <c r="F17" s="210"/>
      <c r="G17" s="210"/>
      <c r="I17" s="161"/>
      <c r="J17" s="163"/>
    </row>
    <row r="18" spans="1:10" ht="15.75" thickBot="1" x14ac:dyDescent="0.3">
      <c r="A18" s="161" t="s">
        <v>40</v>
      </c>
      <c r="B18" s="6">
        <v>12519</v>
      </c>
      <c r="C18" s="5">
        <f t="shared" si="0"/>
        <v>0.12414100847835788</v>
      </c>
      <c r="E18" s="210"/>
      <c r="F18" s="210"/>
      <c r="G18" s="210"/>
      <c r="I18" s="161"/>
      <c r="J18" s="163"/>
    </row>
    <row r="19" spans="1:10" ht="18" thickBot="1" x14ac:dyDescent="0.35">
      <c r="A19" s="161" t="s">
        <v>8</v>
      </c>
      <c r="B19" s="6">
        <v>49655</v>
      </c>
      <c r="C19" s="5">
        <f t="shared" si="0"/>
        <v>0.4923893103277307</v>
      </c>
      <c r="E19" s="284" t="s">
        <v>837</v>
      </c>
      <c r="F19" s="285"/>
      <c r="G19" s="286"/>
      <c r="H19" s="255"/>
      <c r="I19" s="161"/>
      <c r="J19" s="163"/>
    </row>
    <row r="20" spans="1:10" x14ac:dyDescent="0.25">
      <c r="A20" s="15" t="s">
        <v>9</v>
      </c>
      <c r="B20" s="16">
        <v>952</v>
      </c>
      <c r="C20" s="17">
        <f t="shared" si="0"/>
        <v>9.4402300560265748E-3</v>
      </c>
      <c r="E20" s="14" t="s">
        <v>0</v>
      </c>
      <c r="F20" s="4" t="s">
        <v>1</v>
      </c>
      <c r="G20" s="13" t="s">
        <v>2</v>
      </c>
      <c r="H20" s="267"/>
      <c r="I20" s="161"/>
      <c r="J20" s="163"/>
    </row>
    <row r="21" spans="1:10" ht="15.75" thickBot="1" x14ac:dyDescent="0.3">
      <c r="A21" s="162" t="s">
        <v>5</v>
      </c>
      <c r="B21" s="3">
        <f>SUM(B14:B20)</f>
        <v>100845</v>
      </c>
      <c r="C21" s="2"/>
      <c r="E21" s="212" t="s">
        <v>3</v>
      </c>
      <c r="F21" s="6">
        <v>7237</v>
      </c>
      <c r="G21" s="5">
        <v>0.88200000000000001</v>
      </c>
      <c r="H21" s="265"/>
      <c r="I21" s="161"/>
      <c r="J21" s="163"/>
    </row>
    <row r="22" spans="1:10" x14ac:dyDescent="0.25">
      <c r="A22" s="210" t="s">
        <v>864</v>
      </c>
      <c r="B22" s="210"/>
      <c r="C22" s="210"/>
      <c r="E22" s="15" t="s">
        <v>4</v>
      </c>
      <c r="F22" s="16">
        <v>970</v>
      </c>
      <c r="G22" s="17">
        <v>0.11799999999999999</v>
      </c>
      <c r="H22" s="265"/>
      <c r="I22" s="161"/>
      <c r="J22" s="163"/>
    </row>
    <row r="23" spans="1:10" ht="15.75" thickBot="1" x14ac:dyDescent="0.3">
      <c r="E23" s="213" t="s">
        <v>5</v>
      </c>
      <c r="F23" s="3">
        <v>8207</v>
      </c>
      <c r="G23" s="2"/>
      <c r="H23" s="233"/>
      <c r="I23" s="161"/>
      <c r="J23" s="163"/>
    </row>
    <row r="24" spans="1:10" ht="18" thickBot="1" x14ac:dyDescent="0.35">
      <c r="A24" s="284" t="s">
        <v>10</v>
      </c>
      <c r="B24" s="285"/>
      <c r="C24" s="286"/>
      <c r="I24" s="161"/>
      <c r="J24" s="163"/>
    </row>
    <row r="25" spans="1:10" x14ac:dyDescent="0.25">
      <c r="A25" s="14" t="s">
        <v>6</v>
      </c>
      <c r="B25" s="4" t="s">
        <v>7</v>
      </c>
      <c r="C25" s="13" t="s">
        <v>2</v>
      </c>
      <c r="I25" s="161"/>
      <c r="J25" s="163"/>
    </row>
    <row r="26" spans="1:10" x14ac:dyDescent="0.25">
      <c r="A26" s="161" t="s">
        <v>36</v>
      </c>
      <c r="B26" s="6">
        <v>497</v>
      </c>
      <c r="C26" s="5">
        <f>B26/$B$33</f>
        <v>8.3207768290641221E-2</v>
      </c>
      <c r="I26" s="161"/>
      <c r="J26" s="163"/>
    </row>
    <row r="27" spans="1:10" x14ac:dyDescent="0.25">
      <c r="A27" s="161" t="s">
        <v>37</v>
      </c>
      <c r="B27" s="6">
        <v>970</v>
      </c>
      <c r="C27" s="5">
        <f t="shared" ref="C27:C32" si="1">B27/$B$33</f>
        <v>0.16239745521513477</v>
      </c>
      <c r="I27" s="161"/>
      <c r="J27" s="163"/>
    </row>
    <row r="28" spans="1:10" x14ac:dyDescent="0.25">
      <c r="A28" s="161" t="s">
        <v>38</v>
      </c>
      <c r="B28" s="6">
        <v>1418</v>
      </c>
      <c r="C28" s="5">
        <f t="shared" si="1"/>
        <v>0.23740164071655784</v>
      </c>
      <c r="I28" s="161"/>
      <c r="J28" s="163"/>
    </row>
    <row r="29" spans="1:10" x14ac:dyDescent="0.25">
      <c r="A29" s="161" t="s">
        <v>39</v>
      </c>
      <c r="B29" s="6">
        <v>1216</v>
      </c>
      <c r="C29" s="5">
        <f t="shared" si="1"/>
        <v>0.20358278921814835</v>
      </c>
      <c r="I29" s="161"/>
      <c r="J29" s="163"/>
    </row>
    <row r="30" spans="1:10" x14ac:dyDescent="0.25">
      <c r="A30" s="161" t="s">
        <v>40</v>
      </c>
      <c r="B30" s="6">
        <v>367</v>
      </c>
      <c r="C30" s="5">
        <f t="shared" si="1"/>
        <v>6.1443160890674704E-2</v>
      </c>
      <c r="I30" s="161"/>
      <c r="J30" s="163"/>
    </row>
    <row r="31" spans="1:10" ht="15.75" thickBot="1" x14ac:dyDescent="0.3">
      <c r="A31" s="161" t="s">
        <v>8</v>
      </c>
      <c r="B31" s="6">
        <v>1464</v>
      </c>
      <c r="C31" s="5">
        <f t="shared" si="1"/>
        <v>0.24510296333500753</v>
      </c>
      <c r="I31" s="162"/>
      <c r="J31" s="2"/>
    </row>
    <row r="32" spans="1:10" x14ac:dyDescent="0.25">
      <c r="A32" s="15" t="s">
        <v>9</v>
      </c>
      <c r="B32" s="16">
        <v>41</v>
      </c>
      <c r="C32" s="17">
        <f t="shared" si="1"/>
        <v>6.8642223338355934E-3</v>
      </c>
    </row>
    <row r="33" spans="1:34" ht="15.75" thickBot="1" x14ac:dyDescent="0.3">
      <c r="A33" s="162" t="s">
        <v>5</v>
      </c>
      <c r="B33" s="3">
        <f>SUM(B26:B32)</f>
        <v>5973</v>
      </c>
      <c r="C33" s="2"/>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0"/>
      <c r="AG33" s="210"/>
      <c r="AH33" s="210"/>
    </row>
    <row r="34" spans="1:34" ht="15.75" thickBot="1" x14ac:dyDescent="0.3"/>
    <row r="35" spans="1:34" ht="33" customHeight="1" thickBot="1" x14ac:dyDescent="0.35">
      <c r="A35" s="280" t="s">
        <v>41</v>
      </c>
      <c r="B35" s="281"/>
      <c r="C35" s="282"/>
    </row>
    <row r="36" spans="1:34" x14ac:dyDescent="0.25">
      <c r="A36" s="14" t="s">
        <v>6</v>
      </c>
      <c r="B36" s="4" t="s">
        <v>7</v>
      </c>
      <c r="C36" s="13" t="s">
        <v>2</v>
      </c>
    </row>
    <row r="37" spans="1:34" x14ac:dyDescent="0.25">
      <c r="A37" s="161" t="s">
        <v>36</v>
      </c>
      <c r="B37" s="6">
        <f>B26</f>
        <v>497</v>
      </c>
      <c r="C37" s="5">
        <f>B37/$B$39</f>
        <v>0.33878663940013631</v>
      </c>
    </row>
    <row r="38" spans="1:34" x14ac:dyDescent="0.25">
      <c r="A38" s="15" t="s">
        <v>37</v>
      </c>
      <c r="B38" s="16">
        <f>B27</f>
        <v>970</v>
      </c>
      <c r="C38" s="17">
        <f>B38/$B$39</f>
        <v>0.66121336059986369</v>
      </c>
    </row>
    <row r="39" spans="1:34" ht="15.75" thickBot="1" x14ac:dyDescent="0.3">
      <c r="A39" s="162" t="s">
        <v>5</v>
      </c>
      <c r="B39" s="3">
        <f>SUM(B37:B38)</f>
        <v>1467</v>
      </c>
      <c r="C39" s="2"/>
    </row>
    <row r="40" spans="1:34" ht="15.75" thickBot="1" x14ac:dyDescent="0.3"/>
    <row r="41" spans="1:34" ht="18" thickBot="1" x14ac:dyDescent="0.35">
      <c r="A41" s="284" t="s">
        <v>11</v>
      </c>
      <c r="B41" s="285"/>
      <c r="C41" s="286"/>
    </row>
    <row r="42" spans="1:34" x14ac:dyDescent="0.25">
      <c r="A42" s="14" t="s">
        <v>12</v>
      </c>
      <c r="B42" s="4" t="s">
        <v>1</v>
      </c>
      <c r="C42" s="13" t="s">
        <v>2</v>
      </c>
    </row>
    <row r="43" spans="1:34" x14ac:dyDescent="0.25">
      <c r="A43" s="23" t="s">
        <v>14</v>
      </c>
      <c r="B43" s="6">
        <v>1619</v>
      </c>
      <c r="C43" s="5">
        <f t="shared" ref="C43:C53" si="2">B43/$B$54</f>
        <v>0.27105307215804453</v>
      </c>
    </row>
    <row r="44" spans="1:34" x14ac:dyDescent="0.25">
      <c r="A44" s="23" t="s">
        <v>13</v>
      </c>
      <c r="B44" s="6">
        <v>938</v>
      </c>
      <c r="C44" s="5">
        <f t="shared" si="2"/>
        <v>0.15704001339360454</v>
      </c>
    </row>
    <row r="45" spans="1:34" x14ac:dyDescent="0.25">
      <c r="A45" s="23" t="s">
        <v>20</v>
      </c>
      <c r="B45" s="6">
        <v>424</v>
      </c>
      <c r="C45" s="5">
        <f t="shared" si="2"/>
        <v>7.098610413527541E-2</v>
      </c>
    </row>
    <row r="46" spans="1:34" x14ac:dyDescent="0.25">
      <c r="A46" s="23" t="s">
        <v>27</v>
      </c>
      <c r="B46" s="6">
        <v>389</v>
      </c>
      <c r="C46" s="5">
        <f t="shared" si="2"/>
        <v>6.5126402142976728E-2</v>
      </c>
    </row>
    <row r="47" spans="1:34" x14ac:dyDescent="0.25">
      <c r="A47" s="23" t="s">
        <v>15</v>
      </c>
      <c r="B47" s="6">
        <v>345</v>
      </c>
      <c r="C47" s="5">
        <f t="shared" si="2"/>
        <v>5.7759919638372674E-2</v>
      </c>
    </row>
    <row r="48" spans="1:34" x14ac:dyDescent="0.25">
      <c r="A48" s="23" t="s">
        <v>18</v>
      </c>
      <c r="B48" s="6">
        <v>302</v>
      </c>
      <c r="C48" s="5">
        <f t="shared" si="2"/>
        <v>5.0560857190691443E-2</v>
      </c>
    </row>
    <row r="49" spans="1:34" x14ac:dyDescent="0.25">
      <c r="A49" s="23" t="s">
        <v>17</v>
      </c>
      <c r="B49" s="6">
        <v>261</v>
      </c>
      <c r="C49" s="5">
        <f t="shared" si="2"/>
        <v>4.3696634856855848E-2</v>
      </c>
    </row>
    <row r="50" spans="1:34" x14ac:dyDescent="0.25">
      <c r="A50" s="23" t="s">
        <v>228</v>
      </c>
      <c r="B50" s="6">
        <v>225</v>
      </c>
      <c r="C50" s="5">
        <f t="shared" si="2"/>
        <v>3.7669512807634357E-2</v>
      </c>
    </row>
    <row r="51" spans="1:34" x14ac:dyDescent="0.25">
      <c r="A51" s="23" t="s">
        <v>16</v>
      </c>
      <c r="B51" s="6">
        <v>164</v>
      </c>
      <c r="C51" s="5">
        <f t="shared" si="2"/>
        <v>2.7456889335342374E-2</v>
      </c>
    </row>
    <row r="52" spans="1:34" x14ac:dyDescent="0.25">
      <c r="A52" s="23" t="s">
        <v>19</v>
      </c>
      <c r="B52" s="6">
        <v>164</v>
      </c>
      <c r="C52" s="5">
        <f t="shared" si="2"/>
        <v>2.7456889335342374E-2</v>
      </c>
    </row>
    <row r="53" spans="1:34" x14ac:dyDescent="0.25">
      <c r="A53" s="24" t="s">
        <v>33</v>
      </c>
      <c r="B53" s="16">
        <v>1142</v>
      </c>
      <c r="C53" s="17">
        <f t="shared" si="2"/>
        <v>0.19119370500585969</v>
      </c>
    </row>
    <row r="54" spans="1:34" s="160" customFormat="1" ht="34.5" customHeight="1" thickBot="1" x14ac:dyDescent="0.3">
      <c r="A54" s="162" t="s">
        <v>5</v>
      </c>
      <c r="B54" s="3">
        <f>SUM(B43:B53)</f>
        <v>5973</v>
      </c>
      <c r="C54" s="2"/>
      <c r="D54" s="159"/>
      <c r="E54" s="159"/>
      <c r="F54" s="159"/>
      <c r="G54" s="159"/>
      <c r="H54" s="210"/>
      <c r="I54" s="159"/>
      <c r="J54" s="159"/>
      <c r="K54" s="159"/>
      <c r="L54" s="159"/>
      <c r="M54" s="159"/>
      <c r="N54" s="159"/>
      <c r="O54" s="159"/>
      <c r="P54" s="159"/>
      <c r="Q54" s="159"/>
      <c r="R54" s="159"/>
      <c r="S54" s="159"/>
      <c r="T54" s="159"/>
      <c r="U54" s="159"/>
      <c r="V54" s="159"/>
      <c r="W54" s="159"/>
      <c r="X54" s="159"/>
      <c r="Y54" s="159"/>
      <c r="Z54" s="159"/>
      <c r="AA54" s="159"/>
      <c r="AB54" s="159"/>
      <c r="AC54" s="159"/>
      <c r="AD54" s="159"/>
      <c r="AE54" s="159"/>
      <c r="AF54" s="159"/>
      <c r="AG54" s="159"/>
      <c r="AH54" s="159"/>
    </row>
    <row r="55" spans="1:34" ht="15.75" thickBot="1" x14ac:dyDescent="0.3">
      <c r="D55" s="160"/>
    </row>
    <row r="56" spans="1:34" ht="35.25" customHeight="1" thickBot="1" x14ac:dyDescent="0.35">
      <c r="A56" s="280" t="s">
        <v>42</v>
      </c>
      <c r="B56" s="281"/>
      <c r="C56" s="282"/>
    </row>
    <row r="57" spans="1:34" x14ac:dyDescent="0.25">
      <c r="A57" s="14" t="s">
        <v>12</v>
      </c>
      <c r="B57" s="4" t="s">
        <v>1</v>
      </c>
      <c r="C57" s="13" t="s">
        <v>2</v>
      </c>
    </row>
    <row r="58" spans="1:34" x14ac:dyDescent="0.25">
      <c r="A58" s="161" t="s">
        <v>14</v>
      </c>
      <c r="B58" s="6">
        <v>263</v>
      </c>
      <c r="C58" s="5">
        <f t="shared" ref="C58:C68" si="3">B58/$B$69</f>
        <v>0.17927743694614862</v>
      </c>
    </row>
    <row r="59" spans="1:34" x14ac:dyDescent="0.25">
      <c r="A59" s="161" t="s">
        <v>13</v>
      </c>
      <c r="B59" s="6">
        <v>257</v>
      </c>
      <c r="C59" s="5">
        <f t="shared" si="3"/>
        <v>0.17518745739604635</v>
      </c>
    </row>
    <row r="60" spans="1:34" x14ac:dyDescent="0.25">
      <c r="A60" s="161" t="s">
        <v>24</v>
      </c>
      <c r="B60" s="6">
        <v>108</v>
      </c>
      <c r="C60" s="5">
        <f t="shared" si="3"/>
        <v>7.3619631901840496E-2</v>
      </c>
    </row>
    <row r="61" spans="1:34" x14ac:dyDescent="0.25">
      <c r="A61" s="161" t="s">
        <v>18</v>
      </c>
      <c r="B61" s="6">
        <v>98</v>
      </c>
      <c r="C61" s="5">
        <f t="shared" si="3"/>
        <v>6.6802999318336748E-2</v>
      </c>
    </row>
    <row r="62" spans="1:34" x14ac:dyDescent="0.25">
      <c r="A62" s="161" t="s">
        <v>20</v>
      </c>
      <c r="B62" s="6">
        <v>80</v>
      </c>
      <c r="C62" s="5">
        <f t="shared" si="3"/>
        <v>5.4533060668029994E-2</v>
      </c>
    </row>
    <row r="63" spans="1:34" x14ac:dyDescent="0.25">
      <c r="A63" s="161" t="s">
        <v>17</v>
      </c>
      <c r="B63" s="6">
        <v>77</v>
      </c>
      <c r="C63" s="5">
        <f t="shared" si="3"/>
        <v>5.2488070892978869E-2</v>
      </c>
    </row>
    <row r="64" spans="1:34" x14ac:dyDescent="0.25">
      <c r="A64" s="161" t="s">
        <v>228</v>
      </c>
      <c r="B64" s="6">
        <v>74</v>
      </c>
      <c r="C64" s="5">
        <f t="shared" si="3"/>
        <v>5.0443081117927745E-2</v>
      </c>
    </row>
    <row r="65" spans="1:3" x14ac:dyDescent="0.25">
      <c r="A65" s="161" t="s">
        <v>22</v>
      </c>
      <c r="B65" s="6">
        <v>68</v>
      </c>
      <c r="C65" s="5">
        <f t="shared" si="3"/>
        <v>4.6353101567825496E-2</v>
      </c>
    </row>
    <row r="66" spans="1:3" x14ac:dyDescent="0.25">
      <c r="A66" s="161" t="s">
        <v>15</v>
      </c>
      <c r="B66" s="6">
        <v>57</v>
      </c>
      <c r="C66" s="5">
        <f t="shared" si="3"/>
        <v>3.8854805725971372E-2</v>
      </c>
    </row>
    <row r="67" spans="1:3" x14ac:dyDescent="0.25">
      <c r="A67" s="161" t="s">
        <v>403</v>
      </c>
      <c r="B67" s="6">
        <v>56</v>
      </c>
      <c r="C67" s="5">
        <f t="shared" si="3"/>
        <v>3.8173142467620998E-2</v>
      </c>
    </row>
    <row r="68" spans="1:3" x14ac:dyDescent="0.25">
      <c r="A68" s="15" t="s">
        <v>33</v>
      </c>
      <c r="B68" s="16">
        <v>329</v>
      </c>
      <c r="C68" s="17">
        <f t="shared" si="3"/>
        <v>0.22426721199727334</v>
      </c>
    </row>
    <row r="69" spans="1:3" ht="15.75" thickBot="1" x14ac:dyDescent="0.3">
      <c r="A69" s="162" t="s">
        <v>5</v>
      </c>
      <c r="B69" s="3">
        <f>SUM(B58:B68)</f>
        <v>1467</v>
      </c>
      <c r="C69" s="2"/>
    </row>
    <row r="70" spans="1:3" ht="15.75" thickBot="1" x14ac:dyDescent="0.3"/>
    <row r="71" spans="1:3" ht="18" thickBot="1" x14ac:dyDescent="0.35">
      <c r="A71" s="284" t="s">
        <v>44</v>
      </c>
      <c r="B71" s="285"/>
      <c r="C71" s="286"/>
    </row>
    <row r="72" spans="1:3" x14ac:dyDescent="0.25">
      <c r="A72" s="14" t="s">
        <v>45</v>
      </c>
      <c r="B72" s="4" t="s">
        <v>7</v>
      </c>
      <c r="C72" s="13" t="s">
        <v>2</v>
      </c>
    </row>
    <row r="73" spans="1:3" x14ac:dyDescent="0.25">
      <c r="A73" s="161" t="s">
        <v>46</v>
      </c>
      <c r="B73" s="6">
        <v>455</v>
      </c>
      <c r="C73" s="5">
        <f>B73/$B$80</f>
        <v>7.6176125899882804E-2</v>
      </c>
    </row>
    <row r="74" spans="1:3" x14ac:dyDescent="0.25">
      <c r="A74" s="161" t="s">
        <v>47</v>
      </c>
      <c r="B74" s="6">
        <v>333</v>
      </c>
      <c r="C74" s="5">
        <f t="shared" ref="C74:C79" si="4">B74/$B$80</f>
        <v>5.5750878955298844E-2</v>
      </c>
    </row>
    <row r="75" spans="1:3" x14ac:dyDescent="0.25">
      <c r="A75" s="161" t="s">
        <v>48</v>
      </c>
      <c r="B75" s="6">
        <v>1208</v>
      </c>
      <c r="C75" s="5">
        <f t="shared" si="4"/>
        <v>0.20224342876276577</v>
      </c>
    </row>
    <row r="76" spans="1:3" x14ac:dyDescent="0.25">
      <c r="A76" s="161" t="s">
        <v>49</v>
      </c>
      <c r="B76" s="6">
        <v>1125</v>
      </c>
      <c r="C76" s="5">
        <f t="shared" si="4"/>
        <v>0.18834756403817177</v>
      </c>
    </row>
    <row r="77" spans="1:3" x14ac:dyDescent="0.25">
      <c r="A77" s="161" t="s">
        <v>50</v>
      </c>
      <c r="B77" s="6">
        <v>1336</v>
      </c>
      <c r="C77" s="5">
        <f t="shared" si="4"/>
        <v>0.22367319604888666</v>
      </c>
    </row>
    <row r="78" spans="1:3" x14ac:dyDescent="0.25">
      <c r="A78" s="161" t="s">
        <v>51</v>
      </c>
      <c r="B78" s="6">
        <v>612</v>
      </c>
      <c r="C78" s="5">
        <f t="shared" si="4"/>
        <v>0.10246107483676545</v>
      </c>
    </row>
    <row r="79" spans="1:3" x14ac:dyDescent="0.25">
      <c r="A79" s="15" t="s">
        <v>52</v>
      </c>
      <c r="B79" s="16">
        <v>904</v>
      </c>
      <c r="C79" s="17">
        <f t="shared" si="4"/>
        <v>0.15134773145822869</v>
      </c>
    </row>
    <row r="80" spans="1:3" ht="15.75" thickBot="1" x14ac:dyDescent="0.3">
      <c r="A80" s="162" t="s">
        <v>5</v>
      </c>
      <c r="B80" s="3">
        <f>SUM(B73:B79)</f>
        <v>5973</v>
      </c>
      <c r="C80" s="2"/>
    </row>
    <row r="81" spans="1:4" ht="15.75" thickBot="1" x14ac:dyDescent="0.3"/>
    <row r="82" spans="1:4" ht="32.25" customHeight="1" thickBot="1" x14ac:dyDescent="0.35">
      <c r="A82" s="280" t="s">
        <v>53</v>
      </c>
      <c r="B82" s="281"/>
      <c r="C82" s="282"/>
    </row>
    <row r="83" spans="1:4" x14ac:dyDescent="0.25">
      <c r="A83" s="14" t="s">
        <v>45</v>
      </c>
      <c r="B83" s="4" t="s">
        <v>7</v>
      </c>
      <c r="C83" s="13" t="s">
        <v>2</v>
      </c>
    </row>
    <row r="84" spans="1:4" x14ac:dyDescent="0.25">
      <c r="A84" s="161" t="s">
        <v>46</v>
      </c>
      <c r="B84" s="6">
        <v>162</v>
      </c>
      <c r="C84" s="5">
        <f>B84/$B$91</f>
        <v>0.11042944785276074</v>
      </c>
    </row>
    <row r="85" spans="1:4" x14ac:dyDescent="0.25">
      <c r="A85" s="161" t="s">
        <v>47</v>
      </c>
      <c r="B85" s="6">
        <v>73</v>
      </c>
      <c r="C85" s="5">
        <f t="shared" ref="C85:C90" si="5">B85/$B$91</f>
        <v>4.976141785957737E-2</v>
      </c>
    </row>
    <row r="86" spans="1:4" x14ac:dyDescent="0.25">
      <c r="A86" s="161" t="s">
        <v>48</v>
      </c>
      <c r="B86" s="6">
        <v>293</v>
      </c>
      <c r="C86" s="5">
        <f t="shared" si="5"/>
        <v>0.19972733469665985</v>
      </c>
    </row>
    <row r="87" spans="1:4" x14ac:dyDescent="0.25">
      <c r="A87" s="161" t="s">
        <v>49</v>
      </c>
      <c r="B87" s="6">
        <v>265</v>
      </c>
      <c r="C87" s="5">
        <f t="shared" si="5"/>
        <v>0.18064076346284935</v>
      </c>
    </row>
    <row r="88" spans="1:4" x14ac:dyDescent="0.25">
      <c r="A88" s="161" t="s">
        <v>50</v>
      </c>
      <c r="B88" s="6">
        <v>130</v>
      </c>
      <c r="C88" s="5">
        <f t="shared" si="5"/>
        <v>8.8616223585548742E-2</v>
      </c>
    </row>
    <row r="89" spans="1:4" x14ac:dyDescent="0.25">
      <c r="A89" s="161" t="s">
        <v>51</v>
      </c>
      <c r="B89" s="6">
        <v>157</v>
      </c>
      <c r="C89" s="5">
        <f t="shared" si="5"/>
        <v>0.10702113156100886</v>
      </c>
    </row>
    <row r="90" spans="1:4" x14ac:dyDescent="0.25">
      <c r="A90" s="15" t="s">
        <v>52</v>
      </c>
      <c r="B90" s="16">
        <v>387</v>
      </c>
      <c r="C90" s="17">
        <f t="shared" si="5"/>
        <v>0.26380368098159507</v>
      </c>
    </row>
    <row r="91" spans="1:4" ht="15.75" thickBot="1" x14ac:dyDescent="0.3">
      <c r="A91" s="162" t="s">
        <v>5</v>
      </c>
      <c r="B91" s="3">
        <f>SUM(B84:B90)</f>
        <v>1467</v>
      </c>
      <c r="C91" s="2"/>
    </row>
    <row r="92" spans="1:4" s="210" customFormat="1" x14ac:dyDescent="0.25">
      <c r="A92" s="233"/>
      <c r="B92" s="6"/>
      <c r="C92" s="233"/>
    </row>
    <row r="93" spans="1:4" x14ac:dyDescent="0.25">
      <c r="A93" s="237" t="s">
        <v>817</v>
      </c>
      <c r="B93" s="237"/>
      <c r="C93" s="237"/>
      <c r="D93" s="237"/>
    </row>
    <row r="94" spans="1:4" x14ac:dyDescent="0.25">
      <c r="A94" s="240" t="s">
        <v>818</v>
      </c>
      <c r="B94" s="240"/>
      <c r="C94" s="240"/>
      <c r="D94" s="240"/>
    </row>
    <row r="95" spans="1:4" x14ac:dyDescent="0.25">
      <c r="A95" s="240" t="s">
        <v>819</v>
      </c>
      <c r="B95" s="240"/>
      <c r="C95" s="240"/>
      <c r="D95" s="240"/>
    </row>
    <row r="96" spans="1:4" ht="15.75" thickBot="1" x14ac:dyDescent="0.3"/>
    <row r="97" spans="1:4" ht="18" thickBot="1" x14ac:dyDescent="0.35">
      <c r="A97" s="284" t="s">
        <v>805</v>
      </c>
      <c r="B97" s="285"/>
      <c r="C97" s="286"/>
    </row>
    <row r="98" spans="1:4" x14ac:dyDescent="0.25">
      <c r="A98" s="14" t="s">
        <v>54</v>
      </c>
      <c r="B98" s="4" t="s">
        <v>1</v>
      </c>
      <c r="C98" s="13" t="s">
        <v>2</v>
      </c>
    </row>
    <row r="99" spans="1:4" x14ac:dyDescent="0.25">
      <c r="A99" s="161" t="s">
        <v>55</v>
      </c>
      <c r="B99" s="6">
        <v>41448</v>
      </c>
      <c r="C99" s="5">
        <f>B99/$B$101</f>
        <v>0.96775549277358797</v>
      </c>
    </row>
    <row r="100" spans="1:4" x14ac:dyDescent="0.25">
      <c r="A100" s="15" t="s">
        <v>58</v>
      </c>
      <c r="B100" s="16">
        <v>1381</v>
      </c>
      <c r="C100" s="17">
        <f>B100/$B$101</f>
        <v>3.2244507226412013E-2</v>
      </c>
    </row>
    <row r="101" spans="1:4" ht="15.75" thickBot="1" x14ac:dyDescent="0.3">
      <c r="A101" s="162" t="s">
        <v>5</v>
      </c>
      <c r="B101" s="3">
        <f>SUM(B99:B100)</f>
        <v>42829</v>
      </c>
      <c r="C101" s="2"/>
    </row>
    <row r="102" spans="1:4" x14ac:dyDescent="0.25">
      <c r="A102" s="210" t="s">
        <v>829</v>
      </c>
      <c r="B102" s="210"/>
      <c r="C102" s="210"/>
      <c r="D102" s="210"/>
    </row>
    <row r="103" spans="1:4" ht="18" customHeight="1" thickBot="1" x14ac:dyDescent="0.3"/>
    <row r="104" spans="1:4" ht="30.75" customHeight="1" thickBot="1" x14ac:dyDescent="0.35">
      <c r="A104" s="280" t="s">
        <v>56</v>
      </c>
      <c r="B104" s="281"/>
      <c r="C104" s="282"/>
    </row>
    <row r="105" spans="1:4" x14ac:dyDescent="0.25">
      <c r="A105" s="14" t="s">
        <v>6</v>
      </c>
      <c r="B105" s="4" t="s">
        <v>7</v>
      </c>
      <c r="C105" s="13" t="s">
        <v>2</v>
      </c>
    </row>
    <row r="106" spans="1:4" x14ac:dyDescent="0.25">
      <c r="A106" s="161" t="s">
        <v>36</v>
      </c>
      <c r="B106" s="6">
        <v>916</v>
      </c>
      <c r="C106" s="5">
        <f>B106/$B$112</f>
        <v>3.2438557971527726E-2</v>
      </c>
    </row>
    <row r="107" spans="1:4" x14ac:dyDescent="0.25">
      <c r="A107" s="161" t="s">
        <v>37</v>
      </c>
      <c r="B107" s="6">
        <v>1897</v>
      </c>
      <c r="C107" s="5">
        <f t="shared" ref="C107:C111" si="6">B107/$B$112</f>
        <v>6.7178978681209714E-2</v>
      </c>
    </row>
    <row r="108" spans="1:4" x14ac:dyDescent="0.25">
      <c r="A108" s="161" t="s">
        <v>38</v>
      </c>
      <c r="B108" s="6">
        <v>3323</v>
      </c>
      <c r="C108" s="5">
        <f t="shared" si="6"/>
        <v>0.11767830582902472</v>
      </c>
    </row>
    <row r="109" spans="1:4" x14ac:dyDescent="0.25">
      <c r="A109" s="161" t="s">
        <v>39</v>
      </c>
      <c r="B109" s="6">
        <v>3149</v>
      </c>
      <c r="C109" s="5">
        <f t="shared" si="6"/>
        <v>0.11151639634535024</v>
      </c>
    </row>
    <row r="110" spans="1:4" x14ac:dyDescent="0.25">
      <c r="A110" s="161" t="s">
        <v>40</v>
      </c>
      <c r="B110" s="6">
        <v>3204</v>
      </c>
      <c r="C110" s="5">
        <f t="shared" si="6"/>
        <v>0.11346412635455769</v>
      </c>
    </row>
    <row r="111" spans="1:4" x14ac:dyDescent="0.25">
      <c r="A111" s="15" t="s">
        <v>8</v>
      </c>
      <c r="B111" s="16">
        <v>15749</v>
      </c>
      <c r="C111" s="17">
        <f t="shared" si="6"/>
        <v>0.55772363481832987</v>
      </c>
    </row>
    <row r="112" spans="1:4" ht="15.75" thickBot="1" x14ac:dyDescent="0.3">
      <c r="A112" s="162" t="s">
        <v>5</v>
      </c>
      <c r="B112" s="3">
        <f>SUM(B106:B111)</f>
        <v>28238</v>
      </c>
      <c r="C112" s="2"/>
    </row>
    <row r="113" spans="1:15" ht="18" customHeight="1" x14ac:dyDescent="0.25">
      <c r="A113" s="241" t="s">
        <v>820</v>
      </c>
      <c r="B113" s="210"/>
      <c r="C113" s="210"/>
      <c r="D113" s="210"/>
      <c r="E113" s="210"/>
      <c r="F113" s="210"/>
      <c r="G113" s="210"/>
      <c r="I113" s="210"/>
      <c r="J113" s="210"/>
      <c r="K113" s="210"/>
      <c r="L113" s="210"/>
      <c r="M113" s="210"/>
      <c r="N113" s="210"/>
      <c r="O113" s="210"/>
    </row>
    <row r="114" spans="1:15" ht="15.75" thickBot="1" x14ac:dyDescent="0.3">
      <c r="A114" s="240"/>
      <c r="B114" s="210"/>
      <c r="C114" s="210"/>
      <c r="D114" s="210"/>
      <c r="E114" s="210"/>
      <c r="F114" s="210"/>
      <c r="G114" s="210"/>
      <c r="I114" s="210"/>
      <c r="J114" s="210"/>
      <c r="K114" s="210"/>
      <c r="L114" s="210"/>
      <c r="M114" s="210"/>
      <c r="N114" s="210"/>
      <c r="O114" s="210"/>
    </row>
    <row r="115" spans="1:15" ht="33" customHeight="1" thickBot="1" x14ac:dyDescent="0.35">
      <c r="A115" s="280" t="s">
        <v>57</v>
      </c>
      <c r="B115" s="281"/>
      <c r="C115" s="282"/>
    </row>
    <row r="116" spans="1:15" x14ac:dyDescent="0.25">
      <c r="A116" s="14" t="s">
        <v>6</v>
      </c>
      <c r="B116" s="4" t="s">
        <v>7</v>
      </c>
      <c r="C116" s="13" t="s">
        <v>2</v>
      </c>
    </row>
    <row r="117" spans="1:15" x14ac:dyDescent="0.25">
      <c r="A117" s="161" t="s">
        <v>36</v>
      </c>
      <c r="B117" s="6">
        <v>60</v>
      </c>
      <c r="C117" s="5">
        <f>B117/$B$123</f>
        <v>6.0728744939271252E-2</v>
      </c>
    </row>
    <row r="118" spans="1:15" x14ac:dyDescent="0.25">
      <c r="A118" s="161" t="s">
        <v>37</v>
      </c>
      <c r="B118" s="6">
        <v>170</v>
      </c>
      <c r="C118" s="5">
        <f t="shared" ref="C118:C122" si="7">B118/$B$123</f>
        <v>0.17206477732793521</v>
      </c>
    </row>
    <row r="119" spans="1:15" x14ac:dyDescent="0.25">
      <c r="A119" s="161" t="s">
        <v>38</v>
      </c>
      <c r="B119" s="6">
        <v>357</v>
      </c>
      <c r="C119" s="5">
        <f t="shared" si="7"/>
        <v>0.36133603238866396</v>
      </c>
    </row>
    <row r="120" spans="1:15" x14ac:dyDescent="0.25">
      <c r="A120" s="161" t="s">
        <v>39</v>
      </c>
      <c r="B120" s="6">
        <v>115</v>
      </c>
      <c r="C120" s="5">
        <f t="shared" si="7"/>
        <v>0.11639676113360324</v>
      </c>
    </row>
    <row r="121" spans="1:15" x14ac:dyDescent="0.25">
      <c r="A121" s="161" t="s">
        <v>40</v>
      </c>
      <c r="B121" s="6">
        <v>20</v>
      </c>
      <c r="C121" s="5">
        <f t="shared" si="7"/>
        <v>2.0242914979757085E-2</v>
      </c>
    </row>
    <row r="122" spans="1:15" ht="18" customHeight="1" x14ac:dyDescent="0.25">
      <c r="A122" s="15" t="s">
        <v>8</v>
      </c>
      <c r="B122" s="16">
        <v>266</v>
      </c>
      <c r="C122" s="17">
        <f t="shared" si="7"/>
        <v>0.26923076923076922</v>
      </c>
    </row>
    <row r="123" spans="1:15" ht="15.75" thickBot="1" x14ac:dyDescent="0.3">
      <c r="A123" s="162" t="s">
        <v>5</v>
      </c>
      <c r="B123" s="3">
        <f>SUM(B117:B122)</f>
        <v>988</v>
      </c>
      <c r="C123" s="2"/>
    </row>
    <row r="124" spans="1:15" ht="15.75" thickBot="1" x14ac:dyDescent="0.3"/>
    <row r="125" spans="1:15" ht="33.75" customHeight="1" thickBot="1" x14ac:dyDescent="0.35">
      <c r="A125" s="280" t="s">
        <v>59</v>
      </c>
      <c r="B125" s="281"/>
      <c r="C125" s="282"/>
    </row>
    <row r="126" spans="1:15" x14ac:dyDescent="0.25">
      <c r="A126" s="14" t="s">
        <v>6</v>
      </c>
      <c r="B126" s="4" t="s">
        <v>7</v>
      </c>
      <c r="C126" s="13" t="s">
        <v>2</v>
      </c>
    </row>
    <row r="127" spans="1:15" x14ac:dyDescent="0.25">
      <c r="A127" s="161" t="s">
        <v>36</v>
      </c>
      <c r="B127" s="6">
        <f>B117</f>
        <v>60</v>
      </c>
      <c r="C127" s="5">
        <f>B127/$B$129</f>
        <v>0.2608695652173913</v>
      </c>
    </row>
    <row r="128" spans="1:15" ht="18" customHeight="1" x14ac:dyDescent="0.25">
      <c r="A128" s="15" t="s">
        <v>37</v>
      </c>
      <c r="B128" s="16">
        <f>B118</f>
        <v>170</v>
      </c>
      <c r="C128" s="17">
        <f>B128/$B$129</f>
        <v>0.73913043478260865</v>
      </c>
    </row>
    <row r="129" spans="1:3" ht="15.75" thickBot="1" x14ac:dyDescent="0.3">
      <c r="A129" s="162" t="s">
        <v>5</v>
      </c>
      <c r="B129" s="3">
        <f>SUM(B127:B128)</f>
        <v>230</v>
      </c>
      <c r="C129" s="2"/>
    </row>
    <row r="130" spans="1:3" ht="15.75" thickBot="1" x14ac:dyDescent="0.3"/>
    <row r="131" spans="1:3" ht="34.5" customHeight="1" thickBot="1" x14ac:dyDescent="0.35">
      <c r="A131" s="280" t="s">
        <v>60</v>
      </c>
      <c r="B131" s="281"/>
      <c r="C131" s="282"/>
    </row>
    <row r="132" spans="1:3" x14ac:dyDescent="0.25">
      <c r="A132" s="14" t="s">
        <v>12</v>
      </c>
      <c r="B132" s="4" t="s">
        <v>1</v>
      </c>
      <c r="C132" s="13" t="s">
        <v>2</v>
      </c>
    </row>
    <row r="133" spans="1:3" x14ac:dyDescent="0.25">
      <c r="A133" s="161" t="s">
        <v>14</v>
      </c>
      <c r="B133" s="6">
        <v>213</v>
      </c>
      <c r="C133" s="5">
        <f t="shared" ref="C133:C143" si="8">B133/$B$144</f>
        <v>0.21558704453441296</v>
      </c>
    </row>
    <row r="134" spans="1:3" x14ac:dyDescent="0.25">
      <c r="A134" s="161" t="s">
        <v>13</v>
      </c>
      <c r="B134" s="6">
        <v>195</v>
      </c>
      <c r="C134" s="5">
        <f t="shared" si="8"/>
        <v>0.19736842105263158</v>
      </c>
    </row>
    <row r="135" spans="1:3" x14ac:dyDescent="0.25">
      <c r="A135" s="161" t="s">
        <v>18</v>
      </c>
      <c r="B135" s="6">
        <v>88</v>
      </c>
      <c r="C135" s="5">
        <f t="shared" si="8"/>
        <v>8.9068825910931168E-2</v>
      </c>
    </row>
    <row r="136" spans="1:3" x14ac:dyDescent="0.25">
      <c r="A136" s="161" t="s">
        <v>27</v>
      </c>
      <c r="B136" s="6">
        <v>80</v>
      </c>
      <c r="C136" s="5">
        <f t="shared" si="8"/>
        <v>8.0971659919028341E-2</v>
      </c>
    </row>
    <row r="137" spans="1:3" x14ac:dyDescent="0.25">
      <c r="A137" s="161" t="s">
        <v>228</v>
      </c>
      <c r="B137" s="6">
        <v>65</v>
      </c>
      <c r="C137" s="5">
        <f t="shared" si="8"/>
        <v>6.5789473684210523E-2</v>
      </c>
    </row>
    <row r="138" spans="1:3" x14ac:dyDescent="0.25">
      <c r="A138" s="161" t="s">
        <v>20</v>
      </c>
      <c r="B138" s="6">
        <v>57</v>
      </c>
      <c r="C138" s="5">
        <f t="shared" si="8"/>
        <v>5.7692307692307696E-2</v>
      </c>
    </row>
    <row r="139" spans="1:3" x14ac:dyDescent="0.25">
      <c r="A139" s="161" t="s">
        <v>15</v>
      </c>
      <c r="B139" s="6">
        <v>55</v>
      </c>
      <c r="C139" s="5">
        <f t="shared" si="8"/>
        <v>5.5668016194331982E-2</v>
      </c>
    </row>
    <row r="140" spans="1:3" x14ac:dyDescent="0.25">
      <c r="A140" s="161" t="s">
        <v>19</v>
      </c>
      <c r="B140" s="6">
        <v>45</v>
      </c>
      <c r="C140" s="5">
        <f t="shared" si="8"/>
        <v>4.5546558704453441E-2</v>
      </c>
    </row>
    <row r="141" spans="1:3" x14ac:dyDescent="0.25">
      <c r="A141" s="161" t="s">
        <v>489</v>
      </c>
      <c r="B141" s="6">
        <v>30</v>
      </c>
      <c r="C141" s="5">
        <f t="shared" si="8"/>
        <v>3.0364372469635626E-2</v>
      </c>
    </row>
    <row r="142" spans="1:3" x14ac:dyDescent="0.25">
      <c r="A142" s="161" t="s">
        <v>508</v>
      </c>
      <c r="B142" s="6">
        <v>28</v>
      </c>
      <c r="C142" s="5">
        <f t="shared" si="8"/>
        <v>2.8340080971659919E-2</v>
      </c>
    </row>
    <row r="143" spans="1:3" x14ac:dyDescent="0.25">
      <c r="A143" s="15" t="s">
        <v>33</v>
      </c>
      <c r="B143" s="16">
        <v>132</v>
      </c>
      <c r="C143" s="17">
        <f t="shared" si="8"/>
        <v>0.13360323886639677</v>
      </c>
    </row>
    <row r="144" spans="1:3" ht="15.75" thickBot="1" x14ac:dyDescent="0.3">
      <c r="A144" s="162" t="s">
        <v>5</v>
      </c>
      <c r="B144" s="3">
        <f>SUM(B133:B143)</f>
        <v>988</v>
      </c>
      <c r="C144" s="2"/>
    </row>
    <row r="145" spans="1:6" x14ac:dyDescent="0.25">
      <c r="A145" s="242" t="s">
        <v>821</v>
      </c>
      <c r="B145" s="210"/>
      <c r="C145" s="210"/>
      <c r="D145" s="210"/>
      <c r="E145" s="210"/>
      <c r="F145" s="210"/>
    </row>
    <row r="146" spans="1:6" ht="15.75" thickBot="1" x14ac:dyDescent="0.3"/>
    <row r="147" spans="1:6" ht="35.25" customHeight="1" thickBot="1" x14ac:dyDescent="0.35">
      <c r="A147" s="280" t="s">
        <v>61</v>
      </c>
      <c r="B147" s="281"/>
      <c r="C147" s="282"/>
    </row>
    <row r="148" spans="1:6" x14ac:dyDescent="0.25">
      <c r="A148" s="14" t="s">
        <v>12</v>
      </c>
      <c r="B148" s="4" t="s">
        <v>1</v>
      </c>
      <c r="C148" s="13" t="s">
        <v>2</v>
      </c>
    </row>
    <row r="149" spans="1:6" x14ac:dyDescent="0.25">
      <c r="A149" s="161" t="s">
        <v>13</v>
      </c>
      <c r="B149" s="6">
        <v>40</v>
      </c>
      <c r="C149" s="5">
        <f t="shared" ref="C149:C158" si="9">B149/$B$159</f>
        <v>0.17391304347826086</v>
      </c>
    </row>
    <row r="150" spans="1:6" x14ac:dyDescent="0.25">
      <c r="A150" s="161" t="s">
        <v>18</v>
      </c>
      <c r="B150" s="6">
        <v>38</v>
      </c>
      <c r="C150" s="5">
        <f t="shared" si="9"/>
        <v>0.16521739130434782</v>
      </c>
    </row>
    <row r="151" spans="1:6" x14ac:dyDescent="0.25">
      <c r="A151" s="161" t="s">
        <v>806</v>
      </c>
      <c r="B151" s="6">
        <v>24</v>
      </c>
      <c r="C151" s="5">
        <f t="shared" si="9"/>
        <v>0.10434782608695652</v>
      </c>
    </row>
    <row r="152" spans="1:6" x14ac:dyDescent="0.25">
      <c r="A152" s="161" t="s">
        <v>228</v>
      </c>
      <c r="B152" s="6">
        <v>22</v>
      </c>
      <c r="C152" s="5">
        <f t="shared" si="9"/>
        <v>9.5652173913043481E-2</v>
      </c>
    </row>
    <row r="153" spans="1:6" x14ac:dyDescent="0.25">
      <c r="A153" s="161" t="s">
        <v>489</v>
      </c>
      <c r="B153" s="6">
        <v>19</v>
      </c>
      <c r="C153" s="5">
        <f t="shared" si="9"/>
        <v>8.2608695652173908E-2</v>
      </c>
    </row>
    <row r="154" spans="1:6" x14ac:dyDescent="0.25">
      <c r="A154" s="161" t="s">
        <v>28</v>
      </c>
      <c r="B154" s="6">
        <v>18</v>
      </c>
      <c r="C154" s="5">
        <f t="shared" si="9"/>
        <v>7.8260869565217397E-2</v>
      </c>
    </row>
    <row r="155" spans="1:6" x14ac:dyDescent="0.25">
      <c r="A155" s="161" t="s">
        <v>20</v>
      </c>
      <c r="B155" s="6">
        <v>18</v>
      </c>
      <c r="C155" s="5">
        <f t="shared" si="9"/>
        <v>7.8260869565217397E-2</v>
      </c>
    </row>
    <row r="156" spans="1:6" x14ac:dyDescent="0.25">
      <c r="A156" s="161" t="s">
        <v>403</v>
      </c>
      <c r="B156" s="6">
        <v>18</v>
      </c>
      <c r="C156" s="5">
        <f t="shared" si="9"/>
        <v>7.8260869565217397E-2</v>
      </c>
    </row>
    <row r="157" spans="1:6" x14ac:dyDescent="0.25">
      <c r="A157" s="161" t="s">
        <v>15</v>
      </c>
      <c r="B157" s="6">
        <v>17</v>
      </c>
      <c r="C157" s="5">
        <f t="shared" si="9"/>
        <v>7.3913043478260873E-2</v>
      </c>
    </row>
    <row r="158" spans="1:6" x14ac:dyDescent="0.25">
      <c r="A158" s="15" t="s">
        <v>27</v>
      </c>
      <c r="B158" s="16">
        <v>16</v>
      </c>
      <c r="C158" s="17">
        <f t="shared" si="9"/>
        <v>6.9565217391304349E-2</v>
      </c>
    </row>
    <row r="159" spans="1:6" ht="15.75" thickBot="1" x14ac:dyDescent="0.3">
      <c r="A159" s="162" t="s">
        <v>5</v>
      </c>
      <c r="B159" s="3">
        <f>SUM(B149:B158)</f>
        <v>230</v>
      </c>
      <c r="C159" s="2"/>
    </row>
    <row r="161" spans="1:10" x14ac:dyDescent="0.25">
      <c r="A161" s="210" t="s">
        <v>822</v>
      </c>
      <c r="B161" s="210"/>
      <c r="C161" s="210"/>
      <c r="D161" s="210"/>
      <c r="E161" s="210"/>
      <c r="F161" s="210"/>
      <c r="G161" s="210"/>
      <c r="I161" s="210"/>
      <c r="J161" s="210"/>
    </row>
    <row r="162" spans="1:10" x14ac:dyDescent="0.25">
      <c r="A162" s="210"/>
      <c r="B162" s="210"/>
      <c r="C162" s="210"/>
      <c r="D162" s="210"/>
      <c r="E162" s="210"/>
      <c r="F162" s="210"/>
      <c r="G162" s="210"/>
      <c r="I162" s="210"/>
      <c r="J162" s="210"/>
    </row>
  </sheetData>
  <mergeCells count="18">
    <mergeCell ref="A1:F1"/>
    <mergeCell ref="A5:C5"/>
    <mergeCell ref="I5:J5"/>
    <mergeCell ref="A12:C12"/>
    <mergeCell ref="A24:C24"/>
    <mergeCell ref="E12:G12"/>
    <mergeCell ref="E19:G19"/>
    <mergeCell ref="A35:C35"/>
    <mergeCell ref="A147:C147"/>
    <mergeCell ref="A41:C41"/>
    <mergeCell ref="A56:C56"/>
    <mergeCell ref="A71:C71"/>
    <mergeCell ref="A82:C82"/>
    <mergeCell ref="A97:C97"/>
    <mergeCell ref="A104:C104"/>
    <mergeCell ref="A131:C131"/>
    <mergeCell ref="A125:C125"/>
    <mergeCell ref="A115:C115"/>
  </mergeCell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63"/>
  <sheetViews>
    <sheetView topLeftCell="A7" workbookViewId="0">
      <selection activeCell="A24" sqref="A24:C24"/>
    </sheetView>
  </sheetViews>
  <sheetFormatPr defaultRowHeight="15" x14ac:dyDescent="0.25"/>
  <cols>
    <col min="1" max="1" width="38.5703125" style="164" bestFit="1" customWidth="1"/>
    <col min="2" max="2" width="10.7109375" style="164" bestFit="1" customWidth="1"/>
    <col min="3" max="3" width="7.85546875" style="164" customWidth="1"/>
    <col min="4" max="4" width="9.140625" style="164"/>
    <col min="5" max="5" width="33.85546875" style="164" bestFit="1" customWidth="1"/>
    <col min="6" max="6" width="18.5703125" style="164" bestFit="1" customWidth="1"/>
    <col min="7" max="7" width="14.7109375" style="164" customWidth="1"/>
    <col min="8" max="8" width="10.140625" style="210" customWidth="1"/>
    <col min="9" max="9" width="14.5703125" style="164" bestFit="1" customWidth="1"/>
    <col min="10" max="16384" width="9.140625" style="164"/>
  </cols>
  <sheetData>
    <row r="1" spans="1:10" ht="21" x14ac:dyDescent="0.35">
      <c r="A1" s="283" t="s">
        <v>527</v>
      </c>
      <c r="B1" s="283"/>
      <c r="C1" s="283"/>
      <c r="D1" s="283"/>
      <c r="E1" s="283"/>
      <c r="F1" s="283"/>
    </row>
    <row r="2" spans="1:10" s="210" customFormat="1" ht="21" x14ac:dyDescent="0.35">
      <c r="A2" s="236" t="s">
        <v>815</v>
      </c>
      <c r="D2" s="253"/>
      <c r="E2" s="253"/>
      <c r="F2" s="253"/>
    </row>
    <row r="3" spans="1:10" s="210" customFormat="1" ht="21" x14ac:dyDescent="0.35">
      <c r="A3" s="210" t="s">
        <v>816</v>
      </c>
      <c r="D3" s="253"/>
      <c r="E3" s="253"/>
      <c r="F3" s="253"/>
    </row>
    <row r="4" spans="1:10" ht="15.75" thickBot="1" x14ac:dyDescent="0.3"/>
    <row r="5" spans="1:10" ht="18" thickBot="1" x14ac:dyDescent="0.35">
      <c r="A5" s="284" t="s">
        <v>34</v>
      </c>
      <c r="B5" s="285"/>
      <c r="C5" s="286"/>
      <c r="I5" s="284" t="s">
        <v>63</v>
      </c>
      <c r="J5" s="286"/>
    </row>
    <row r="6" spans="1:10" x14ac:dyDescent="0.25">
      <c r="A6" s="14" t="s">
        <v>0</v>
      </c>
      <c r="B6" s="4" t="s">
        <v>1</v>
      </c>
      <c r="C6" s="13" t="s">
        <v>2</v>
      </c>
      <c r="I6" s="19" t="s">
        <v>528</v>
      </c>
      <c r="J6" s="168"/>
    </row>
    <row r="7" spans="1:10" x14ac:dyDescent="0.25">
      <c r="A7" s="166" t="s">
        <v>3</v>
      </c>
      <c r="B7" s="6">
        <v>69482</v>
      </c>
      <c r="C7" s="5">
        <f>B7/$B$9</f>
        <v>0.72661674893332218</v>
      </c>
      <c r="I7" s="166" t="s">
        <v>529</v>
      </c>
      <c r="J7" s="168"/>
    </row>
    <row r="8" spans="1:10" x14ac:dyDescent="0.25">
      <c r="A8" s="15" t="s">
        <v>4</v>
      </c>
      <c r="B8" s="16">
        <v>26142</v>
      </c>
      <c r="C8" s="17">
        <f>B8/$B$9</f>
        <v>0.27338325106667782</v>
      </c>
      <c r="I8" s="166" t="s">
        <v>530</v>
      </c>
      <c r="J8" s="168"/>
    </row>
    <row r="9" spans="1:10" ht="15.75" thickBot="1" x14ac:dyDescent="0.3">
      <c r="A9" s="167" t="s">
        <v>5</v>
      </c>
      <c r="B9" s="3">
        <f>SUM(B7:B8)</f>
        <v>95624</v>
      </c>
      <c r="C9" s="2"/>
      <c r="I9" s="166" t="s">
        <v>531</v>
      </c>
      <c r="J9" s="168"/>
    </row>
    <row r="10" spans="1:10" x14ac:dyDescent="0.25">
      <c r="A10" s="210" t="s">
        <v>865</v>
      </c>
      <c r="B10" s="256"/>
      <c r="C10" s="256"/>
      <c r="D10" s="210"/>
      <c r="I10" s="166"/>
      <c r="J10" s="168"/>
    </row>
    <row r="11" spans="1:10" ht="15.75" thickBot="1" x14ac:dyDescent="0.3">
      <c r="I11" s="166"/>
      <c r="J11" s="168"/>
    </row>
    <row r="12" spans="1:10" ht="18" thickBot="1" x14ac:dyDescent="0.35">
      <c r="A12" s="284" t="s">
        <v>35</v>
      </c>
      <c r="B12" s="285"/>
      <c r="C12" s="286"/>
      <c r="E12" s="294" t="s">
        <v>844</v>
      </c>
      <c r="F12" s="295"/>
      <c r="G12" s="296"/>
      <c r="I12" s="166"/>
      <c r="J12" s="168"/>
    </row>
    <row r="13" spans="1:10" x14ac:dyDescent="0.25">
      <c r="A13" s="14" t="s">
        <v>6</v>
      </c>
      <c r="B13" s="4" t="s">
        <v>7</v>
      </c>
      <c r="C13" s="13" t="s">
        <v>2</v>
      </c>
      <c r="E13" s="14" t="s">
        <v>0</v>
      </c>
      <c r="F13" s="4" t="s">
        <v>1</v>
      </c>
      <c r="G13" s="13" t="s">
        <v>2</v>
      </c>
      <c r="I13" s="166"/>
      <c r="J13" s="168"/>
    </row>
    <row r="14" spans="1:10" x14ac:dyDescent="0.25">
      <c r="A14" s="166" t="s">
        <v>36</v>
      </c>
      <c r="B14" s="6">
        <v>15909</v>
      </c>
      <c r="C14" s="5">
        <f>B14/$B$21</f>
        <v>0.16637036727181462</v>
      </c>
      <c r="E14" s="212" t="s">
        <v>3</v>
      </c>
      <c r="F14" s="6">
        <v>10430</v>
      </c>
      <c r="G14" s="5">
        <v>0.65600000000000003</v>
      </c>
      <c r="I14" s="166"/>
      <c r="J14" s="168"/>
    </row>
    <row r="15" spans="1:10" x14ac:dyDescent="0.25">
      <c r="A15" s="166" t="s">
        <v>37</v>
      </c>
      <c r="B15" s="6">
        <v>19676</v>
      </c>
      <c r="C15" s="5">
        <f t="shared" ref="C15:C20" si="0">B15/$B$21</f>
        <v>0.2057642432862043</v>
      </c>
      <c r="E15" s="15" t="s">
        <v>4</v>
      </c>
      <c r="F15" s="16">
        <v>5479</v>
      </c>
      <c r="G15" s="17">
        <v>0.34399999999999997</v>
      </c>
      <c r="I15" s="166"/>
      <c r="J15" s="168"/>
    </row>
    <row r="16" spans="1:10" ht="15.75" thickBot="1" x14ac:dyDescent="0.3">
      <c r="A16" s="166" t="s">
        <v>38</v>
      </c>
      <c r="B16" s="6">
        <v>15797</v>
      </c>
      <c r="C16" s="5">
        <f t="shared" si="0"/>
        <v>0.16519911319334057</v>
      </c>
      <c r="E16" s="213" t="s">
        <v>5</v>
      </c>
      <c r="F16" s="3">
        <v>15909</v>
      </c>
      <c r="G16" s="232"/>
      <c r="I16" s="166"/>
      <c r="J16" s="168"/>
    </row>
    <row r="17" spans="1:12" x14ac:dyDescent="0.25">
      <c r="A17" s="166" t="s">
        <v>39</v>
      </c>
      <c r="B17" s="6">
        <v>14519</v>
      </c>
      <c r="C17" s="5">
        <f t="shared" si="0"/>
        <v>0.15183426754789592</v>
      </c>
      <c r="E17" s="210"/>
      <c r="F17" s="210"/>
      <c r="G17" s="210"/>
      <c r="I17" s="166"/>
      <c r="J17" s="168"/>
    </row>
    <row r="18" spans="1:12" ht="15.75" thickBot="1" x14ac:dyDescent="0.3">
      <c r="A18" s="166" t="s">
        <v>40</v>
      </c>
      <c r="B18" s="6">
        <v>8654</v>
      </c>
      <c r="C18" s="5">
        <f t="shared" si="0"/>
        <v>9.0500292813519623E-2</v>
      </c>
      <c r="E18" s="210"/>
      <c r="F18" s="210"/>
      <c r="G18" s="210"/>
      <c r="I18" s="166"/>
      <c r="J18" s="168"/>
      <c r="L18" s="268"/>
    </row>
    <row r="19" spans="1:12" ht="18" thickBot="1" x14ac:dyDescent="0.35">
      <c r="A19" s="166" t="s">
        <v>8</v>
      </c>
      <c r="B19" s="6">
        <v>20303</v>
      </c>
      <c r="C19" s="5">
        <f t="shared" si="0"/>
        <v>0.21232117460051869</v>
      </c>
      <c r="E19" s="284" t="s">
        <v>837</v>
      </c>
      <c r="F19" s="285"/>
      <c r="G19" s="286"/>
      <c r="I19" s="166"/>
      <c r="J19" s="168"/>
    </row>
    <row r="20" spans="1:12" x14ac:dyDescent="0.25">
      <c r="A20" s="15" t="s">
        <v>9</v>
      </c>
      <c r="B20" s="16">
        <v>766</v>
      </c>
      <c r="C20" s="17">
        <f t="shared" si="0"/>
        <v>8.0105412867062659E-3</v>
      </c>
      <c r="E20" s="14" t="s">
        <v>0</v>
      </c>
      <c r="F20" s="4" t="s">
        <v>1</v>
      </c>
      <c r="G20" s="13" t="s">
        <v>2</v>
      </c>
      <c r="I20" s="166"/>
      <c r="J20" s="168"/>
    </row>
    <row r="21" spans="1:12" ht="15.75" thickBot="1" x14ac:dyDescent="0.3">
      <c r="A21" s="167" t="s">
        <v>5</v>
      </c>
      <c r="B21" s="3">
        <f>SUM(B14:B20)</f>
        <v>95624</v>
      </c>
      <c r="C21" s="2"/>
      <c r="E21" s="212" t="s">
        <v>3</v>
      </c>
      <c r="F21" s="6">
        <v>11992</v>
      </c>
      <c r="G21" s="5">
        <v>0.60899999999999999</v>
      </c>
      <c r="I21" s="166"/>
      <c r="J21" s="168"/>
    </row>
    <row r="22" spans="1:12" x14ac:dyDescent="0.25">
      <c r="A22" s="210" t="s">
        <v>865</v>
      </c>
      <c r="B22" s="256"/>
      <c r="C22" s="256"/>
      <c r="E22" s="15" t="s">
        <v>4</v>
      </c>
      <c r="F22" s="16">
        <v>7684</v>
      </c>
      <c r="G22" s="17">
        <v>0.39100000000000001</v>
      </c>
      <c r="I22" s="166"/>
      <c r="J22" s="168"/>
    </row>
    <row r="23" spans="1:12" ht="15.75" thickBot="1" x14ac:dyDescent="0.3">
      <c r="E23" s="213" t="s">
        <v>5</v>
      </c>
      <c r="F23" s="3">
        <v>19676</v>
      </c>
      <c r="G23" s="2"/>
      <c r="I23" s="166"/>
      <c r="J23" s="168"/>
    </row>
    <row r="24" spans="1:12" ht="18" thickBot="1" x14ac:dyDescent="0.35">
      <c r="A24" s="284" t="s">
        <v>10</v>
      </c>
      <c r="B24" s="285"/>
      <c r="C24" s="286"/>
      <c r="I24" s="166"/>
      <c r="J24" s="168"/>
    </row>
    <row r="25" spans="1:12" x14ac:dyDescent="0.25">
      <c r="A25" s="14" t="s">
        <v>6</v>
      </c>
      <c r="B25" s="4" t="s">
        <v>7</v>
      </c>
      <c r="C25" s="13" t="s">
        <v>2</v>
      </c>
      <c r="I25" s="166"/>
      <c r="J25" s="168"/>
    </row>
    <row r="26" spans="1:12" x14ac:dyDescent="0.25">
      <c r="A26" s="166" t="s">
        <v>36</v>
      </c>
      <c r="B26" s="6">
        <v>5479</v>
      </c>
      <c r="C26" s="5">
        <f>B26/$B$33</f>
        <v>0.2095861066483054</v>
      </c>
      <c r="I26" s="166"/>
      <c r="J26" s="168"/>
    </row>
    <row r="27" spans="1:12" x14ac:dyDescent="0.25">
      <c r="A27" s="166" t="s">
        <v>37</v>
      </c>
      <c r="B27" s="6">
        <v>7684</v>
      </c>
      <c r="C27" s="5">
        <f t="shared" ref="C27:C32" si="1">B27/$B$33</f>
        <v>0.29393313441970775</v>
      </c>
      <c r="I27" s="166"/>
      <c r="J27" s="168"/>
    </row>
    <row r="28" spans="1:12" x14ac:dyDescent="0.25">
      <c r="A28" s="166" t="s">
        <v>38</v>
      </c>
      <c r="B28" s="6">
        <v>4674</v>
      </c>
      <c r="C28" s="5">
        <f t="shared" si="1"/>
        <v>0.17879274730319028</v>
      </c>
      <c r="I28" s="166"/>
      <c r="J28" s="168"/>
    </row>
    <row r="29" spans="1:12" x14ac:dyDescent="0.25">
      <c r="A29" s="166" t="s">
        <v>39</v>
      </c>
      <c r="B29" s="6">
        <v>3852</v>
      </c>
      <c r="C29" s="5">
        <f t="shared" si="1"/>
        <v>0.14734909341289879</v>
      </c>
      <c r="I29" s="166"/>
      <c r="J29" s="168"/>
    </row>
    <row r="30" spans="1:12" x14ac:dyDescent="0.25">
      <c r="A30" s="166" t="s">
        <v>40</v>
      </c>
      <c r="B30" s="6">
        <v>1791</v>
      </c>
      <c r="C30" s="5">
        <f t="shared" si="1"/>
        <v>6.851044296534313E-2</v>
      </c>
      <c r="I30" s="166"/>
      <c r="J30" s="168"/>
    </row>
    <row r="31" spans="1:12" ht="15.75" thickBot="1" x14ac:dyDescent="0.3">
      <c r="A31" s="166" t="s">
        <v>8</v>
      </c>
      <c r="B31" s="6">
        <v>2519</v>
      </c>
      <c r="C31" s="5">
        <f t="shared" si="1"/>
        <v>9.6358350547012472E-2</v>
      </c>
      <c r="I31" s="167"/>
      <c r="J31" s="2"/>
    </row>
    <row r="32" spans="1:12" x14ac:dyDescent="0.25">
      <c r="A32" s="15" t="s">
        <v>9</v>
      </c>
      <c r="B32" s="16">
        <v>143</v>
      </c>
      <c r="C32" s="17">
        <f t="shared" si="1"/>
        <v>5.4701247035421931E-3</v>
      </c>
    </row>
    <row r="33" spans="1:33" ht="18" thickBot="1" x14ac:dyDescent="0.35">
      <c r="A33" s="167" t="s">
        <v>5</v>
      </c>
      <c r="B33" s="3">
        <f>SUM(B26:B32)</f>
        <v>26142</v>
      </c>
      <c r="C33" s="2"/>
      <c r="H33" s="266"/>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0"/>
      <c r="AG33" s="210"/>
    </row>
    <row r="34" spans="1:33" ht="15.75" thickBot="1" x14ac:dyDescent="0.3">
      <c r="H34" s="267"/>
    </row>
    <row r="35" spans="1:33" ht="18" thickBot="1" x14ac:dyDescent="0.35">
      <c r="A35" s="280" t="s">
        <v>41</v>
      </c>
      <c r="B35" s="281"/>
      <c r="C35" s="282"/>
      <c r="H35" s="265"/>
    </row>
    <row r="36" spans="1:33" x14ac:dyDescent="0.25">
      <c r="A36" s="14" t="s">
        <v>6</v>
      </c>
      <c r="B36" s="4" t="s">
        <v>7</v>
      </c>
      <c r="C36" s="13" t="s">
        <v>2</v>
      </c>
      <c r="H36" s="265"/>
    </row>
    <row r="37" spans="1:33" x14ac:dyDescent="0.25">
      <c r="A37" s="166" t="s">
        <v>36</v>
      </c>
      <c r="B37" s="6">
        <f>B26</f>
        <v>5479</v>
      </c>
      <c r="C37" s="5">
        <f>B37/$B$39</f>
        <v>0.41624249791081058</v>
      </c>
      <c r="H37" s="260"/>
    </row>
    <row r="38" spans="1:33" x14ac:dyDescent="0.25">
      <c r="A38" s="15" t="s">
        <v>37</v>
      </c>
      <c r="B38" s="16">
        <f>B27</f>
        <v>7684</v>
      </c>
      <c r="C38" s="17">
        <f>B38/$B$39</f>
        <v>0.58375750208918942</v>
      </c>
    </row>
    <row r="39" spans="1:33" ht="15.75" thickBot="1" x14ac:dyDescent="0.3">
      <c r="A39" s="167" t="s">
        <v>5</v>
      </c>
      <c r="B39" s="3">
        <f>SUM(B37:B38)</f>
        <v>13163</v>
      </c>
      <c r="C39" s="2"/>
    </row>
    <row r="40" spans="1:33" ht="18" thickBot="1" x14ac:dyDescent="0.35">
      <c r="H40" s="255"/>
    </row>
    <row r="41" spans="1:33" ht="18" thickBot="1" x14ac:dyDescent="0.35">
      <c r="A41" s="284" t="s">
        <v>11</v>
      </c>
      <c r="B41" s="285"/>
      <c r="C41" s="286"/>
      <c r="H41" s="267"/>
    </row>
    <row r="42" spans="1:33" x14ac:dyDescent="0.25">
      <c r="A42" s="14" t="s">
        <v>12</v>
      </c>
      <c r="B42" s="4" t="s">
        <v>1</v>
      </c>
      <c r="C42" s="13" t="s">
        <v>2</v>
      </c>
      <c r="H42" s="265"/>
    </row>
    <row r="43" spans="1:33" x14ac:dyDescent="0.25">
      <c r="A43" s="23" t="s">
        <v>13</v>
      </c>
      <c r="B43" s="6">
        <v>17549</v>
      </c>
      <c r="C43" s="5">
        <f t="shared" ref="C43:C53" si="2">B43/$B$54</f>
        <v>0.67129523372351008</v>
      </c>
      <c r="H43" s="265"/>
    </row>
    <row r="44" spans="1:33" x14ac:dyDescent="0.25">
      <c r="A44" s="23" t="s">
        <v>14</v>
      </c>
      <c r="B44" s="6">
        <v>1942</v>
      </c>
      <c r="C44" s="5">
        <f t="shared" si="2"/>
        <v>7.4286588631321246E-2</v>
      </c>
      <c r="H44" s="233"/>
    </row>
    <row r="45" spans="1:33" x14ac:dyDescent="0.25">
      <c r="A45" s="23" t="s">
        <v>23</v>
      </c>
      <c r="B45" s="6">
        <v>1765</v>
      </c>
      <c r="C45" s="5">
        <f t="shared" si="2"/>
        <v>6.7515874837426368E-2</v>
      </c>
    </row>
    <row r="46" spans="1:33" x14ac:dyDescent="0.25">
      <c r="A46" s="23" t="s">
        <v>20</v>
      </c>
      <c r="B46" s="6">
        <v>892</v>
      </c>
      <c r="C46" s="5">
        <f t="shared" si="2"/>
        <v>3.4121337311605847E-2</v>
      </c>
    </row>
    <row r="47" spans="1:33" x14ac:dyDescent="0.25">
      <c r="A47" s="23" t="s">
        <v>17</v>
      </c>
      <c r="B47" s="6">
        <v>822</v>
      </c>
      <c r="C47" s="5">
        <f t="shared" si="2"/>
        <v>3.1443653890291488E-2</v>
      </c>
    </row>
    <row r="48" spans="1:33" x14ac:dyDescent="0.25">
      <c r="A48" s="23" t="s">
        <v>21</v>
      </c>
      <c r="B48" s="6">
        <v>552</v>
      </c>
      <c r="C48" s="5">
        <f t="shared" si="2"/>
        <v>2.1115446408078952E-2</v>
      </c>
    </row>
    <row r="49" spans="1:33" x14ac:dyDescent="0.25">
      <c r="A49" s="23" t="s">
        <v>19</v>
      </c>
      <c r="B49" s="6">
        <v>425</v>
      </c>
      <c r="C49" s="5">
        <f t="shared" si="2"/>
        <v>1.6257363629408616E-2</v>
      </c>
    </row>
    <row r="50" spans="1:33" x14ac:dyDescent="0.25">
      <c r="A50" s="23" t="s">
        <v>28</v>
      </c>
      <c r="B50" s="6">
        <v>315</v>
      </c>
      <c r="C50" s="5">
        <f t="shared" si="2"/>
        <v>1.204957539591462E-2</v>
      </c>
    </row>
    <row r="51" spans="1:33" x14ac:dyDescent="0.25">
      <c r="A51" s="23" t="s">
        <v>532</v>
      </c>
      <c r="B51" s="6">
        <v>296</v>
      </c>
      <c r="C51" s="5">
        <f t="shared" si="2"/>
        <v>1.1322775610129295E-2</v>
      </c>
    </row>
    <row r="52" spans="1:33" x14ac:dyDescent="0.25">
      <c r="A52" s="23" t="s">
        <v>16</v>
      </c>
      <c r="B52" s="6">
        <v>234</v>
      </c>
      <c r="C52" s="5">
        <f t="shared" si="2"/>
        <v>8.9511131512508609E-3</v>
      </c>
    </row>
    <row r="53" spans="1:33" x14ac:dyDescent="0.25">
      <c r="A53" s="24" t="s">
        <v>33</v>
      </c>
      <c r="B53" s="16">
        <v>1350</v>
      </c>
      <c r="C53" s="17">
        <f t="shared" si="2"/>
        <v>5.1641037411062657E-2</v>
      </c>
    </row>
    <row r="54" spans="1:33" s="165" customFormat="1" ht="15.75" thickBot="1" x14ac:dyDescent="0.3">
      <c r="A54" s="167" t="s">
        <v>5</v>
      </c>
      <c r="B54" s="3">
        <f>SUM(B43:B53)</f>
        <v>26142</v>
      </c>
      <c r="C54" s="2"/>
      <c r="D54" s="164"/>
      <c r="E54" s="164"/>
      <c r="F54" s="164"/>
      <c r="G54" s="164"/>
      <c r="H54" s="210"/>
      <c r="I54" s="164"/>
      <c r="J54" s="164"/>
      <c r="K54" s="164"/>
      <c r="L54" s="164"/>
      <c r="M54" s="164"/>
      <c r="N54" s="164"/>
      <c r="O54" s="164"/>
      <c r="P54" s="164"/>
      <c r="Q54" s="164"/>
      <c r="R54" s="164"/>
      <c r="S54" s="164"/>
      <c r="T54" s="164"/>
      <c r="U54" s="164"/>
      <c r="V54" s="164"/>
      <c r="W54" s="164"/>
      <c r="X54" s="164"/>
      <c r="Y54" s="164"/>
      <c r="Z54" s="164"/>
      <c r="AA54" s="164"/>
      <c r="AB54" s="164"/>
      <c r="AC54" s="164"/>
      <c r="AD54" s="164"/>
      <c r="AE54" s="164"/>
      <c r="AF54" s="164"/>
      <c r="AG54" s="164"/>
    </row>
    <row r="55" spans="1:33" ht="15.75" thickBot="1" x14ac:dyDescent="0.3">
      <c r="D55" s="165"/>
    </row>
    <row r="56" spans="1:33" ht="32.25" customHeight="1" thickBot="1" x14ac:dyDescent="0.35">
      <c r="A56" s="280" t="s">
        <v>42</v>
      </c>
      <c r="B56" s="281"/>
      <c r="C56" s="282"/>
    </row>
    <row r="57" spans="1:33" x14ac:dyDescent="0.25">
      <c r="A57" s="14" t="s">
        <v>12</v>
      </c>
      <c r="B57" s="4" t="s">
        <v>1</v>
      </c>
      <c r="C57" s="13" t="s">
        <v>2</v>
      </c>
    </row>
    <row r="58" spans="1:33" x14ac:dyDescent="0.25">
      <c r="A58" s="166" t="s">
        <v>13</v>
      </c>
      <c r="B58" s="6">
        <v>9617</v>
      </c>
      <c r="C58" s="5">
        <f t="shared" ref="C58:C68" si="3">B58/$B$69</f>
        <v>0.73060852389272957</v>
      </c>
    </row>
    <row r="59" spans="1:33" x14ac:dyDescent="0.25">
      <c r="A59" s="166" t="s">
        <v>14</v>
      </c>
      <c r="B59" s="6">
        <v>759</v>
      </c>
      <c r="C59" s="5">
        <f t="shared" si="3"/>
        <v>5.7661627288612016E-2</v>
      </c>
    </row>
    <row r="60" spans="1:33" x14ac:dyDescent="0.25">
      <c r="A60" s="166" t="s">
        <v>23</v>
      </c>
      <c r="B60" s="6">
        <v>744</v>
      </c>
      <c r="C60" s="5">
        <f t="shared" si="3"/>
        <v>5.6522069437058418E-2</v>
      </c>
    </row>
    <row r="61" spans="1:33" x14ac:dyDescent="0.25">
      <c r="A61" s="166" t="s">
        <v>17</v>
      </c>
      <c r="B61" s="6">
        <v>403</v>
      </c>
      <c r="C61" s="5">
        <f t="shared" si="3"/>
        <v>3.0616120945073311E-2</v>
      </c>
    </row>
    <row r="62" spans="1:33" x14ac:dyDescent="0.25">
      <c r="A62" s="166" t="s">
        <v>20</v>
      </c>
      <c r="B62" s="6">
        <v>353</v>
      </c>
      <c r="C62" s="5">
        <f t="shared" si="3"/>
        <v>2.6817594773227989E-2</v>
      </c>
    </row>
    <row r="63" spans="1:33" x14ac:dyDescent="0.25">
      <c r="A63" s="166" t="s">
        <v>21</v>
      </c>
      <c r="B63" s="6">
        <v>309</v>
      </c>
      <c r="C63" s="5">
        <f t="shared" si="3"/>
        <v>2.3474891742004102E-2</v>
      </c>
    </row>
    <row r="64" spans="1:33" x14ac:dyDescent="0.25">
      <c r="A64" s="166" t="s">
        <v>19</v>
      </c>
      <c r="B64" s="6">
        <v>236</v>
      </c>
      <c r="C64" s="5">
        <f t="shared" si="3"/>
        <v>1.7929043531109929E-2</v>
      </c>
    </row>
    <row r="65" spans="1:3" x14ac:dyDescent="0.25">
      <c r="A65" s="166" t="s">
        <v>28</v>
      </c>
      <c r="B65" s="6">
        <v>203</v>
      </c>
      <c r="C65" s="5">
        <f t="shared" si="3"/>
        <v>1.5422016257692015E-2</v>
      </c>
    </row>
    <row r="66" spans="1:3" x14ac:dyDescent="0.25">
      <c r="A66" s="166" t="s">
        <v>541</v>
      </c>
      <c r="B66" s="6">
        <v>95</v>
      </c>
      <c r="C66" s="5">
        <f t="shared" si="3"/>
        <v>7.2171997265061153E-3</v>
      </c>
    </row>
    <row r="67" spans="1:3" x14ac:dyDescent="0.25">
      <c r="A67" s="166" t="s">
        <v>25</v>
      </c>
      <c r="B67" s="6">
        <v>84</v>
      </c>
      <c r="C67" s="5">
        <f t="shared" si="3"/>
        <v>6.3815239687001445E-3</v>
      </c>
    </row>
    <row r="68" spans="1:3" x14ac:dyDescent="0.25">
      <c r="A68" s="15" t="s">
        <v>33</v>
      </c>
      <c r="B68" s="16">
        <v>360</v>
      </c>
      <c r="C68" s="17">
        <f t="shared" si="3"/>
        <v>2.7349388437286334E-2</v>
      </c>
    </row>
    <row r="69" spans="1:3" ht="15.75" thickBot="1" x14ac:dyDescent="0.3">
      <c r="A69" s="167" t="s">
        <v>5</v>
      </c>
      <c r="B69" s="3">
        <f>SUM(B58:B68)</f>
        <v>13163</v>
      </c>
      <c r="C69" s="2"/>
    </row>
    <row r="70" spans="1:3" ht="15.75" thickBot="1" x14ac:dyDescent="0.3"/>
    <row r="71" spans="1:3" ht="18" thickBot="1" x14ac:dyDescent="0.35">
      <c r="A71" s="284" t="s">
        <v>44</v>
      </c>
      <c r="B71" s="285"/>
      <c r="C71" s="286"/>
    </row>
    <row r="72" spans="1:3" x14ac:dyDescent="0.25">
      <c r="A72" s="14" t="s">
        <v>45</v>
      </c>
      <c r="B72" s="4" t="s">
        <v>7</v>
      </c>
      <c r="C72" s="13" t="s">
        <v>2</v>
      </c>
    </row>
    <row r="73" spans="1:3" x14ac:dyDescent="0.25">
      <c r="A73" s="166" t="s">
        <v>46</v>
      </c>
      <c r="B73" s="6">
        <v>1804</v>
      </c>
      <c r="C73" s="5">
        <f>B73/$B$80</f>
        <v>6.900772702930151E-2</v>
      </c>
    </row>
    <row r="74" spans="1:3" x14ac:dyDescent="0.25">
      <c r="A74" s="166" t="s">
        <v>47</v>
      </c>
      <c r="B74" s="6">
        <v>2259</v>
      </c>
      <c r="C74" s="5">
        <f t="shared" ref="C74:C79" si="4">B74/$B$80</f>
        <v>8.6412669267844841E-2</v>
      </c>
    </row>
    <row r="75" spans="1:3" x14ac:dyDescent="0.25">
      <c r="A75" s="166" t="s">
        <v>48</v>
      </c>
      <c r="B75" s="6">
        <v>7119</v>
      </c>
      <c r="C75" s="5">
        <f t="shared" si="4"/>
        <v>0.27232040394767043</v>
      </c>
    </row>
    <row r="76" spans="1:3" x14ac:dyDescent="0.25">
      <c r="A76" s="166" t="s">
        <v>49</v>
      </c>
      <c r="B76" s="6">
        <v>6585</v>
      </c>
      <c r="C76" s="5">
        <f t="shared" si="4"/>
        <v>0.25189350470507232</v>
      </c>
    </row>
    <row r="77" spans="1:3" x14ac:dyDescent="0.25">
      <c r="A77" s="166" t="s">
        <v>50</v>
      </c>
      <c r="B77" s="6">
        <v>4274</v>
      </c>
      <c r="C77" s="5">
        <f t="shared" si="4"/>
        <v>0.16349169918139392</v>
      </c>
    </row>
    <row r="78" spans="1:3" x14ac:dyDescent="0.25">
      <c r="A78" s="166" t="s">
        <v>51</v>
      </c>
      <c r="B78" s="6">
        <v>1816</v>
      </c>
      <c r="C78" s="5">
        <f t="shared" si="4"/>
        <v>6.9466758472955401E-2</v>
      </c>
    </row>
    <row r="79" spans="1:3" x14ac:dyDescent="0.25">
      <c r="A79" s="15" t="s">
        <v>52</v>
      </c>
      <c r="B79" s="16">
        <v>2285</v>
      </c>
      <c r="C79" s="17">
        <f t="shared" si="4"/>
        <v>8.7407237395761603E-2</v>
      </c>
    </row>
    <row r="80" spans="1:3" ht="15.75" thickBot="1" x14ac:dyDescent="0.3">
      <c r="A80" s="167" t="s">
        <v>5</v>
      </c>
      <c r="B80" s="3">
        <f>SUM(B73:B79)</f>
        <v>26142</v>
      </c>
      <c r="C80" s="2"/>
    </row>
    <row r="81" spans="1:23" ht="15.75" thickBot="1" x14ac:dyDescent="0.3"/>
    <row r="82" spans="1:23" ht="31.5" customHeight="1" thickBot="1" x14ac:dyDescent="0.35">
      <c r="A82" s="280" t="s">
        <v>53</v>
      </c>
      <c r="B82" s="281"/>
      <c r="C82" s="282"/>
    </row>
    <row r="83" spans="1:23" x14ac:dyDescent="0.25">
      <c r="A83" s="14" t="s">
        <v>45</v>
      </c>
      <c r="B83" s="4" t="s">
        <v>7</v>
      </c>
      <c r="C83" s="13" t="s">
        <v>2</v>
      </c>
    </row>
    <row r="84" spans="1:23" x14ac:dyDescent="0.25">
      <c r="A84" s="166" t="s">
        <v>46</v>
      </c>
      <c r="B84" s="6">
        <v>1231</v>
      </c>
      <c r="C84" s="5">
        <f>B84/$B$91</f>
        <v>9.3519714350831881E-2</v>
      </c>
    </row>
    <row r="85" spans="1:23" x14ac:dyDescent="0.25">
      <c r="A85" s="166" t="s">
        <v>47</v>
      </c>
      <c r="B85" s="6">
        <v>1523</v>
      </c>
      <c r="C85" s="5">
        <f t="shared" ref="C85:C90" si="5">B85/$B$91</f>
        <v>0.11570310719440857</v>
      </c>
    </row>
    <row r="86" spans="1:23" x14ac:dyDescent="0.25">
      <c r="A86" s="166" t="s">
        <v>48</v>
      </c>
      <c r="B86" s="6">
        <v>3650</v>
      </c>
      <c r="C86" s="5">
        <f t="shared" si="5"/>
        <v>0.27729241054470866</v>
      </c>
    </row>
    <row r="87" spans="1:23" x14ac:dyDescent="0.25">
      <c r="A87" s="166" t="s">
        <v>49</v>
      </c>
      <c r="B87" s="6">
        <v>3439</v>
      </c>
      <c r="C87" s="5">
        <f t="shared" si="5"/>
        <v>0.26126263009952139</v>
      </c>
    </row>
    <row r="88" spans="1:23" x14ac:dyDescent="0.25">
      <c r="A88" s="166" t="s">
        <v>50</v>
      </c>
      <c r="B88" s="6">
        <v>1532</v>
      </c>
      <c r="C88" s="5">
        <f t="shared" si="5"/>
        <v>0.11638684190534072</v>
      </c>
    </row>
    <row r="89" spans="1:23" x14ac:dyDescent="0.25">
      <c r="A89" s="166" t="s">
        <v>51</v>
      </c>
      <c r="B89" s="6">
        <v>1128</v>
      </c>
      <c r="C89" s="5">
        <f t="shared" si="5"/>
        <v>8.5694750436830516E-2</v>
      </c>
    </row>
    <row r="90" spans="1:23" x14ac:dyDescent="0.25">
      <c r="A90" s="15" t="s">
        <v>52</v>
      </c>
      <c r="B90" s="16">
        <v>660</v>
      </c>
      <c r="C90" s="17">
        <f t="shared" si="5"/>
        <v>5.0140545468358277E-2</v>
      </c>
    </row>
    <row r="91" spans="1:23" ht="15.75" thickBot="1" x14ac:dyDescent="0.3">
      <c r="A91" s="167" t="s">
        <v>5</v>
      </c>
      <c r="B91" s="3">
        <f>SUM(B84:B90)</f>
        <v>13163</v>
      </c>
      <c r="C91" s="2"/>
    </row>
    <row r="92" spans="1:23" s="210" customFormat="1" x14ac:dyDescent="0.25">
      <c r="A92" s="233"/>
      <c r="B92" s="6"/>
      <c r="C92" s="233"/>
    </row>
    <row r="93" spans="1:23" x14ac:dyDescent="0.25">
      <c r="A93" s="237" t="s">
        <v>817</v>
      </c>
      <c r="B93" s="210"/>
      <c r="C93" s="210"/>
      <c r="D93" s="210"/>
      <c r="E93" s="210"/>
      <c r="F93" s="210"/>
      <c r="G93" s="210"/>
      <c r="I93" s="210"/>
      <c r="J93" s="210"/>
      <c r="K93" s="210"/>
      <c r="L93" s="210"/>
      <c r="M93" s="210"/>
      <c r="N93" s="210"/>
      <c r="O93" s="210"/>
      <c r="P93" s="210"/>
      <c r="Q93" s="210"/>
      <c r="R93" s="210"/>
      <c r="S93" s="210"/>
      <c r="T93" s="210"/>
      <c r="U93" s="210"/>
      <c r="V93" s="210"/>
      <c r="W93" s="210"/>
    </row>
    <row r="94" spans="1:23" x14ac:dyDescent="0.25">
      <c r="A94" s="240" t="s">
        <v>818</v>
      </c>
      <c r="B94" s="210"/>
      <c r="C94" s="210"/>
      <c r="D94" s="210"/>
      <c r="E94" s="210"/>
      <c r="F94" s="210"/>
      <c r="G94" s="210"/>
      <c r="I94" s="210"/>
      <c r="J94" s="210"/>
      <c r="K94" s="210"/>
      <c r="L94" s="210"/>
      <c r="M94" s="210"/>
      <c r="N94" s="210"/>
      <c r="O94" s="210"/>
      <c r="P94" s="210"/>
      <c r="Q94" s="210"/>
      <c r="R94" s="210"/>
      <c r="S94" s="210"/>
      <c r="T94" s="210"/>
      <c r="U94" s="210"/>
      <c r="V94" s="210"/>
      <c r="W94" s="210"/>
    </row>
    <row r="95" spans="1:23" x14ac:dyDescent="0.25">
      <c r="A95" s="240" t="s">
        <v>819</v>
      </c>
      <c r="B95" s="210"/>
      <c r="C95" s="210"/>
      <c r="D95" s="210"/>
      <c r="E95" s="210"/>
      <c r="F95" s="210"/>
      <c r="G95" s="210"/>
      <c r="I95" s="210"/>
      <c r="J95" s="210"/>
      <c r="K95" s="210"/>
      <c r="L95" s="210"/>
      <c r="M95" s="210"/>
      <c r="N95" s="210"/>
      <c r="O95" s="210"/>
      <c r="P95" s="210"/>
      <c r="Q95" s="210"/>
      <c r="R95" s="210"/>
      <c r="S95" s="210"/>
      <c r="T95" s="210"/>
      <c r="U95" s="210"/>
      <c r="V95" s="210"/>
      <c r="W95" s="210"/>
    </row>
    <row r="96" spans="1:23" ht="15.75" thickBot="1" x14ac:dyDescent="0.3"/>
    <row r="97" spans="1:4" ht="18" thickBot="1" x14ac:dyDescent="0.35">
      <c r="A97" s="284" t="s">
        <v>805</v>
      </c>
      <c r="B97" s="285"/>
      <c r="C97" s="286"/>
    </row>
    <row r="98" spans="1:4" x14ac:dyDescent="0.25">
      <c r="A98" s="14" t="s">
        <v>54</v>
      </c>
      <c r="B98" s="4" t="s">
        <v>1</v>
      </c>
      <c r="C98" s="13" t="s">
        <v>2</v>
      </c>
    </row>
    <row r="99" spans="1:4" x14ac:dyDescent="0.25">
      <c r="A99" s="166" t="s">
        <v>55</v>
      </c>
      <c r="B99" s="6">
        <v>32131</v>
      </c>
      <c r="C99" s="5">
        <f>B99/$B$101</f>
        <v>0.82841747022121381</v>
      </c>
    </row>
    <row r="100" spans="1:4" x14ac:dyDescent="0.25">
      <c r="A100" s="15" t="s">
        <v>58</v>
      </c>
      <c r="B100" s="16">
        <v>6655</v>
      </c>
      <c r="C100" s="17">
        <f>B100/$B$101</f>
        <v>0.17158252977878616</v>
      </c>
    </row>
    <row r="101" spans="1:4" ht="15.75" thickBot="1" x14ac:dyDescent="0.3">
      <c r="A101" s="167" t="s">
        <v>5</v>
      </c>
      <c r="B101" s="3">
        <f>SUM(B99:B100)</f>
        <v>38786</v>
      </c>
      <c r="C101" s="2"/>
    </row>
    <row r="102" spans="1:4" x14ac:dyDescent="0.25">
      <c r="A102" s="210" t="s">
        <v>829</v>
      </c>
      <c r="B102" s="210"/>
      <c r="C102" s="210"/>
      <c r="D102" s="210"/>
    </row>
    <row r="103" spans="1:4" ht="15.75" thickBot="1" x14ac:dyDescent="0.3"/>
    <row r="104" spans="1:4" ht="18" thickBot="1" x14ac:dyDescent="0.35">
      <c r="A104" s="280" t="s">
        <v>56</v>
      </c>
      <c r="B104" s="281"/>
      <c r="C104" s="282"/>
    </row>
    <row r="105" spans="1:4" x14ac:dyDescent="0.25">
      <c r="A105" s="14" t="s">
        <v>6</v>
      </c>
      <c r="B105" s="4" t="s">
        <v>7</v>
      </c>
      <c r="C105" s="13" t="s">
        <v>2</v>
      </c>
    </row>
    <row r="106" spans="1:4" x14ac:dyDescent="0.25">
      <c r="A106" s="166" t="s">
        <v>36</v>
      </c>
      <c r="B106" s="6">
        <v>3705</v>
      </c>
      <c r="C106" s="5">
        <f>B106/$B$112</f>
        <v>0.15724471606824547</v>
      </c>
    </row>
    <row r="107" spans="1:4" x14ac:dyDescent="0.25">
      <c r="A107" s="166" t="s">
        <v>37</v>
      </c>
      <c r="B107" s="6">
        <v>4375</v>
      </c>
      <c r="C107" s="5">
        <f t="shared" ref="C107:C111" si="6">B107/$B$112</f>
        <v>0.18568033273915627</v>
      </c>
    </row>
    <row r="108" spans="1:4" x14ac:dyDescent="0.25">
      <c r="A108" s="166" t="s">
        <v>38</v>
      </c>
      <c r="B108" s="6">
        <v>4003</v>
      </c>
      <c r="C108" s="5">
        <f t="shared" si="6"/>
        <v>0.16989219930396401</v>
      </c>
    </row>
    <row r="109" spans="1:4" x14ac:dyDescent="0.25">
      <c r="A109" s="166" t="s">
        <v>39</v>
      </c>
      <c r="B109" s="6">
        <v>3352</v>
      </c>
      <c r="C109" s="5">
        <f t="shared" si="6"/>
        <v>0.14226296579237754</v>
      </c>
    </row>
    <row r="110" spans="1:4" x14ac:dyDescent="0.25">
      <c r="A110" s="166" t="s">
        <v>40</v>
      </c>
      <c r="B110" s="6">
        <v>2117</v>
      </c>
      <c r="C110" s="5">
        <f t="shared" si="6"/>
        <v>8.9848060436295729E-2</v>
      </c>
    </row>
    <row r="111" spans="1:4" x14ac:dyDescent="0.25">
      <c r="A111" s="15" t="s">
        <v>8</v>
      </c>
      <c r="B111" s="16">
        <v>6010</v>
      </c>
      <c r="C111" s="17">
        <f t="shared" si="6"/>
        <v>0.25507172565996095</v>
      </c>
    </row>
    <row r="112" spans="1:4" ht="15.75" thickBot="1" x14ac:dyDescent="0.3">
      <c r="A112" s="167" t="s">
        <v>5</v>
      </c>
      <c r="B112" s="3">
        <f>SUM(B106:B111)</f>
        <v>23562</v>
      </c>
      <c r="C112" s="2"/>
    </row>
    <row r="113" spans="1:15" x14ac:dyDescent="0.25">
      <c r="A113" s="241" t="s">
        <v>820</v>
      </c>
      <c r="B113" s="210"/>
      <c r="C113" s="210"/>
      <c r="D113" s="210"/>
      <c r="E113" s="210"/>
      <c r="F113" s="210"/>
      <c r="G113" s="210"/>
      <c r="I113" s="210"/>
      <c r="J113" s="210"/>
      <c r="K113" s="210"/>
      <c r="L113" s="210"/>
      <c r="M113" s="210"/>
      <c r="N113" s="210"/>
      <c r="O113" s="210"/>
    </row>
    <row r="114" spans="1:15" ht="15.75" thickBot="1" x14ac:dyDescent="0.3">
      <c r="A114" s="240"/>
      <c r="B114" s="210"/>
      <c r="C114" s="210"/>
      <c r="D114" s="210"/>
      <c r="E114" s="210"/>
      <c r="F114" s="210"/>
      <c r="G114" s="210"/>
      <c r="I114" s="210"/>
      <c r="J114" s="210"/>
      <c r="K114" s="210"/>
      <c r="L114" s="210"/>
      <c r="M114" s="210"/>
      <c r="N114" s="210"/>
      <c r="O114" s="210"/>
    </row>
    <row r="115" spans="1:15" ht="32.25" customHeight="1" thickBot="1" x14ac:dyDescent="0.35">
      <c r="A115" s="280" t="s">
        <v>57</v>
      </c>
      <c r="B115" s="281"/>
      <c r="C115" s="282"/>
    </row>
    <row r="116" spans="1:15" x14ac:dyDescent="0.25">
      <c r="A116" s="14" t="s">
        <v>6</v>
      </c>
      <c r="B116" s="4" t="s">
        <v>7</v>
      </c>
      <c r="C116" s="13" t="s">
        <v>2</v>
      </c>
    </row>
    <row r="117" spans="1:15" x14ac:dyDescent="0.25">
      <c r="A117" s="166" t="s">
        <v>36</v>
      </c>
      <c r="B117" s="6">
        <v>1069</v>
      </c>
      <c r="C117" s="5">
        <f>B117/$B$123</f>
        <v>0.22939914163090128</v>
      </c>
    </row>
    <row r="118" spans="1:15" x14ac:dyDescent="0.25">
      <c r="A118" s="166" t="s">
        <v>37</v>
      </c>
      <c r="B118" s="6">
        <v>1449</v>
      </c>
      <c r="C118" s="5">
        <f t="shared" ref="C118:C122" si="7">B118/$B$123</f>
        <v>0.31094420600858369</v>
      </c>
    </row>
    <row r="119" spans="1:15" x14ac:dyDescent="0.25">
      <c r="A119" s="166" t="s">
        <v>38</v>
      </c>
      <c r="B119" s="6">
        <v>705</v>
      </c>
      <c r="C119" s="5">
        <f t="shared" si="7"/>
        <v>0.15128755364806867</v>
      </c>
    </row>
    <row r="120" spans="1:15" x14ac:dyDescent="0.25">
      <c r="A120" s="166" t="s">
        <v>39</v>
      </c>
      <c r="B120" s="6">
        <v>688</v>
      </c>
      <c r="C120" s="5">
        <f t="shared" si="7"/>
        <v>0.14763948497854076</v>
      </c>
    </row>
    <row r="121" spans="1:15" x14ac:dyDescent="0.25">
      <c r="A121" s="166" t="s">
        <v>40</v>
      </c>
      <c r="B121" s="6">
        <v>334</v>
      </c>
      <c r="C121" s="5">
        <f t="shared" si="7"/>
        <v>7.1673819742489264E-2</v>
      </c>
    </row>
    <row r="122" spans="1:15" x14ac:dyDescent="0.25">
      <c r="A122" s="15" t="s">
        <v>8</v>
      </c>
      <c r="B122" s="16">
        <v>415</v>
      </c>
      <c r="C122" s="17">
        <f t="shared" si="7"/>
        <v>8.9055793991416304E-2</v>
      </c>
    </row>
    <row r="123" spans="1:15" ht="15.75" thickBot="1" x14ac:dyDescent="0.3">
      <c r="A123" s="167" t="s">
        <v>5</v>
      </c>
      <c r="B123" s="3">
        <f>SUM(B117:B122)</f>
        <v>4660</v>
      </c>
      <c r="C123" s="2"/>
    </row>
    <row r="124" spans="1:15" ht="15.75" thickBot="1" x14ac:dyDescent="0.3"/>
    <row r="125" spans="1:15" ht="33.75" customHeight="1" thickBot="1" x14ac:dyDescent="0.35">
      <c r="A125" s="280" t="s">
        <v>59</v>
      </c>
      <c r="B125" s="281"/>
      <c r="C125" s="282"/>
    </row>
    <row r="126" spans="1:15" x14ac:dyDescent="0.25">
      <c r="A126" s="14" t="s">
        <v>6</v>
      </c>
      <c r="B126" s="4" t="s">
        <v>7</v>
      </c>
      <c r="C126" s="13" t="s">
        <v>2</v>
      </c>
    </row>
    <row r="127" spans="1:15" x14ac:dyDescent="0.25">
      <c r="A127" s="166" t="s">
        <v>36</v>
      </c>
      <c r="B127" s="6">
        <f>B117</f>
        <v>1069</v>
      </c>
      <c r="C127" s="5">
        <f>B127/$B$129</f>
        <v>0.42454328832406674</v>
      </c>
    </row>
    <row r="128" spans="1:15" x14ac:dyDescent="0.25">
      <c r="A128" s="15" t="s">
        <v>37</v>
      </c>
      <c r="B128" s="16">
        <f>B118</f>
        <v>1449</v>
      </c>
      <c r="C128" s="17">
        <f>B128/$B$129</f>
        <v>0.57545671167593326</v>
      </c>
    </row>
    <row r="129" spans="1:3" ht="15.75" thickBot="1" x14ac:dyDescent="0.3">
      <c r="A129" s="167" t="s">
        <v>5</v>
      </c>
      <c r="B129" s="3">
        <f>SUM(B127:B128)</f>
        <v>2518</v>
      </c>
      <c r="C129" s="2"/>
    </row>
    <row r="130" spans="1:3" ht="15.75" thickBot="1" x14ac:dyDescent="0.3"/>
    <row r="131" spans="1:3" ht="32.25" customHeight="1" thickBot="1" x14ac:dyDescent="0.35">
      <c r="A131" s="280" t="s">
        <v>60</v>
      </c>
      <c r="B131" s="281"/>
      <c r="C131" s="282"/>
    </row>
    <row r="132" spans="1:3" x14ac:dyDescent="0.25">
      <c r="A132" s="14" t="s">
        <v>12</v>
      </c>
      <c r="B132" s="4" t="s">
        <v>1</v>
      </c>
      <c r="C132" s="13" t="s">
        <v>2</v>
      </c>
    </row>
    <row r="133" spans="1:3" x14ac:dyDescent="0.25">
      <c r="A133" s="166" t="s">
        <v>13</v>
      </c>
      <c r="B133" s="6">
        <v>3323</v>
      </c>
      <c r="C133" s="5">
        <f t="shared" ref="C133:C143" si="8">B133/$B$144</f>
        <v>0.71309012875536482</v>
      </c>
    </row>
    <row r="134" spans="1:3" x14ac:dyDescent="0.25">
      <c r="A134" s="166" t="s">
        <v>14</v>
      </c>
      <c r="B134" s="6">
        <v>355</v>
      </c>
      <c r="C134" s="5">
        <f t="shared" si="8"/>
        <v>7.6180257510729613E-2</v>
      </c>
    </row>
    <row r="135" spans="1:3" x14ac:dyDescent="0.25">
      <c r="A135" s="166" t="s">
        <v>23</v>
      </c>
      <c r="B135" s="6">
        <v>333</v>
      </c>
      <c r="C135" s="5">
        <f t="shared" si="8"/>
        <v>7.1459227467811165E-2</v>
      </c>
    </row>
    <row r="136" spans="1:3" x14ac:dyDescent="0.25">
      <c r="A136" s="166" t="s">
        <v>20</v>
      </c>
      <c r="B136" s="6">
        <v>130</v>
      </c>
      <c r="C136" s="5">
        <f t="shared" si="8"/>
        <v>2.7896995708154508E-2</v>
      </c>
    </row>
    <row r="137" spans="1:3" x14ac:dyDescent="0.25">
      <c r="A137" s="166" t="s">
        <v>17</v>
      </c>
      <c r="B137" s="6">
        <v>116</v>
      </c>
      <c r="C137" s="5">
        <f t="shared" si="8"/>
        <v>2.4892703862660945E-2</v>
      </c>
    </row>
    <row r="138" spans="1:3" x14ac:dyDescent="0.25">
      <c r="A138" s="166" t="s">
        <v>19</v>
      </c>
      <c r="B138" s="6">
        <v>81</v>
      </c>
      <c r="C138" s="5">
        <f t="shared" si="8"/>
        <v>1.738197424892704E-2</v>
      </c>
    </row>
    <row r="139" spans="1:3" x14ac:dyDescent="0.25">
      <c r="A139" s="166" t="s">
        <v>15</v>
      </c>
      <c r="B139" s="6">
        <v>68</v>
      </c>
      <c r="C139" s="5">
        <f t="shared" si="8"/>
        <v>1.4592274678111588E-2</v>
      </c>
    </row>
    <row r="140" spans="1:3" x14ac:dyDescent="0.25">
      <c r="A140" s="166" t="s">
        <v>806</v>
      </c>
      <c r="B140" s="6">
        <v>61</v>
      </c>
      <c r="C140" s="5">
        <f t="shared" si="8"/>
        <v>1.3090128755364807E-2</v>
      </c>
    </row>
    <row r="141" spans="1:3" x14ac:dyDescent="0.25">
      <c r="A141" s="166" t="s">
        <v>28</v>
      </c>
      <c r="B141" s="6">
        <v>35</v>
      </c>
      <c r="C141" s="5">
        <f t="shared" si="8"/>
        <v>7.5107296137339056E-3</v>
      </c>
    </row>
    <row r="142" spans="1:3" x14ac:dyDescent="0.25">
      <c r="A142" s="166" t="s">
        <v>24</v>
      </c>
      <c r="B142" s="6">
        <v>35</v>
      </c>
      <c r="C142" s="5">
        <f t="shared" si="8"/>
        <v>7.5107296137339056E-3</v>
      </c>
    </row>
    <row r="143" spans="1:3" x14ac:dyDescent="0.25">
      <c r="A143" s="15" t="s">
        <v>33</v>
      </c>
      <c r="B143" s="16">
        <v>123</v>
      </c>
      <c r="C143" s="17">
        <f t="shared" si="8"/>
        <v>2.6394849785407726E-2</v>
      </c>
    </row>
    <row r="144" spans="1:3" ht="15.75" thickBot="1" x14ac:dyDescent="0.3">
      <c r="A144" s="167" t="s">
        <v>5</v>
      </c>
      <c r="B144" s="3">
        <f>SUM(B133:B143)</f>
        <v>4660</v>
      </c>
      <c r="C144" s="2"/>
    </row>
    <row r="145" spans="1:5" x14ac:dyDescent="0.25">
      <c r="A145" s="242" t="s">
        <v>821</v>
      </c>
      <c r="B145" s="210"/>
      <c r="C145" s="210"/>
      <c r="D145" s="210"/>
      <c r="E145" s="210"/>
    </row>
    <row r="146" spans="1:5" ht="15.75" thickBot="1" x14ac:dyDescent="0.3"/>
    <row r="147" spans="1:5" ht="33.75" customHeight="1" thickBot="1" x14ac:dyDescent="0.35">
      <c r="A147" s="280" t="s">
        <v>61</v>
      </c>
      <c r="B147" s="281"/>
      <c r="C147" s="282"/>
    </row>
    <row r="148" spans="1:5" x14ac:dyDescent="0.25">
      <c r="A148" s="14" t="s">
        <v>12</v>
      </c>
      <c r="B148" s="4" t="s">
        <v>1</v>
      </c>
      <c r="C148" s="13" t="s">
        <v>2</v>
      </c>
    </row>
    <row r="149" spans="1:5" x14ac:dyDescent="0.25">
      <c r="A149" s="166" t="s">
        <v>13</v>
      </c>
      <c r="B149" s="6">
        <v>1713</v>
      </c>
      <c r="C149" s="5">
        <f t="shared" ref="C149:C159" si="9">B149/$B$160</f>
        <v>0.68030182684670371</v>
      </c>
    </row>
    <row r="150" spans="1:5" x14ac:dyDescent="0.25">
      <c r="A150" s="166" t="s">
        <v>14</v>
      </c>
      <c r="B150" s="6">
        <v>219</v>
      </c>
      <c r="C150" s="5">
        <f t="shared" si="9"/>
        <v>8.6973788721207312E-2</v>
      </c>
    </row>
    <row r="151" spans="1:5" x14ac:dyDescent="0.25">
      <c r="A151" s="166" t="s">
        <v>23</v>
      </c>
      <c r="B151" s="6">
        <v>188</v>
      </c>
      <c r="C151" s="5">
        <f t="shared" si="9"/>
        <v>7.4662430500397142E-2</v>
      </c>
    </row>
    <row r="152" spans="1:5" x14ac:dyDescent="0.25">
      <c r="A152" s="166" t="s">
        <v>17</v>
      </c>
      <c r="B152" s="6">
        <v>91</v>
      </c>
      <c r="C152" s="5">
        <f t="shared" si="9"/>
        <v>3.6139793486894362E-2</v>
      </c>
    </row>
    <row r="153" spans="1:5" x14ac:dyDescent="0.25">
      <c r="A153" s="166" t="s">
        <v>20</v>
      </c>
      <c r="B153" s="6">
        <v>65</v>
      </c>
      <c r="C153" s="5">
        <f t="shared" si="9"/>
        <v>2.5814138204924543E-2</v>
      </c>
    </row>
    <row r="154" spans="1:5" x14ac:dyDescent="0.25">
      <c r="A154" s="166" t="s">
        <v>19</v>
      </c>
      <c r="B154" s="6">
        <v>62</v>
      </c>
      <c r="C154" s="5">
        <f t="shared" si="9"/>
        <v>2.4622716441620333E-2</v>
      </c>
    </row>
    <row r="155" spans="1:5" x14ac:dyDescent="0.25">
      <c r="A155" s="166" t="s">
        <v>806</v>
      </c>
      <c r="B155" s="6">
        <v>61</v>
      </c>
      <c r="C155" s="5">
        <f t="shared" si="9"/>
        <v>2.4225575853852262E-2</v>
      </c>
    </row>
    <row r="156" spans="1:5" x14ac:dyDescent="0.25">
      <c r="A156" s="166" t="s">
        <v>28</v>
      </c>
      <c r="B156" s="6">
        <v>35</v>
      </c>
      <c r="C156" s="5">
        <f t="shared" si="9"/>
        <v>1.3899920571882446E-2</v>
      </c>
    </row>
    <row r="157" spans="1:5" x14ac:dyDescent="0.25">
      <c r="A157" s="166" t="s">
        <v>273</v>
      </c>
      <c r="B157" s="6">
        <v>27</v>
      </c>
      <c r="C157" s="5">
        <f t="shared" si="9"/>
        <v>1.0722795869737888E-2</v>
      </c>
    </row>
    <row r="158" spans="1:5" x14ac:dyDescent="0.25">
      <c r="A158" s="166" t="s">
        <v>810</v>
      </c>
      <c r="B158" s="6">
        <v>26</v>
      </c>
      <c r="C158" s="5">
        <f t="shared" si="9"/>
        <v>1.0325655281969817E-2</v>
      </c>
    </row>
    <row r="159" spans="1:5" x14ac:dyDescent="0.25">
      <c r="A159" s="15" t="s">
        <v>33</v>
      </c>
      <c r="B159" s="16">
        <v>31</v>
      </c>
      <c r="C159" s="17">
        <f t="shared" si="9"/>
        <v>1.2311358220810167E-2</v>
      </c>
    </row>
    <row r="160" spans="1:5" ht="15.75" thickBot="1" x14ac:dyDescent="0.3">
      <c r="A160" s="167" t="s">
        <v>5</v>
      </c>
      <c r="B160" s="3">
        <f>SUM(B149:B159)</f>
        <v>2518</v>
      </c>
      <c r="C160" s="2"/>
    </row>
    <row r="162" spans="1:9" x14ac:dyDescent="0.25">
      <c r="A162" s="210" t="s">
        <v>822</v>
      </c>
      <c r="B162" s="210"/>
      <c r="C162" s="210"/>
      <c r="D162" s="210"/>
      <c r="E162" s="210"/>
      <c r="F162" s="210"/>
      <c r="G162" s="210"/>
      <c r="I162" s="210"/>
    </row>
    <row r="163" spans="1:9" x14ac:dyDescent="0.25">
      <c r="A163" s="210"/>
      <c r="B163" s="210"/>
      <c r="C163" s="210"/>
      <c r="D163" s="210"/>
      <c r="E163" s="210"/>
      <c r="F163" s="210"/>
      <c r="G163" s="210"/>
      <c r="I163" s="210"/>
    </row>
  </sheetData>
  <mergeCells count="18">
    <mergeCell ref="A1:F1"/>
    <mergeCell ref="A5:C5"/>
    <mergeCell ref="I5:J5"/>
    <mergeCell ref="A12:C12"/>
    <mergeCell ref="A24:C24"/>
    <mergeCell ref="E12:G12"/>
    <mergeCell ref="E19:G19"/>
    <mergeCell ref="A35:C35"/>
    <mergeCell ref="A147:C147"/>
    <mergeCell ref="A41:C41"/>
    <mergeCell ref="A56:C56"/>
    <mergeCell ref="A71:C71"/>
    <mergeCell ref="A82:C82"/>
    <mergeCell ref="A97:C97"/>
    <mergeCell ref="A104:C104"/>
    <mergeCell ref="A115:C115"/>
    <mergeCell ref="A125:C125"/>
    <mergeCell ref="A131:C131"/>
  </mergeCell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64"/>
  <sheetViews>
    <sheetView workbookViewId="0">
      <selection activeCell="E18" sqref="E18:G18"/>
    </sheetView>
  </sheetViews>
  <sheetFormatPr defaultRowHeight="15" x14ac:dyDescent="0.25"/>
  <cols>
    <col min="1" max="1" width="26.7109375" style="169" customWidth="1"/>
    <col min="2" max="2" width="10.7109375" style="169" bestFit="1" customWidth="1"/>
    <col min="3" max="3" width="7.85546875" style="169" customWidth="1"/>
    <col min="4" max="4" width="9.140625" style="169"/>
    <col min="5" max="5" width="33.85546875" style="169" bestFit="1" customWidth="1"/>
    <col min="6" max="6" width="18.5703125" style="169" bestFit="1" customWidth="1"/>
    <col min="7" max="7" width="15.42578125" style="169" customWidth="1"/>
    <col min="8" max="8" width="9.140625" style="169"/>
    <col min="9" max="9" width="12.28515625" style="169" bestFit="1" customWidth="1"/>
    <col min="10" max="16384" width="9.140625" style="169"/>
  </cols>
  <sheetData>
    <row r="1" spans="1:10" ht="21" x14ac:dyDescent="0.35">
      <c r="A1" s="283" t="s">
        <v>533</v>
      </c>
      <c r="B1" s="283"/>
      <c r="C1" s="283"/>
      <c r="D1" s="283"/>
      <c r="E1" s="283"/>
      <c r="F1" s="283"/>
    </row>
    <row r="2" spans="1:10" s="210" customFormat="1" x14ac:dyDescent="0.25">
      <c r="A2" s="236" t="s">
        <v>815</v>
      </c>
    </row>
    <row r="3" spans="1:10" s="210" customFormat="1" x14ac:dyDescent="0.25">
      <c r="A3" s="210" t="s">
        <v>816</v>
      </c>
    </row>
    <row r="4" spans="1:10" ht="15.75" thickBot="1" x14ac:dyDescent="0.3"/>
    <row r="5" spans="1:10" ht="18" thickBot="1" x14ac:dyDescent="0.35">
      <c r="A5" s="284" t="s">
        <v>34</v>
      </c>
      <c r="B5" s="285"/>
      <c r="C5" s="286"/>
      <c r="I5" s="284" t="s">
        <v>63</v>
      </c>
      <c r="J5" s="286"/>
    </row>
    <row r="6" spans="1:10" x14ac:dyDescent="0.25">
      <c r="A6" s="14" t="s">
        <v>0</v>
      </c>
      <c r="B6" s="4" t="s">
        <v>1</v>
      </c>
      <c r="C6" s="13" t="s">
        <v>2</v>
      </c>
      <c r="I6" s="19" t="s">
        <v>534</v>
      </c>
      <c r="J6" s="173"/>
    </row>
    <row r="7" spans="1:10" x14ac:dyDescent="0.25">
      <c r="A7" s="171" t="s">
        <v>3</v>
      </c>
      <c r="B7" s="6">
        <v>86765</v>
      </c>
      <c r="C7" s="5">
        <f>B7/$B$9</f>
        <v>0.7995153056523101</v>
      </c>
      <c r="I7" s="171" t="s">
        <v>535</v>
      </c>
      <c r="J7" s="173"/>
    </row>
    <row r="8" spans="1:10" x14ac:dyDescent="0.25">
      <c r="A8" s="15" t="s">
        <v>4</v>
      </c>
      <c r="B8" s="16">
        <v>21757</v>
      </c>
      <c r="C8" s="17">
        <f>B8/$B$9</f>
        <v>0.20048469434768987</v>
      </c>
      <c r="I8" s="171"/>
      <c r="J8" s="173"/>
    </row>
    <row r="9" spans="1:10" ht="15.75" thickBot="1" x14ac:dyDescent="0.3">
      <c r="A9" s="172" t="s">
        <v>5</v>
      </c>
      <c r="B9" s="3">
        <f>SUM(B7:B8)</f>
        <v>108522</v>
      </c>
      <c r="C9" s="2"/>
      <c r="I9" s="171"/>
      <c r="J9" s="173"/>
    </row>
    <row r="10" spans="1:10" x14ac:dyDescent="0.25">
      <c r="A10" s="210" t="s">
        <v>866</v>
      </c>
      <c r="B10" s="256"/>
      <c r="C10" s="256"/>
      <c r="D10" s="210"/>
      <c r="I10" s="171"/>
      <c r="J10" s="173"/>
    </row>
    <row r="11" spans="1:10" ht="15.75" thickBot="1" x14ac:dyDescent="0.3">
      <c r="A11" s="210"/>
      <c r="B11" s="256"/>
      <c r="C11" s="256"/>
      <c r="D11" s="210"/>
      <c r="I11" s="171"/>
      <c r="J11" s="173"/>
    </row>
    <row r="12" spans="1:10" ht="18" thickBot="1" x14ac:dyDescent="0.35">
      <c r="A12" s="284" t="s">
        <v>35</v>
      </c>
      <c r="B12" s="285"/>
      <c r="C12" s="286"/>
      <c r="E12" s="294" t="s">
        <v>844</v>
      </c>
      <c r="F12" s="295"/>
      <c r="G12" s="296"/>
      <c r="I12" s="171"/>
      <c r="J12" s="173"/>
    </row>
    <row r="13" spans="1:10" x14ac:dyDescent="0.25">
      <c r="A13" s="14" t="s">
        <v>6</v>
      </c>
      <c r="B13" s="4" t="s">
        <v>7</v>
      </c>
      <c r="C13" s="13" t="s">
        <v>2</v>
      </c>
      <c r="E13" s="14" t="s">
        <v>0</v>
      </c>
      <c r="F13" s="4" t="s">
        <v>1</v>
      </c>
      <c r="G13" s="13" t="s">
        <v>2</v>
      </c>
      <c r="I13" s="171"/>
      <c r="J13" s="173"/>
    </row>
    <row r="14" spans="1:10" x14ac:dyDescent="0.25">
      <c r="A14" s="171" t="s">
        <v>36</v>
      </c>
      <c r="B14" s="6">
        <v>12172</v>
      </c>
      <c r="C14" s="5">
        <f>B14/$B$21</f>
        <v>0.11216158935515379</v>
      </c>
      <c r="E14" s="212" t="s">
        <v>3</v>
      </c>
      <c r="F14" s="6">
        <v>8178</v>
      </c>
      <c r="G14" s="5">
        <v>0.67200000000000004</v>
      </c>
      <c r="I14" s="171"/>
      <c r="J14" s="173"/>
    </row>
    <row r="15" spans="1:10" x14ac:dyDescent="0.25">
      <c r="A15" s="171" t="s">
        <v>37</v>
      </c>
      <c r="B15" s="6">
        <v>16694</v>
      </c>
      <c r="C15" s="5">
        <f t="shared" ref="C15:C20" si="0">B15/$B$21</f>
        <v>0.15383055970218021</v>
      </c>
      <c r="E15" s="15" t="s">
        <v>4</v>
      </c>
      <c r="F15" s="16">
        <v>3994</v>
      </c>
      <c r="G15" s="17">
        <v>0.32800000000000001</v>
      </c>
      <c r="I15" s="171"/>
      <c r="J15" s="173"/>
    </row>
    <row r="16" spans="1:10" ht="15.75" thickBot="1" x14ac:dyDescent="0.3">
      <c r="A16" s="171" t="s">
        <v>38</v>
      </c>
      <c r="B16" s="6">
        <v>18567</v>
      </c>
      <c r="C16" s="5">
        <f t="shared" si="0"/>
        <v>0.1710897329573727</v>
      </c>
      <c r="E16" s="213" t="s">
        <v>5</v>
      </c>
      <c r="F16" s="3">
        <v>12172</v>
      </c>
      <c r="G16" s="232"/>
      <c r="I16" s="171"/>
      <c r="J16" s="173"/>
    </row>
    <row r="17" spans="1:10" ht="15.75" thickBot="1" x14ac:dyDescent="0.3">
      <c r="A17" s="171" t="s">
        <v>39</v>
      </c>
      <c r="B17" s="6">
        <v>13489</v>
      </c>
      <c r="C17" s="5">
        <f t="shared" si="0"/>
        <v>0.12429737749027847</v>
      </c>
      <c r="E17" s="210"/>
      <c r="F17" s="210"/>
      <c r="G17" s="210"/>
      <c r="I17" s="171"/>
      <c r="J17" s="173"/>
    </row>
    <row r="18" spans="1:10" ht="18" thickBot="1" x14ac:dyDescent="0.35">
      <c r="A18" s="171" t="s">
        <v>40</v>
      </c>
      <c r="B18" s="6">
        <v>12065</v>
      </c>
      <c r="C18" s="5">
        <f t="shared" si="0"/>
        <v>0.11117561416118391</v>
      </c>
      <c r="E18" s="284" t="s">
        <v>837</v>
      </c>
      <c r="F18" s="285"/>
      <c r="G18" s="286"/>
      <c r="I18" s="171"/>
      <c r="J18" s="173"/>
    </row>
    <row r="19" spans="1:10" x14ac:dyDescent="0.25">
      <c r="A19" s="171" t="s">
        <v>8</v>
      </c>
      <c r="B19" s="6">
        <v>33354</v>
      </c>
      <c r="C19" s="5">
        <f t="shared" si="0"/>
        <v>0.30734781887543539</v>
      </c>
      <c r="E19" s="14" t="s">
        <v>0</v>
      </c>
      <c r="F19" s="4" t="s">
        <v>1</v>
      </c>
      <c r="G19" s="13" t="s">
        <v>2</v>
      </c>
      <c r="I19" s="171"/>
      <c r="J19" s="173"/>
    </row>
    <row r="20" spans="1:10" x14ac:dyDescent="0.25">
      <c r="A20" s="15" t="s">
        <v>9</v>
      </c>
      <c r="B20" s="16">
        <v>2181</v>
      </c>
      <c r="C20" s="17">
        <f t="shared" si="0"/>
        <v>2.0097307458395532E-2</v>
      </c>
      <c r="E20" s="212" t="s">
        <v>3</v>
      </c>
      <c r="F20" s="6">
        <v>11513</v>
      </c>
      <c r="G20" s="5">
        <v>0.69</v>
      </c>
      <c r="I20" s="171"/>
      <c r="J20" s="173"/>
    </row>
    <row r="21" spans="1:10" ht="15.75" thickBot="1" x14ac:dyDescent="0.3">
      <c r="A21" s="172" t="s">
        <v>5</v>
      </c>
      <c r="B21" s="3">
        <f>SUM(B14:B20)</f>
        <v>108522</v>
      </c>
      <c r="C21" s="2"/>
      <c r="D21" s="210"/>
      <c r="E21" s="15" t="s">
        <v>4</v>
      </c>
      <c r="F21" s="16">
        <v>5181</v>
      </c>
      <c r="G21" s="17">
        <v>0.31</v>
      </c>
      <c r="I21" s="171"/>
      <c r="J21" s="173"/>
    </row>
    <row r="22" spans="1:10" ht="15.75" thickBot="1" x14ac:dyDescent="0.3">
      <c r="A22" s="210" t="s">
        <v>866</v>
      </c>
      <c r="B22" s="256"/>
      <c r="C22" s="256"/>
      <c r="D22" s="210"/>
      <c r="E22" s="213" t="s">
        <v>5</v>
      </c>
      <c r="F22" s="3">
        <v>16694</v>
      </c>
      <c r="G22" s="2"/>
      <c r="I22" s="171"/>
      <c r="J22" s="173"/>
    </row>
    <row r="23" spans="1:10" s="210" customFormat="1" ht="15.75" thickBot="1" x14ac:dyDescent="0.3">
      <c r="B23" s="256"/>
      <c r="C23" s="256"/>
      <c r="E23" s="169"/>
      <c r="F23" s="169"/>
      <c r="G23" s="169"/>
      <c r="I23" s="212"/>
      <c r="J23" s="214"/>
    </row>
    <row r="24" spans="1:10" ht="18" thickBot="1" x14ac:dyDescent="0.35">
      <c r="A24" s="284" t="s">
        <v>10</v>
      </c>
      <c r="B24" s="285"/>
      <c r="C24" s="286"/>
      <c r="I24" s="171"/>
      <c r="J24" s="173"/>
    </row>
    <row r="25" spans="1:10" x14ac:dyDescent="0.25">
      <c r="A25" s="14" t="s">
        <v>6</v>
      </c>
      <c r="B25" s="4" t="s">
        <v>7</v>
      </c>
      <c r="C25" s="13" t="s">
        <v>2</v>
      </c>
      <c r="I25" s="171"/>
      <c r="J25" s="173"/>
    </row>
    <row r="26" spans="1:10" x14ac:dyDescent="0.25">
      <c r="A26" s="171" t="s">
        <v>36</v>
      </c>
      <c r="B26" s="6">
        <v>3994</v>
      </c>
      <c r="C26" s="5">
        <f>B26/$B$33</f>
        <v>0.18357310290940845</v>
      </c>
      <c r="I26" s="171"/>
      <c r="J26" s="173"/>
    </row>
    <row r="27" spans="1:10" x14ac:dyDescent="0.25">
      <c r="A27" s="171" t="s">
        <v>37</v>
      </c>
      <c r="B27" s="6">
        <v>5181</v>
      </c>
      <c r="C27" s="5">
        <f t="shared" ref="C27:C32" si="1">B27/$B$33</f>
        <v>0.23813025692880452</v>
      </c>
      <c r="I27" s="171"/>
      <c r="J27" s="173"/>
    </row>
    <row r="28" spans="1:10" x14ac:dyDescent="0.25">
      <c r="A28" s="171" t="s">
        <v>38</v>
      </c>
      <c r="B28" s="6">
        <v>5170</v>
      </c>
      <c r="C28" s="5">
        <f t="shared" si="1"/>
        <v>0.23762467251918923</v>
      </c>
      <c r="I28" s="171"/>
      <c r="J28" s="173"/>
    </row>
    <row r="29" spans="1:10" x14ac:dyDescent="0.25">
      <c r="A29" s="171" t="s">
        <v>39</v>
      </c>
      <c r="B29" s="6">
        <v>2637</v>
      </c>
      <c r="C29" s="5">
        <f t="shared" si="1"/>
        <v>0.12120237165050328</v>
      </c>
      <c r="I29" s="171"/>
      <c r="J29" s="173"/>
    </row>
    <row r="30" spans="1:10" x14ac:dyDescent="0.25">
      <c r="A30" s="171" t="s">
        <v>40</v>
      </c>
      <c r="B30" s="6">
        <v>1592</v>
      </c>
      <c r="C30" s="5">
        <f t="shared" si="1"/>
        <v>7.3171852737050139E-2</v>
      </c>
      <c r="I30" s="171"/>
      <c r="J30" s="173"/>
    </row>
    <row r="31" spans="1:10" x14ac:dyDescent="0.25">
      <c r="A31" s="171" t="s">
        <v>8</v>
      </c>
      <c r="B31" s="6">
        <v>3071</v>
      </c>
      <c r="C31" s="5">
        <f t="shared" si="1"/>
        <v>0.14114997472077953</v>
      </c>
      <c r="I31" s="171"/>
      <c r="J31" s="173"/>
    </row>
    <row r="32" spans="1:10" ht="15.75" thickBot="1" x14ac:dyDescent="0.3">
      <c r="A32" s="15" t="s">
        <v>9</v>
      </c>
      <c r="B32" s="16">
        <v>112</v>
      </c>
      <c r="C32" s="17">
        <f t="shared" si="1"/>
        <v>5.1477685342648342E-3</v>
      </c>
      <c r="I32" s="172"/>
      <c r="J32" s="2"/>
    </row>
    <row r="33" spans="1:31" ht="15.75" thickBot="1" x14ac:dyDescent="0.3">
      <c r="A33" s="172" t="s">
        <v>5</v>
      </c>
      <c r="B33" s="3">
        <f>SUM(B26:B32)</f>
        <v>21757</v>
      </c>
      <c r="C33" s="2"/>
    </row>
    <row r="34" spans="1:31" ht="15.75" thickBot="1" x14ac:dyDescent="0.3">
      <c r="E34" s="210"/>
      <c r="F34" s="210"/>
      <c r="G34" s="210"/>
      <c r="H34" s="210"/>
      <c r="I34" s="210"/>
      <c r="J34" s="210"/>
      <c r="K34" s="210"/>
      <c r="L34" s="210"/>
      <c r="M34" s="210"/>
      <c r="N34" s="210"/>
      <c r="O34" s="210"/>
      <c r="P34" s="210"/>
      <c r="Q34" s="210"/>
      <c r="R34" s="210"/>
      <c r="S34" s="210"/>
      <c r="T34" s="210"/>
      <c r="U34" s="210"/>
      <c r="V34" s="210"/>
      <c r="W34" s="210"/>
      <c r="X34" s="210"/>
      <c r="Y34" s="210"/>
      <c r="Z34" s="210"/>
      <c r="AA34" s="210"/>
      <c r="AB34" s="210"/>
      <c r="AC34" s="210"/>
      <c r="AD34" s="210"/>
      <c r="AE34" s="210"/>
    </row>
    <row r="35" spans="1:31" ht="33" customHeight="1" thickBot="1" x14ac:dyDescent="0.35">
      <c r="A35" s="280" t="s">
        <v>41</v>
      </c>
      <c r="B35" s="281"/>
      <c r="C35" s="282"/>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row>
    <row r="36" spans="1:31" x14ac:dyDescent="0.25">
      <c r="A36" s="14" t="s">
        <v>6</v>
      </c>
      <c r="B36" s="4" t="s">
        <v>7</v>
      </c>
      <c r="C36" s="13" t="s">
        <v>2</v>
      </c>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row>
    <row r="37" spans="1:31" x14ac:dyDescent="0.25">
      <c r="A37" s="171" t="s">
        <v>36</v>
      </c>
      <c r="B37" s="6">
        <f>B26</f>
        <v>3994</v>
      </c>
      <c r="C37" s="5">
        <f>B37/$B$39</f>
        <v>0.43531335149863759</v>
      </c>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row>
    <row r="38" spans="1:31" x14ac:dyDescent="0.25">
      <c r="A38" s="15" t="s">
        <v>37</v>
      </c>
      <c r="B38" s="16">
        <f>B27</f>
        <v>5181</v>
      </c>
      <c r="C38" s="17">
        <f>B38/$B$39</f>
        <v>0.56468664850136241</v>
      </c>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0"/>
    </row>
    <row r="39" spans="1:31" ht="15.75" thickBot="1" x14ac:dyDescent="0.3">
      <c r="A39" s="172" t="s">
        <v>5</v>
      </c>
      <c r="B39" s="3">
        <f>SUM(B37:B38)</f>
        <v>9175</v>
      </c>
      <c r="C39" s="2"/>
      <c r="H39" s="210"/>
      <c r="I39" s="210"/>
      <c r="J39" s="210"/>
      <c r="K39" s="210"/>
      <c r="L39" s="210"/>
      <c r="M39" s="210"/>
      <c r="N39" s="210"/>
      <c r="O39" s="210"/>
      <c r="P39" s="210"/>
      <c r="Q39" s="210"/>
      <c r="R39" s="210"/>
      <c r="S39" s="210"/>
      <c r="T39" s="210"/>
      <c r="U39" s="210"/>
      <c r="V39" s="210"/>
      <c r="W39" s="210"/>
      <c r="X39" s="210"/>
      <c r="Y39" s="210"/>
      <c r="Z39" s="210"/>
      <c r="AA39" s="210"/>
      <c r="AB39" s="210"/>
      <c r="AC39" s="210"/>
      <c r="AD39" s="210"/>
      <c r="AE39" s="210"/>
    </row>
    <row r="40" spans="1:31" ht="15.75" thickBot="1" x14ac:dyDescent="0.3"/>
    <row r="41" spans="1:31" ht="18" thickBot="1" x14ac:dyDescent="0.35">
      <c r="A41" s="284" t="s">
        <v>11</v>
      </c>
      <c r="B41" s="285"/>
      <c r="C41" s="286"/>
    </row>
    <row r="42" spans="1:31" x14ac:dyDescent="0.25">
      <c r="A42" s="14" t="s">
        <v>12</v>
      </c>
      <c r="B42" s="4" t="s">
        <v>1</v>
      </c>
      <c r="C42" s="13" t="s">
        <v>2</v>
      </c>
    </row>
    <row r="43" spans="1:31" x14ac:dyDescent="0.25">
      <c r="A43" s="23" t="s">
        <v>14</v>
      </c>
      <c r="B43" s="6">
        <v>3957</v>
      </c>
      <c r="C43" s="5">
        <f t="shared" ref="C43:C53" si="2">B43/$B$54</f>
        <v>0.18187250080433884</v>
      </c>
    </row>
    <row r="44" spans="1:31" x14ac:dyDescent="0.25">
      <c r="A44" s="23" t="s">
        <v>15</v>
      </c>
      <c r="B44" s="6">
        <v>3197</v>
      </c>
      <c r="C44" s="5">
        <f t="shared" si="2"/>
        <v>0.14694121432182747</v>
      </c>
    </row>
    <row r="45" spans="1:31" x14ac:dyDescent="0.25">
      <c r="A45" s="23" t="s">
        <v>13</v>
      </c>
      <c r="B45" s="6">
        <v>2795</v>
      </c>
      <c r="C45" s="5">
        <f t="shared" si="2"/>
        <v>0.12846440226134118</v>
      </c>
    </row>
    <row r="46" spans="1:31" x14ac:dyDescent="0.25">
      <c r="A46" s="23" t="s">
        <v>16</v>
      </c>
      <c r="B46" s="6">
        <v>1966</v>
      </c>
      <c r="C46" s="5">
        <f t="shared" si="2"/>
        <v>9.0361722663970218E-2</v>
      </c>
    </row>
    <row r="47" spans="1:31" x14ac:dyDescent="0.25">
      <c r="A47" s="23" t="s">
        <v>22</v>
      </c>
      <c r="B47" s="6">
        <v>1568</v>
      </c>
      <c r="C47" s="5">
        <f t="shared" si="2"/>
        <v>7.2068759479707686E-2</v>
      </c>
    </row>
    <row r="48" spans="1:31" x14ac:dyDescent="0.25">
      <c r="A48" s="23" t="s">
        <v>20</v>
      </c>
      <c r="B48" s="6">
        <v>1313</v>
      </c>
      <c r="C48" s="5">
        <f t="shared" si="2"/>
        <v>6.0348393620443995E-2</v>
      </c>
    </row>
    <row r="49" spans="1:31" x14ac:dyDescent="0.25">
      <c r="A49" s="23" t="s">
        <v>17</v>
      </c>
      <c r="B49" s="6">
        <v>1304</v>
      </c>
      <c r="C49" s="5">
        <f t="shared" si="2"/>
        <v>5.9934733648940572E-2</v>
      </c>
    </row>
    <row r="50" spans="1:31" x14ac:dyDescent="0.25">
      <c r="A50" s="23" t="s">
        <v>23</v>
      </c>
      <c r="B50" s="6">
        <v>914</v>
      </c>
      <c r="C50" s="5">
        <f t="shared" si="2"/>
        <v>4.200946821712552E-2</v>
      </c>
    </row>
    <row r="51" spans="1:31" x14ac:dyDescent="0.25">
      <c r="A51" s="23" t="s">
        <v>27</v>
      </c>
      <c r="B51" s="6">
        <v>746</v>
      </c>
      <c r="C51" s="5">
        <f t="shared" si="2"/>
        <v>3.4287815415728271E-2</v>
      </c>
    </row>
    <row r="52" spans="1:31" x14ac:dyDescent="0.25">
      <c r="A52" s="23" t="s">
        <v>19</v>
      </c>
      <c r="B52" s="6">
        <v>453</v>
      </c>
      <c r="C52" s="5">
        <f t="shared" si="2"/>
        <v>2.0820885232339017E-2</v>
      </c>
    </row>
    <row r="53" spans="1:31" x14ac:dyDescent="0.25">
      <c r="A53" s="24" t="s">
        <v>33</v>
      </c>
      <c r="B53" s="16">
        <v>3544</v>
      </c>
      <c r="C53" s="17">
        <f t="shared" si="2"/>
        <v>0.16289010433423726</v>
      </c>
    </row>
    <row r="54" spans="1:31" ht="15.75" thickBot="1" x14ac:dyDescent="0.3">
      <c r="A54" s="172" t="s">
        <v>5</v>
      </c>
      <c r="B54" s="3">
        <f>SUM(B43:B53)</f>
        <v>21757</v>
      </c>
      <c r="C54" s="2"/>
      <c r="D54" s="170"/>
    </row>
    <row r="55" spans="1:31" s="170" customFormat="1" ht="15.75" thickBot="1" x14ac:dyDescent="0.3">
      <c r="A55" s="169"/>
      <c r="B55" s="169"/>
      <c r="C55" s="169"/>
      <c r="D55" s="169"/>
      <c r="E55" s="169"/>
      <c r="F55" s="169"/>
      <c r="G55" s="169"/>
      <c r="H55" s="169"/>
      <c r="I55" s="169"/>
      <c r="J55" s="169"/>
      <c r="K55" s="169"/>
      <c r="L55" s="169"/>
      <c r="M55" s="169"/>
      <c r="N55" s="169"/>
      <c r="O55" s="169"/>
      <c r="P55" s="169"/>
      <c r="Q55" s="169"/>
      <c r="R55" s="169"/>
      <c r="S55" s="169"/>
      <c r="T55" s="169"/>
      <c r="U55" s="169"/>
      <c r="V55" s="169"/>
      <c r="W55" s="169"/>
      <c r="X55" s="169"/>
      <c r="Y55" s="169"/>
      <c r="Z55" s="169"/>
      <c r="AA55" s="169"/>
      <c r="AB55" s="169"/>
      <c r="AC55" s="169"/>
      <c r="AD55" s="169"/>
      <c r="AE55" s="169"/>
    </row>
    <row r="56" spans="1:31" ht="33" customHeight="1" thickBot="1" x14ac:dyDescent="0.35">
      <c r="A56" s="280" t="s">
        <v>42</v>
      </c>
      <c r="B56" s="281"/>
      <c r="C56" s="282"/>
    </row>
    <row r="57" spans="1:31" x14ac:dyDescent="0.25">
      <c r="A57" s="14" t="s">
        <v>12</v>
      </c>
      <c r="B57" s="4" t="s">
        <v>1</v>
      </c>
      <c r="C57" s="13" t="s">
        <v>2</v>
      </c>
    </row>
    <row r="58" spans="1:31" x14ac:dyDescent="0.25">
      <c r="A58" s="171" t="s">
        <v>14</v>
      </c>
      <c r="B58" s="6">
        <v>1761</v>
      </c>
      <c r="C58" s="5">
        <f t="shared" ref="C58:C68" si="3">B58/$B$69</f>
        <v>0.19193460490463216</v>
      </c>
    </row>
    <row r="59" spans="1:31" x14ac:dyDescent="0.25">
      <c r="A59" s="171" t="s">
        <v>15</v>
      </c>
      <c r="B59" s="6">
        <v>1190</v>
      </c>
      <c r="C59" s="5">
        <f t="shared" si="3"/>
        <v>0.12970027247956403</v>
      </c>
    </row>
    <row r="60" spans="1:31" x14ac:dyDescent="0.25">
      <c r="A60" s="171" t="s">
        <v>13</v>
      </c>
      <c r="B60" s="6">
        <v>1186</v>
      </c>
      <c r="C60" s="5">
        <f t="shared" si="3"/>
        <v>0.12926430517711171</v>
      </c>
    </row>
    <row r="61" spans="1:31" x14ac:dyDescent="0.25">
      <c r="A61" s="171" t="s">
        <v>22</v>
      </c>
      <c r="B61" s="6">
        <v>747</v>
      </c>
      <c r="C61" s="5">
        <f t="shared" si="3"/>
        <v>8.1416893732970022E-2</v>
      </c>
    </row>
    <row r="62" spans="1:31" x14ac:dyDescent="0.25">
      <c r="A62" s="171" t="s">
        <v>27</v>
      </c>
      <c r="B62" s="6">
        <v>669</v>
      </c>
      <c r="C62" s="5">
        <f t="shared" si="3"/>
        <v>7.2915531335149858E-2</v>
      </c>
    </row>
    <row r="63" spans="1:31" x14ac:dyDescent="0.25">
      <c r="A63" s="171" t="s">
        <v>20</v>
      </c>
      <c r="B63" s="6">
        <v>561</v>
      </c>
      <c r="C63" s="5">
        <f t="shared" si="3"/>
        <v>6.1144414168937331E-2</v>
      </c>
    </row>
    <row r="64" spans="1:31" x14ac:dyDescent="0.25">
      <c r="A64" s="171" t="s">
        <v>16</v>
      </c>
      <c r="B64" s="6">
        <v>544</v>
      </c>
      <c r="C64" s="5">
        <f t="shared" si="3"/>
        <v>5.9291553133514988E-2</v>
      </c>
    </row>
    <row r="65" spans="1:3" x14ac:dyDescent="0.25">
      <c r="A65" s="171" t="s">
        <v>17</v>
      </c>
      <c r="B65" s="6">
        <v>423</v>
      </c>
      <c r="C65" s="5">
        <f t="shared" si="3"/>
        <v>4.6103542234332426E-2</v>
      </c>
    </row>
    <row r="66" spans="1:3" x14ac:dyDescent="0.25">
      <c r="A66" s="171" t="s">
        <v>23</v>
      </c>
      <c r="B66" s="6">
        <v>420</v>
      </c>
      <c r="C66" s="5">
        <f t="shared" si="3"/>
        <v>4.5776566757493191E-2</v>
      </c>
    </row>
    <row r="67" spans="1:3" x14ac:dyDescent="0.25">
      <c r="A67" s="171" t="s">
        <v>24</v>
      </c>
      <c r="B67" s="6">
        <v>355</v>
      </c>
      <c r="C67" s="5">
        <f t="shared" si="3"/>
        <v>3.8692098092643054E-2</v>
      </c>
    </row>
    <row r="68" spans="1:3" x14ac:dyDescent="0.25">
      <c r="A68" s="15" t="s">
        <v>33</v>
      </c>
      <c r="B68" s="16">
        <v>1319</v>
      </c>
      <c r="C68" s="17">
        <f t="shared" si="3"/>
        <v>0.14376021798365124</v>
      </c>
    </row>
    <row r="69" spans="1:3" ht="15.75" thickBot="1" x14ac:dyDescent="0.3">
      <c r="A69" s="172" t="s">
        <v>5</v>
      </c>
      <c r="B69" s="3">
        <f>SUM(B58:B68)</f>
        <v>9175</v>
      </c>
      <c r="C69" s="2"/>
    </row>
    <row r="70" spans="1:3" ht="15.75" thickBot="1" x14ac:dyDescent="0.3"/>
    <row r="71" spans="1:3" ht="18" thickBot="1" x14ac:dyDescent="0.35">
      <c r="A71" s="284" t="s">
        <v>44</v>
      </c>
      <c r="B71" s="285"/>
      <c r="C71" s="286"/>
    </row>
    <row r="72" spans="1:3" x14ac:dyDescent="0.25">
      <c r="A72" s="14" t="s">
        <v>45</v>
      </c>
      <c r="B72" s="4" t="s">
        <v>7</v>
      </c>
      <c r="C72" s="13" t="s">
        <v>2</v>
      </c>
    </row>
    <row r="73" spans="1:3" x14ac:dyDescent="0.25">
      <c r="A73" s="171" t="s">
        <v>46</v>
      </c>
      <c r="B73" s="6">
        <v>989</v>
      </c>
      <c r="C73" s="5">
        <f>B73/$B$80</f>
        <v>4.5456634646320722E-2</v>
      </c>
    </row>
    <row r="74" spans="1:3" x14ac:dyDescent="0.25">
      <c r="A74" s="171" t="s">
        <v>47</v>
      </c>
      <c r="B74" s="6">
        <v>2076</v>
      </c>
      <c r="C74" s="5">
        <f t="shared" ref="C74:C79" si="4">B74/$B$80</f>
        <v>9.5417566760123182E-2</v>
      </c>
    </row>
    <row r="75" spans="1:3" x14ac:dyDescent="0.25">
      <c r="A75" s="171" t="s">
        <v>48</v>
      </c>
      <c r="B75" s="6">
        <v>3694</v>
      </c>
      <c r="C75" s="5">
        <f t="shared" si="4"/>
        <v>0.16978443719262765</v>
      </c>
    </row>
    <row r="76" spans="1:3" x14ac:dyDescent="0.25">
      <c r="A76" s="171" t="s">
        <v>49</v>
      </c>
      <c r="B76" s="6">
        <v>4834</v>
      </c>
      <c r="C76" s="5">
        <f t="shared" si="4"/>
        <v>0.22218136691639473</v>
      </c>
    </row>
    <row r="77" spans="1:3" x14ac:dyDescent="0.25">
      <c r="A77" s="171" t="s">
        <v>50</v>
      </c>
      <c r="B77" s="6">
        <v>4257</v>
      </c>
      <c r="C77" s="5">
        <f t="shared" si="4"/>
        <v>0.19566116652111964</v>
      </c>
    </row>
    <row r="78" spans="1:3" x14ac:dyDescent="0.25">
      <c r="A78" s="171" t="s">
        <v>51</v>
      </c>
      <c r="B78" s="6">
        <v>2371</v>
      </c>
      <c r="C78" s="5">
        <f t="shared" si="4"/>
        <v>0.10897642138162431</v>
      </c>
    </row>
    <row r="79" spans="1:3" x14ac:dyDescent="0.25">
      <c r="A79" s="15" t="s">
        <v>52</v>
      </c>
      <c r="B79" s="16">
        <v>3536</v>
      </c>
      <c r="C79" s="17">
        <f t="shared" si="4"/>
        <v>0.16252240658178976</v>
      </c>
    </row>
    <row r="80" spans="1:3" ht="15.75" thickBot="1" x14ac:dyDescent="0.3">
      <c r="A80" s="172" t="s">
        <v>5</v>
      </c>
      <c r="B80" s="3">
        <f>SUM(B73:B79)</f>
        <v>21757</v>
      </c>
      <c r="C80" s="2"/>
    </row>
    <row r="81" spans="1:7" ht="15.75" thickBot="1" x14ac:dyDescent="0.3"/>
    <row r="82" spans="1:7" ht="33" customHeight="1" thickBot="1" x14ac:dyDescent="0.35">
      <c r="A82" s="280" t="s">
        <v>53</v>
      </c>
      <c r="B82" s="281"/>
      <c r="C82" s="282"/>
    </row>
    <row r="83" spans="1:7" x14ac:dyDescent="0.25">
      <c r="A83" s="14" t="s">
        <v>45</v>
      </c>
      <c r="B83" s="4" t="s">
        <v>7</v>
      </c>
      <c r="C83" s="13" t="s">
        <v>2</v>
      </c>
    </row>
    <row r="84" spans="1:7" x14ac:dyDescent="0.25">
      <c r="A84" s="171" t="s">
        <v>46</v>
      </c>
      <c r="B84" s="6">
        <v>508</v>
      </c>
      <c r="C84" s="5">
        <f>B84/$B$91</f>
        <v>5.536784741144414E-2</v>
      </c>
    </row>
    <row r="85" spans="1:7" x14ac:dyDescent="0.25">
      <c r="A85" s="171" t="s">
        <v>47</v>
      </c>
      <c r="B85" s="6">
        <v>1139</v>
      </c>
      <c r="C85" s="5">
        <f t="shared" ref="C85:C90" si="5">B85/$B$91</f>
        <v>0.124141689373297</v>
      </c>
    </row>
    <row r="86" spans="1:7" x14ac:dyDescent="0.25">
      <c r="A86" s="171" t="s">
        <v>48</v>
      </c>
      <c r="B86" s="6">
        <v>1500</v>
      </c>
      <c r="C86" s="5">
        <f t="shared" si="5"/>
        <v>0.16348773841961853</v>
      </c>
    </row>
    <row r="87" spans="1:7" x14ac:dyDescent="0.25">
      <c r="A87" s="171" t="s">
        <v>49</v>
      </c>
      <c r="B87" s="6">
        <v>1715</v>
      </c>
      <c r="C87" s="5">
        <f t="shared" si="5"/>
        <v>0.18692098092643053</v>
      </c>
    </row>
    <row r="88" spans="1:7" x14ac:dyDescent="0.25">
      <c r="A88" s="171" t="s">
        <v>50</v>
      </c>
      <c r="B88" s="6">
        <v>1643</v>
      </c>
      <c r="C88" s="5">
        <f t="shared" si="5"/>
        <v>0.17907356948228884</v>
      </c>
    </row>
    <row r="89" spans="1:7" x14ac:dyDescent="0.25">
      <c r="A89" s="171" t="s">
        <v>51</v>
      </c>
      <c r="B89" s="6">
        <v>853</v>
      </c>
      <c r="C89" s="5">
        <f t="shared" si="5"/>
        <v>9.2970027247956402E-2</v>
      </c>
    </row>
    <row r="90" spans="1:7" x14ac:dyDescent="0.25">
      <c r="A90" s="15" t="s">
        <v>52</v>
      </c>
      <c r="B90" s="16">
        <v>1817</v>
      </c>
      <c r="C90" s="17">
        <f t="shared" si="5"/>
        <v>0.19803814713896459</v>
      </c>
      <c r="D90" s="210"/>
      <c r="E90" s="210"/>
      <c r="F90" s="210"/>
      <c r="G90" s="210"/>
    </row>
    <row r="91" spans="1:7" s="210" customFormat="1" ht="15.75" thickBot="1" x14ac:dyDescent="0.3">
      <c r="A91" s="172" t="s">
        <v>5</v>
      </c>
      <c r="B91" s="3">
        <f>SUM(B84:B90)</f>
        <v>9175</v>
      </c>
      <c r="C91" s="2"/>
      <c r="F91" s="169"/>
      <c r="G91" s="169"/>
    </row>
    <row r="92" spans="1:7" x14ac:dyDescent="0.25">
      <c r="A92" s="233"/>
      <c r="B92" s="6"/>
      <c r="C92" s="233"/>
      <c r="D92" s="210"/>
      <c r="E92" s="210"/>
    </row>
    <row r="93" spans="1:7" x14ac:dyDescent="0.25">
      <c r="A93" s="237" t="s">
        <v>817</v>
      </c>
      <c r="B93" s="210"/>
      <c r="C93" s="210"/>
      <c r="D93" s="210"/>
      <c r="E93" s="210"/>
    </row>
    <row r="94" spans="1:7" x14ac:dyDescent="0.25">
      <c r="A94" s="240" t="s">
        <v>818</v>
      </c>
      <c r="B94" s="210"/>
      <c r="C94" s="210"/>
    </row>
    <row r="95" spans="1:7" x14ac:dyDescent="0.25">
      <c r="A95" s="240" t="s">
        <v>819</v>
      </c>
      <c r="B95" s="210"/>
      <c r="C95" s="210"/>
    </row>
    <row r="96" spans="1:7" ht="15.75" thickBot="1" x14ac:dyDescent="0.3"/>
    <row r="97" spans="1:14" ht="18" thickBot="1" x14ac:dyDescent="0.35">
      <c r="A97" s="284" t="s">
        <v>805</v>
      </c>
      <c r="B97" s="285"/>
      <c r="C97" s="286"/>
    </row>
    <row r="98" spans="1:14" x14ac:dyDescent="0.25">
      <c r="A98" s="14" t="s">
        <v>54</v>
      </c>
      <c r="B98" s="4" t="s">
        <v>1</v>
      </c>
      <c r="C98" s="13" t="s">
        <v>2</v>
      </c>
    </row>
    <row r="99" spans="1:14" x14ac:dyDescent="0.25">
      <c r="A99" s="171" t="s">
        <v>55</v>
      </c>
      <c r="B99" s="6">
        <v>40493</v>
      </c>
      <c r="C99" s="5">
        <f>B99/$B$101</f>
        <v>0.88162421075549746</v>
      </c>
    </row>
    <row r="100" spans="1:14" x14ac:dyDescent="0.25">
      <c r="A100" s="15" t="s">
        <v>58</v>
      </c>
      <c r="B100" s="16">
        <v>5437</v>
      </c>
      <c r="C100" s="17">
        <f>B100/$B$101</f>
        <v>0.11837578924450251</v>
      </c>
    </row>
    <row r="101" spans="1:14" ht="15.75" thickBot="1" x14ac:dyDescent="0.3">
      <c r="A101" s="172" t="s">
        <v>5</v>
      </c>
      <c r="B101" s="3">
        <f>SUM(B99:B100)</f>
        <v>45930</v>
      </c>
      <c r="C101" s="2"/>
    </row>
    <row r="102" spans="1:14" x14ac:dyDescent="0.25">
      <c r="A102" s="210" t="s">
        <v>829</v>
      </c>
      <c r="B102" s="210"/>
      <c r="C102" s="210"/>
    </row>
    <row r="103" spans="1:14" ht="15.75" thickBot="1" x14ac:dyDescent="0.3"/>
    <row r="104" spans="1:14" ht="35.25" customHeight="1" thickBot="1" x14ac:dyDescent="0.35">
      <c r="A104" s="280" t="s">
        <v>56</v>
      </c>
      <c r="B104" s="281"/>
      <c r="C104" s="282"/>
    </row>
    <row r="105" spans="1:14" x14ac:dyDescent="0.25">
      <c r="A105" s="14" t="s">
        <v>6</v>
      </c>
      <c r="B105" s="4" t="s">
        <v>7</v>
      </c>
      <c r="C105" s="13" t="s">
        <v>2</v>
      </c>
    </row>
    <row r="106" spans="1:14" x14ac:dyDescent="0.25">
      <c r="A106" s="171" t="s">
        <v>36</v>
      </c>
      <c r="B106" s="6">
        <v>2228</v>
      </c>
      <c r="C106" s="5">
        <f>B106/$B$112</f>
        <v>8.0152534446163257E-2</v>
      </c>
    </row>
    <row r="107" spans="1:14" x14ac:dyDescent="0.25">
      <c r="A107" s="171" t="s">
        <v>37</v>
      </c>
      <c r="B107" s="6">
        <v>4217</v>
      </c>
      <c r="C107" s="5">
        <f t="shared" ref="C107:C111" si="6">B107/$B$112</f>
        <v>0.15170701874302983</v>
      </c>
    </row>
    <row r="108" spans="1:14" x14ac:dyDescent="0.25">
      <c r="A108" s="171" t="s">
        <v>38</v>
      </c>
      <c r="B108" s="6">
        <v>4541</v>
      </c>
      <c r="C108" s="5">
        <f t="shared" si="6"/>
        <v>0.16336295283663704</v>
      </c>
    </row>
    <row r="109" spans="1:14" x14ac:dyDescent="0.25">
      <c r="A109" s="171" t="s">
        <v>39</v>
      </c>
      <c r="B109" s="6">
        <v>3436</v>
      </c>
      <c r="C109" s="5">
        <f t="shared" si="6"/>
        <v>0.12361046156060007</v>
      </c>
    </row>
    <row r="110" spans="1:14" x14ac:dyDescent="0.25">
      <c r="A110" s="171" t="s">
        <v>40</v>
      </c>
      <c r="B110" s="6">
        <v>2989</v>
      </c>
      <c r="C110" s="5">
        <f t="shared" si="6"/>
        <v>0.10752958952404935</v>
      </c>
    </row>
    <row r="111" spans="1:14" x14ac:dyDescent="0.25">
      <c r="A111" s="15" t="s">
        <v>8</v>
      </c>
      <c r="B111" s="16">
        <v>10386</v>
      </c>
      <c r="C111" s="17">
        <f t="shared" si="6"/>
        <v>0.37363744288952044</v>
      </c>
      <c r="D111" s="210"/>
      <c r="E111" s="210"/>
      <c r="F111" s="210"/>
      <c r="G111" s="210"/>
    </row>
    <row r="112" spans="1:14" ht="15.75" thickBot="1" x14ac:dyDescent="0.3">
      <c r="A112" s="172" t="s">
        <v>5</v>
      </c>
      <c r="B112" s="3">
        <f>SUM(B106:B111)</f>
        <v>27797</v>
      </c>
      <c r="C112" s="2"/>
      <c r="H112" s="210"/>
      <c r="I112" s="210"/>
      <c r="J112" s="210"/>
      <c r="K112" s="210"/>
      <c r="L112" s="210"/>
      <c r="M112" s="210"/>
      <c r="N112" s="210"/>
    </row>
    <row r="113" spans="1:3" x14ac:dyDescent="0.25">
      <c r="A113" s="241" t="s">
        <v>820</v>
      </c>
      <c r="B113" s="210"/>
      <c r="C113" s="210"/>
    </row>
    <row r="114" spans="1:3" ht="15.75" thickBot="1" x14ac:dyDescent="0.3"/>
    <row r="115" spans="1:3" ht="30.75" customHeight="1" thickBot="1" x14ac:dyDescent="0.35">
      <c r="A115" s="280" t="s">
        <v>57</v>
      </c>
      <c r="B115" s="281"/>
      <c r="C115" s="282"/>
    </row>
    <row r="116" spans="1:3" x14ac:dyDescent="0.25">
      <c r="A116" s="14" t="s">
        <v>6</v>
      </c>
      <c r="B116" s="4" t="s">
        <v>7</v>
      </c>
      <c r="C116" s="13" t="s">
        <v>2</v>
      </c>
    </row>
    <row r="117" spans="1:3" x14ac:dyDescent="0.25">
      <c r="A117" s="171" t="s">
        <v>36</v>
      </c>
      <c r="B117" s="6">
        <v>512</v>
      </c>
      <c r="C117" s="5">
        <f>B117/$B$123</f>
        <v>0.15251712838844206</v>
      </c>
    </row>
    <row r="118" spans="1:3" x14ac:dyDescent="0.25">
      <c r="A118" s="171" t="s">
        <v>37</v>
      </c>
      <c r="B118" s="6">
        <v>990</v>
      </c>
      <c r="C118" s="5">
        <f t="shared" ref="C118:C122" si="7">B118/$B$123</f>
        <v>0.29490616621983912</v>
      </c>
    </row>
    <row r="119" spans="1:3" x14ac:dyDescent="0.25">
      <c r="A119" s="171" t="s">
        <v>38</v>
      </c>
      <c r="B119" s="6">
        <v>901</v>
      </c>
      <c r="C119" s="5">
        <f t="shared" si="7"/>
        <v>0.26839439976169199</v>
      </c>
    </row>
    <row r="120" spans="1:3" x14ac:dyDescent="0.25">
      <c r="A120" s="171" t="s">
        <v>39</v>
      </c>
      <c r="B120" s="6">
        <v>451</v>
      </c>
      <c r="C120" s="5">
        <f t="shared" si="7"/>
        <v>0.13434614238903783</v>
      </c>
    </row>
    <row r="121" spans="1:3" x14ac:dyDescent="0.25">
      <c r="A121" s="171" t="s">
        <v>40</v>
      </c>
      <c r="B121" s="6">
        <v>178</v>
      </c>
      <c r="C121" s="5">
        <f t="shared" si="7"/>
        <v>5.3023532916294309E-2</v>
      </c>
    </row>
    <row r="122" spans="1:3" x14ac:dyDescent="0.25">
      <c r="A122" s="15" t="s">
        <v>8</v>
      </c>
      <c r="B122" s="16">
        <v>325</v>
      </c>
      <c r="C122" s="17">
        <f t="shared" si="7"/>
        <v>9.6812630324694671E-2</v>
      </c>
    </row>
    <row r="123" spans="1:3" ht="15.75" thickBot="1" x14ac:dyDescent="0.3">
      <c r="A123" s="172" t="s">
        <v>5</v>
      </c>
      <c r="B123" s="3">
        <f>SUM(B117:B122)</f>
        <v>3357</v>
      </c>
      <c r="C123" s="2"/>
    </row>
    <row r="124" spans="1:3" ht="15.75" thickBot="1" x14ac:dyDescent="0.3"/>
    <row r="125" spans="1:3" ht="34.5" customHeight="1" thickBot="1" x14ac:dyDescent="0.35">
      <c r="A125" s="280" t="s">
        <v>59</v>
      </c>
      <c r="B125" s="281"/>
      <c r="C125" s="282"/>
    </row>
    <row r="126" spans="1:3" x14ac:dyDescent="0.25">
      <c r="A126" s="14" t="s">
        <v>6</v>
      </c>
      <c r="B126" s="4" t="s">
        <v>7</v>
      </c>
      <c r="C126" s="13" t="s">
        <v>2</v>
      </c>
    </row>
    <row r="127" spans="1:3" x14ac:dyDescent="0.25">
      <c r="A127" s="171" t="s">
        <v>36</v>
      </c>
      <c r="B127" s="6">
        <f>B117</f>
        <v>512</v>
      </c>
      <c r="C127" s="5">
        <f>B127/$B$129</f>
        <v>0.34087882822902799</v>
      </c>
    </row>
    <row r="128" spans="1:3" x14ac:dyDescent="0.25">
      <c r="A128" s="15" t="s">
        <v>37</v>
      </c>
      <c r="B128" s="16">
        <f>B118</f>
        <v>990</v>
      </c>
      <c r="C128" s="17">
        <f>B128/$B$129</f>
        <v>0.65912117177097207</v>
      </c>
    </row>
    <row r="129" spans="1:5" ht="15.75" thickBot="1" x14ac:dyDescent="0.3">
      <c r="A129" s="172" t="s">
        <v>5</v>
      </c>
      <c r="B129" s="3">
        <f>SUM(B127:B128)</f>
        <v>1502</v>
      </c>
      <c r="C129" s="2"/>
    </row>
    <row r="130" spans="1:5" x14ac:dyDescent="0.25">
      <c r="A130" s="210" t="s">
        <v>849</v>
      </c>
      <c r="B130" s="210"/>
      <c r="C130" s="210"/>
    </row>
    <row r="131" spans="1:5" ht="15.75" thickBot="1" x14ac:dyDescent="0.3"/>
    <row r="132" spans="1:5" ht="35.25" customHeight="1" thickBot="1" x14ac:dyDescent="0.35">
      <c r="A132" s="280" t="s">
        <v>60</v>
      </c>
      <c r="B132" s="281"/>
      <c r="C132" s="282"/>
    </row>
    <row r="133" spans="1:5" x14ac:dyDescent="0.25">
      <c r="A133" s="14" t="s">
        <v>12</v>
      </c>
      <c r="B133" s="4" t="s">
        <v>1</v>
      </c>
      <c r="C133" s="13" t="s">
        <v>2</v>
      </c>
    </row>
    <row r="134" spans="1:5" x14ac:dyDescent="0.25">
      <c r="A134" s="171" t="s">
        <v>14</v>
      </c>
      <c r="B134" s="6">
        <v>736</v>
      </c>
      <c r="C134" s="5">
        <f t="shared" ref="C134:C144" si="8">B134/$B$145</f>
        <v>0.21924337205838546</v>
      </c>
    </row>
    <row r="135" spans="1:5" x14ac:dyDescent="0.25">
      <c r="A135" s="171" t="s">
        <v>15</v>
      </c>
      <c r="B135" s="6">
        <v>598</v>
      </c>
      <c r="C135" s="5">
        <f t="shared" si="8"/>
        <v>0.1781352397974382</v>
      </c>
    </row>
    <row r="136" spans="1:5" x14ac:dyDescent="0.25">
      <c r="A136" s="171" t="s">
        <v>13</v>
      </c>
      <c r="B136" s="6">
        <v>327</v>
      </c>
      <c r="C136" s="5">
        <f t="shared" si="8"/>
        <v>9.7408400357462024E-2</v>
      </c>
    </row>
    <row r="137" spans="1:5" x14ac:dyDescent="0.25">
      <c r="A137" s="171" t="s">
        <v>22</v>
      </c>
      <c r="B137" s="6">
        <v>294</v>
      </c>
      <c r="C137" s="5">
        <f t="shared" si="8"/>
        <v>8.7578194816800708E-2</v>
      </c>
    </row>
    <row r="138" spans="1:5" x14ac:dyDescent="0.25">
      <c r="A138" s="171" t="s">
        <v>16</v>
      </c>
      <c r="B138" s="6">
        <v>281</v>
      </c>
      <c r="C138" s="5">
        <f t="shared" si="8"/>
        <v>8.370568960381293E-2</v>
      </c>
    </row>
    <row r="139" spans="1:5" x14ac:dyDescent="0.25">
      <c r="A139" s="171" t="s">
        <v>23</v>
      </c>
      <c r="B139" s="6">
        <v>187</v>
      </c>
      <c r="C139" s="5">
        <f t="shared" si="8"/>
        <v>5.5704498063747394E-2</v>
      </c>
    </row>
    <row r="140" spans="1:5" x14ac:dyDescent="0.25">
      <c r="A140" s="171" t="s">
        <v>17</v>
      </c>
      <c r="B140" s="6">
        <v>176</v>
      </c>
      <c r="C140" s="5">
        <f t="shared" si="8"/>
        <v>5.2427762883526956E-2</v>
      </c>
    </row>
    <row r="141" spans="1:5" x14ac:dyDescent="0.25">
      <c r="A141" s="171" t="s">
        <v>27</v>
      </c>
      <c r="B141" s="6">
        <v>115</v>
      </c>
      <c r="C141" s="5">
        <f t="shared" si="8"/>
        <v>3.4256776884122729E-2</v>
      </c>
    </row>
    <row r="142" spans="1:5" x14ac:dyDescent="0.25">
      <c r="A142" s="171" t="s">
        <v>20</v>
      </c>
      <c r="B142" s="6">
        <v>83</v>
      </c>
      <c r="C142" s="5">
        <f t="shared" si="8"/>
        <v>2.47244563598451E-2</v>
      </c>
    </row>
    <row r="143" spans="1:5" x14ac:dyDescent="0.25">
      <c r="A143" s="171" t="s">
        <v>18</v>
      </c>
      <c r="B143" s="6">
        <v>76</v>
      </c>
      <c r="C143" s="5">
        <f t="shared" si="8"/>
        <v>2.2639261245159369E-2</v>
      </c>
    </row>
    <row r="144" spans="1:5" x14ac:dyDescent="0.25">
      <c r="A144" s="15" t="s">
        <v>33</v>
      </c>
      <c r="B144" s="16">
        <v>484</v>
      </c>
      <c r="C144" s="17">
        <f t="shared" si="8"/>
        <v>0.14417634792969913</v>
      </c>
      <c r="D144" s="210"/>
      <c r="E144" s="210"/>
    </row>
    <row r="145" spans="1:3" ht="15.75" thickBot="1" x14ac:dyDescent="0.3">
      <c r="A145" s="172" t="s">
        <v>5</v>
      </c>
      <c r="B145" s="3">
        <f>SUM(B134:B144)</f>
        <v>3357</v>
      </c>
      <c r="C145" s="2"/>
    </row>
    <row r="146" spans="1:3" x14ac:dyDescent="0.25">
      <c r="A146" s="242" t="s">
        <v>821</v>
      </c>
      <c r="B146" s="210"/>
      <c r="C146" s="210"/>
    </row>
    <row r="147" spans="1:3" ht="15.75" thickBot="1" x14ac:dyDescent="0.3"/>
    <row r="148" spans="1:3" ht="33" customHeight="1" thickBot="1" x14ac:dyDescent="0.35">
      <c r="A148" s="280" t="s">
        <v>61</v>
      </c>
      <c r="B148" s="281"/>
      <c r="C148" s="282"/>
    </row>
    <row r="149" spans="1:3" x14ac:dyDescent="0.25">
      <c r="A149" s="14" t="s">
        <v>12</v>
      </c>
      <c r="B149" s="4" t="s">
        <v>1</v>
      </c>
      <c r="C149" s="13" t="s">
        <v>2</v>
      </c>
    </row>
    <row r="150" spans="1:3" x14ac:dyDescent="0.25">
      <c r="A150" s="171" t="s">
        <v>14</v>
      </c>
      <c r="B150" s="6">
        <v>248</v>
      </c>
      <c r="C150" s="5">
        <f t="shared" ref="C150:C160" si="9">B150/$B$161</f>
        <v>0.16511318242343542</v>
      </c>
    </row>
    <row r="151" spans="1:3" x14ac:dyDescent="0.25">
      <c r="A151" s="171" t="s">
        <v>15</v>
      </c>
      <c r="B151" s="6">
        <v>244</v>
      </c>
      <c r="C151" s="5">
        <f t="shared" si="9"/>
        <v>0.16245006657789615</v>
      </c>
    </row>
    <row r="152" spans="1:3" x14ac:dyDescent="0.25">
      <c r="A152" s="171" t="s">
        <v>13</v>
      </c>
      <c r="B152" s="6">
        <v>205</v>
      </c>
      <c r="C152" s="5">
        <f t="shared" si="9"/>
        <v>0.13648468708388814</v>
      </c>
    </row>
    <row r="153" spans="1:3" x14ac:dyDescent="0.25">
      <c r="A153" s="171" t="s">
        <v>16</v>
      </c>
      <c r="B153" s="6">
        <v>141</v>
      </c>
      <c r="C153" s="5">
        <f t="shared" si="9"/>
        <v>9.3874833555259649E-2</v>
      </c>
    </row>
    <row r="154" spans="1:3" x14ac:dyDescent="0.25">
      <c r="A154" s="171" t="s">
        <v>22</v>
      </c>
      <c r="B154" s="6">
        <v>96</v>
      </c>
      <c r="C154" s="5">
        <f t="shared" si="9"/>
        <v>6.3914780292942744E-2</v>
      </c>
    </row>
    <row r="155" spans="1:3" x14ac:dyDescent="0.25">
      <c r="A155" s="171" t="s">
        <v>23</v>
      </c>
      <c r="B155" s="6">
        <v>90</v>
      </c>
      <c r="C155" s="5">
        <f t="shared" si="9"/>
        <v>5.9920106524633823E-2</v>
      </c>
    </row>
    <row r="156" spans="1:3" x14ac:dyDescent="0.25">
      <c r="A156" s="171" t="s">
        <v>17</v>
      </c>
      <c r="B156" s="6">
        <v>87</v>
      </c>
      <c r="C156" s="5">
        <f t="shared" si="9"/>
        <v>5.7922769640479363E-2</v>
      </c>
    </row>
    <row r="157" spans="1:3" x14ac:dyDescent="0.25">
      <c r="A157" s="171" t="s">
        <v>27</v>
      </c>
      <c r="B157" s="6">
        <v>77</v>
      </c>
      <c r="C157" s="5">
        <f t="shared" si="9"/>
        <v>5.1264980026631157E-2</v>
      </c>
    </row>
    <row r="158" spans="1:3" x14ac:dyDescent="0.25">
      <c r="A158" s="171" t="s">
        <v>488</v>
      </c>
      <c r="B158" s="6">
        <v>60</v>
      </c>
      <c r="C158" s="5">
        <f t="shared" si="9"/>
        <v>3.9946737683089213E-2</v>
      </c>
    </row>
    <row r="159" spans="1:3" x14ac:dyDescent="0.25">
      <c r="A159" s="171" t="s">
        <v>18</v>
      </c>
      <c r="B159" s="6">
        <v>58</v>
      </c>
      <c r="C159" s="5">
        <f t="shared" si="9"/>
        <v>3.8615179760319571E-2</v>
      </c>
    </row>
    <row r="160" spans="1:3" x14ac:dyDescent="0.25">
      <c r="A160" s="15" t="s">
        <v>33</v>
      </c>
      <c r="B160" s="16">
        <v>196</v>
      </c>
      <c r="C160" s="17">
        <f t="shared" si="9"/>
        <v>0.13049267643142476</v>
      </c>
    </row>
    <row r="161" spans="1:8" ht="15.75" thickBot="1" x14ac:dyDescent="0.3">
      <c r="A161" s="172" t="s">
        <v>5</v>
      </c>
      <c r="B161" s="3">
        <f>SUM(B150:B160)</f>
        <v>1502</v>
      </c>
      <c r="C161" s="2"/>
      <c r="D161" s="210"/>
      <c r="E161" s="210"/>
      <c r="F161" s="210"/>
      <c r="G161" s="210"/>
    </row>
    <row r="162" spans="1:8" x14ac:dyDescent="0.25">
      <c r="D162" s="210"/>
      <c r="E162" s="210"/>
      <c r="F162" s="210"/>
      <c r="G162" s="210"/>
      <c r="H162" s="210"/>
    </row>
    <row r="163" spans="1:8" x14ac:dyDescent="0.25">
      <c r="A163" s="210" t="s">
        <v>822</v>
      </c>
      <c r="B163" s="210"/>
      <c r="C163" s="210"/>
      <c r="H163" s="210"/>
    </row>
    <row r="164" spans="1:8" x14ac:dyDescent="0.25">
      <c r="A164" s="210"/>
      <c r="B164" s="210"/>
      <c r="C164" s="210"/>
    </row>
  </sheetData>
  <mergeCells count="18">
    <mergeCell ref="A12:C12"/>
    <mergeCell ref="A24:C24"/>
    <mergeCell ref="A1:F1"/>
    <mergeCell ref="A5:C5"/>
    <mergeCell ref="I5:J5"/>
    <mergeCell ref="E12:G12"/>
    <mergeCell ref="E18:G18"/>
    <mergeCell ref="A35:C35"/>
    <mergeCell ref="A148:C148"/>
    <mergeCell ref="A41:C41"/>
    <mergeCell ref="A56:C56"/>
    <mergeCell ref="A71:C71"/>
    <mergeCell ref="A82:C82"/>
    <mergeCell ref="A97:C97"/>
    <mergeCell ref="A104:C104"/>
    <mergeCell ref="A115:C115"/>
    <mergeCell ref="A125:C125"/>
    <mergeCell ref="A132:C132"/>
  </mergeCells>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63"/>
  <sheetViews>
    <sheetView workbookViewId="0">
      <selection activeCell="E8" sqref="E8"/>
    </sheetView>
  </sheetViews>
  <sheetFormatPr defaultRowHeight="15" x14ac:dyDescent="0.25"/>
  <cols>
    <col min="1" max="1" width="26.7109375" style="174" customWidth="1"/>
    <col min="2" max="2" width="10.7109375" style="174" bestFit="1" customWidth="1"/>
    <col min="3" max="3" width="7.85546875" style="174" customWidth="1"/>
    <col min="4" max="4" width="9.140625" style="174"/>
    <col min="5" max="5" width="33.85546875" style="174" bestFit="1" customWidth="1"/>
    <col min="6" max="6" width="18.5703125" style="174" bestFit="1" customWidth="1"/>
    <col min="7" max="7" width="15" style="174" customWidth="1"/>
    <col min="8" max="8" width="9.140625" style="174"/>
    <col min="9" max="9" width="14.28515625" style="174" bestFit="1" customWidth="1"/>
    <col min="10" max="16384" width="9.140625" style="174"/>
  </cols>
  <sheetData>
    <row r="1" spans="1:10" ht="21" x14ac:dyDescent="0.35">
      <c r="A1" s="283" t="s">
        <v>536</v>
      </c>
      <c r="B1" s="283"/>
      <c r="C1" s="283"/>
      <c r="D1" s="283"/>
      <c r="E1" s="283"/>
      <c r="F1" s="283"/>
    </row>
    <row r="2" spans="1:10" s="210" customFormat="1" ht="21" x14ac:dyDescent="0.35">
      <c r="A2" s="236" t="s">
        <v>815</v>
      </c>
      <c r="F2" s="253"/>
    </row>
    <row r="3" spans="1:10" s="210" customFormat="1" ht="21" x14ac:dyDescent="0.35">
      <c r="A3" s="210" t="s">
        <v>816</v>
      </c>
      <c r="F3" s="253"/>
    </row>
    <row r="4" spans="1:10" ht="15.75" thickBot="1" x14ac:dyDescent="0.3"/>
    <row r="5" spans="1:10" ht="18" thickBot="1" x14ac:dyDescent="0.35">
      <c r="A5" s="284" t="s">
        <v>34</v>
      </c>
      <c r="B5" s="285"/>
      <c r="C5" s="286"/>
      <c r="I5" s="284" t="s">
        <v>63</v>
      </c>
      <c r="J5" s="286"/>
    </row>
    <row r="6" spans="1:10" x14ac:dyDescent="0.25">
      <c r="A6" s="14" t="s">
        <v>0</v>
      </c>
      <c r="B6" s="4" t="s">
        <v>1</v>
      </c>
      <c r="C6" s="13" t="s">
        <v>2</v>
      </c>
      <c r="I6" s="19" t="s">
        <v>537</v>
      </c>
      <c r="J6" s="178"/>
    </row>
    <row r="7" spans="1:10" x14ac:dyDescent="0.25">
      <c r="A7" s="176" t="s">
        <v>3</v>
      </c>
      <c r="B7" s="6">
        <v>90800</v>
      </c>
      <c r="C7" s="5">
        <f>B7/$B$9</f>
        <v>0.82815734989648038</v>
      </c>
      <c r="I7" s="176" t="s">
        <v>538</v>
      </c>
      <c r="J7" s="178"/>
    </row>
    <row r="8" spans="1:10" x14ac:dyDescent="0.25">
      <c r="A8" s="15" t="s">
        <v>4</v>
      </c>
      <c r="B8" s="16">
        <v>18841</v>
      </c>
      <c r="C8" s="17">
        <f>B8/$B$9</f>
        <v>0.17184265010351968</v>
      </c>
      <c r="I8" s="176"/>
      <c r="J8" s="178"/>
    </row>
    <row r="9" spans="1:10" ht="15.75" thickBot="1" x14ac:dyDescent="0.3">
      <c r="A9" s="177" t="s">
        <v>5</v>
      </c>
      <c r="B9" s="3">
        <f>SUM(B7:B8)</f>
        <v>109641</v>
      </c>
      <c r="C9" s="2"/>
      <c r="I9" s="176"/>
      <c r="J9" s="178"/>
    </row>
    <row r="10" spans="1:10" x14ac:dyDescent="0.25">
      <c r="A10" s="210" t="s">
        <v>871</v>
      </c>
      <c r="B10" s="256"/>
      <c r="C10" s="256"/>
      <c r="D10" s="210"/>
      <c r="I10" s="176"/>
      <c r="J10" s="178"/>
    </row>
    <row r="11" spans="1:10" ht="15.75" thickBot="1" x14ac:dyDescent="0.3">
      <c r="I11" s="176"/>
      <c r="J11" s="178"/>
    </row>
    <row r="12" spans="1:10" ht="18" thickBot="1" x14ac:dyDescent="0.35">
      <c r="A12" s="284" t="s">
        <v>35</v>
      </c>
      <c r="B12" s="285"/>
      <c r="C12" s="286"/>
      <c r="E12" s="294" t="s">
        <v>844</v>
      </c>
      <c r="F12" s="295"/>
      <c r="G12" s="296"/>
      <c r="I12" s="176"/>
      <c r="J12" s="178"/>
    </row>
    <row r="13" spans="1:10" x14ac:dyDescent="0.25">
      <c r="A13" s="14" t="s">
        <v>6</v>
      </c>
      <c r="B13" s="4" t="s">
        <v>7</v>
      </c>
      <c r="C13" s="13" t="s">
        <v>2</v>
      </c>
      <c r="E13" s="14" t="s">
        <v>0</v>
      </c>
      <c r="F13" s="4" t="s">
        <v>1</v>
      </c>
      <c r="G13" s="13" t="s">
        <v>2</v>
      </c>
      <c r="I13" s="176"/>
      <c r="J13" s="178"/>
    </row>
    <row r="14" spans="1:10" x14ac:dyDescent="0.25">
      <c r="A14" s="176" t="s">
        <v>36</v>
      </c>
      <c r="B14" s="6">
        <v>14481</v>
      </c>
      <c r="C14" s="5">
        <f>B14/$B$21</f>
        <v>0.13207650422743317</v>
      </c>
      <c r="E14" s="212" t="s">
        <v>3</v>
      </c>
      <c r="F14" s="6">
        <v>12132</v>
      </c>
      <c r="G14" s="5">
        <v>0.83799999999999997</v>
      </c>
      <c r="I14" s="176"/>
      <c r="J14" s="178"/>
    </row>
    <row r="15" spans="1:10" x14ac:dyDescent="0.25">
      <c r="A15" s="176" t="s">
        <v>37</v>
      </c>
      <c r="B15" s="6">
        <v>18444</v>
      </c>
      <c r="C15" s="5">
        <f t="shared" ref="C15:C20" si="0">B15/$B$21</f>
        <v>0.16822174186663749</v>
      </c>
      <c r="E15" s="15" t="s">
        <v>4</v>
      </c>
      <c r="F15" s="16">
        <v>2349</v>
      </c>
      <c r="G15" s="17">
        <v>0.16200000000000001</v>
      </c>
      <c r="I15" s="176"/>
      <c r="J15" s="178"/>
    </row>
    <row r="16" spans="1:10" ht="15.75" thickBot="1" x14ac:dyDescent="0.3">
      <c r="A16" s="176" t="s">
        <v>38</v>
      </c>
      <c r="B16" s="6">
        <v>17321</v>
      </c>
      <c r="C16" s="5">
        <f t="shared" si="0"/>
        <v>0.1579792231008473</v>
      </c>
      <c r="E16" s="213" t="s">
        <v>5</v>
      </c>
      <c r="F16" s="3">
        <v>14481</v>
      </c>
      <c r="G16" s="232"/>
      <c r="I16" s="176"/>
      <c r="J16" s="178"/>
    </row>
    <row r="17" spans="1:10" ht="15.75" thickBot="1" x14ac:dyDescent="0.3">
      <c r="A17" s="176" t="s">
        <v>39</v>
      </c>
      <c r="B17" s="6">
        <v>17242</v>
      </c>
      <c r="C17" s="5">
        <f t="shared" si="0"/>
        <v>0.15725868972373475</v>
      </c>
      <c r="E17" s="210"/>
      <c r="F17" s="210"/>
      <c r="G17" s="210"/>
      <c r="I17" s="176"/>
      <c r="J17" s="178"/>
    </row>
    <row r="18" spans="1:10" ht="18" thickBot="1" x14ac:dyDescent="0.35">
      <c r="A18" s="176" t="s">
        <v>40</v>
      </c>
      <c r="B18" s="6">
        <v>10853</v>
      </c>
      <c r="C18" s="5">
        <f t="shared" si="0"/>
        <v>9.898669293421257E-2</v>
      </c>
      <c r="E18" s="284" t="s">
        <v>837</v>
      </c>
      <c r="F18" s="285"/>
      <c r="G18" s="286"/>
      <c r="I18" s="176"/>
      <c r="J18" s="178"/>
    </row>
    <row r="19" spans="1:10" x14ac:dyDescent="0.25">
      <c r="A19" s="176" t="s">
        <v>8</v>
      </c>
      <c r="B19" s="6">
        <v>28260</v>
      </c>
      <c r="C19" s="5">
        <f t="shared" si="0"/>
        <v>0.25775029414179002</v>
      </c>
      <c r="E19" s="14" t="s">
        <v>0</v>
      </c>
      <c r="F19" s="4" t="s">
        <v>1</v>
      </c>
      <c r="G19" s="13" t="s">
        <v>2</v>
      </c>
      <c r="I19" s="176"/>
      <c r="J19" s="178"/>
    </row>
    <row r="20" spans="1:10" x14ac:dyDescent="0.25">
      <c r="A20" s="15" t="s">
        <v>9</v>
      </c>
      <c r="B20" s="16">
        <v>3040</v>
      </c>
      <c r="C20" s="17">
        <f t="shared" si="0"/>
        <v>2.7726854005344716E-2</v>
      </c>
      <c r="E20" s="212" t="s">
        <v>3</v>
      </c>
      <c r="F20" s="6">
        <v>13824</v>
      </c>
      <c r="G20" s="5">
        <v>0.75</v>
      </c>
      <c r="I20" s="176"/>
      <c r="J20" s="178"/>
    </row>
    <row r="21" spans="1:10" ht="15.75" thickBot="1" x14ac:dyDescent="0.3">
      <c r="A21" s="177" t="s">
        <v>5</v>
      </c>
      <c r="B21" s="3">
        <f>SUM(B14:B20)</f>
        <v>109641</v>
      </c>
      <c r="C21" s="2"/>
      <c r="E21" s="15" t="s">
        <v>4</v>
      </c>
      <c r="F21" s="16">
        <v>4620</v>
      </c>
      <c r="G21" s="17">
        <v>0.25</v>
      </c>
      <c r="I21" s="176"/>
      <c r="J21" s="178"/>
    </row>
    <row r="22" spans="1:10" ht="15.75" thickBot="1" x14ac:dyDescent="0.3">
      <c r="A22" s="210" t="s">
        <v>871</v>
      </c>
      <c r="B22" s="210"/>
      <c r="C22" s="210"/>
      <c r="E22" s="213" t="s">
        <v>5</v>
      </c>
      <c r="F22" s="3">
        <v>18444</v>
      </c>
      <c r="G22" s="2"/>
      <c r="I22" s="176"/>
      <c r="J22" s="178"/>
    </row>
    <row r="23" spans="1:10" ht="15.75" thickBot="1" x14ac:dyDescent="0.3">
      <c r="I23" s="176"/>
      <c r="J23" s="178"/>
    </row>
    <row r="24" spans="1:10" ht="18" thickBot="1" x14ac:dyDescent="0.35">
      <c r="A24" s="284" t="s">
        <v>10</v>
      </c>
      <c r="B24" s="285"/>
      <c r="C24" s="286"/>
      <c r="I24" s="176"/>
      <c r="J24" s="178"/>
    </row>
    <row r="25" spans="1:10" x14ac:dyDescent="0.25">
      <c r="A25" s="14" t="s">
        <v>6</v>
      </c>
      <c r="B25" s="4" t="s">
        <v>7</v>
      </c>
      <c r="C25" s="13" t="s">
        <v>2</v>
      </c>
      <c r="I25" s="176"/>
      <c r="J25" s="178"/>
    </row>
    <row r="26" spans="1:10" x14ac:dyDescent="0.25">
      <c r="A26" s="176" t="s">
        <v>36</v>
      </c>
      <c r="B26" s="6">
        <v>2349</v>
      </c>
      <c r="C26" s="5">
        <f>B26/$B$33</f>
        <v>0.12467491109813704</v>
      </c>
      <c r="I26" s="176"/>
      <c r="J26" s="178"/>
    </row>
    <row r="27" spans="1:10" x14ac:dyDescent="0.25">
      <c r="A27" s="176" t="s">
        <v>37</v>
      </c>
      <c r="B27" s="6">
        <v>4620</v>
      </c>
      <c r="C27" s="5">
        <f t="shared" ref="C27:C32" si="1">B27/$B$33</f>
        <v>0.24520991454806007</v>
      </c>
      <c r="I27" s="176"/>
      <c r="J27" s="178"/>
    </row>
    <row r="28" spans="1:10" x14ac:dyDescent="0.25">
      <c r="A28" s="176" t="s">
        <v>38</v>
      </c>
      <c r="B28" s="6">
        <v>4964</v>
      </c>
      <c r="C28" s="5">
        <f t="shared" si="1"/>
        <v>0.26346796879146545</v>
      </c>
      <c r="I28" s="176"/>
      <c r="J28" s="178"/>
    </row>
    <row r="29" spans="1:10" x14ac:dyDescent="0.25">
      <c r="A29" s="176" t="s">
        <v>39</v>
      </c>
      <c r="B29" s="6">
        <v>3443</v>
      </c>
      <c r="C29" s="5">
        <f t="shared" si="1"/>
        <v>0.18273976965129241</v>
      </c>
      <c r="I29" s="176"/>
      <c r="J29" s="178"/>
    </row>
    <row r="30" spans="1:10" x14ac:dyDescent="0.25">
      <c r="A30" s="176" t="s">
        <v>40</v>
      </c>
      <c r="B30" s="6">
        <v>1243</v>
      </c>
      <c r="C30" s="5">
        <f t="shared" si="1"/>
        <v>6.5973143676025692E-2</v>
      </c>
      <c r="I30" s="176"/>
      <c r="J30" s="178"/>
    </row>
    <row r="31" spans="1:10" ht="15.75" thickBot="1" x14ac:dyDescent="0.3">
      <c r="A31" s="176" t="s">
        <v>8</v>
      </c>
      <c r="B31" s="6">
        <v>2094</v>
      </c>
      <c r="C31" s="5">
        <f t="shared" si="1"/>
        <v>0.11114059763282204</v>
      </c>
      <c r="I31" s="177"/>
      <c r="J31" s="2"/>
    </row>
    <row r="32" spans="1:10" x14ac:dyDescent="0.25">
      <c r="A32" s="15" t="s">
        <v>9</v>
      </c>
      <c r="B32" s="16">
        <v>128</v>
      </c>
      <c r="C32" s="17">
        <f t="shared" si="1"/>
        <v>6.7936946021973357E-3</v>
      </c>
    </row>
    <row r="33" spans="1:3" ht="15.75" thickBot="1" x14ac:dyDescent="0.3">
      <c r="A33" s="177" t="s">
        <v>5</v>
      </c>
      <c r="B33" s="3">
        <f>SUM(B26:B32)</f>
        <v>18841</v>
      </c>
      <c r="C33" s="2"/>
    </row>
    <row r="34" spans="1:3" ht="15.75" thickBot="1" x14ac:dyDescent="0.3"/>
    <row r="35" spans="1:3" ht="18" thickBot="1" x14ac:dyDescent="0.35">
      <c r="A35" s="280" t="s">
        <v>41</v>
      </c>
      <c r="B35" s="281"/>
      <c r="C35" s="282"/>
    </row>
    <row r="36" spans="1:3" x14ac:dyDescent="0.25">
      <c r="A36" s="14" t="s">
        <v>6</v>
      </c>
      <c r="B36" s="4" t="s">
        <v>7</v>
      </c>
      <c r="C36" s="13" t="s">
        <v>2</v>
      </c>
    </row>
    <row r="37" spans="1:3" x14ac:dyDescent="0.25">
      <c r="A37" s="176" t="s">
        <v>36</v>
      </c>
      <c r="B37" s="6">
        <f>B26</f>
        <v>2349</v>
      </c>
      <c r="C37" s="5">
        <f>B37/$B$39</f>
        <v>0.3370641411967284</v>
      </c>
    </row>
    <row r="38" spans="1:3" x14ac:dyDescent="0.25">
      <c r="A38" s="15" t="s">
        <v>37</v>
      </c>
      <c r="B38" s="16">
        <f>B27</f>
        <v>4620</v>
      </c>
      <c r="C38" s="17">
        <f>B38/$B$39</f>
        <v>0.66293585880327166</v>
      </c>
    </row>
    <row r="39" spans="1:3" ht="15.75" thickBot="1" x14ac:dyDescent="0.3">
      <c r="A39" s="177" t="s">
        <v>5</v>
      </c>
      <c r="B39" s="3">
        <f>SUM(B37:B38)</f>
        <v>6969</v>
      </c>
      <c r="C39" s="2"/>
    </row>
    <row r="40" spans="1:3" ht="15.75" thickBot="1" x14ac:dyDescent="0.3"/>
    <row r="41" spans="1:3" ht="18" thickBot="1" x14ac:dyDescent="0.35">
      <c r="A41" s="284" t="s">
        <v>11</v>
      </c>
      <c r="B41" s="285"/>
      <c r="C41" s="286"/>
    </row>
    <row r="42" spans="1:3" x14ac:dyDescent="0.25">
      <c r="A42" s="14" t="s">
        <v>12</v>
      </c>
      <c r="B42" s="4" t="s">
        <v>1</v>
      </c>
      <c r="C42" s="13" t="s">
        <v>2</v>
      </c>
    </row>
    <row r="43" spans="1:3" x14ac:dyDescent="0.25">
      <c r="A43" s="23" t="s">
        <v>14</v>
      </c>
      <c r="B43" s="6">
        <v>6632</v>
      </c>
      <c r="C43" s="5">
        <f t="shared" ref="C43:C53" si="2">B43/$B$54</f>
        <v>0.35199830157634943</v>
      </c>
    </row>
    <row r="44" spans="1:3" x14ac:dyDescent="0.25">
      <c r="A44" s="23" t="s">
        <v>13</v>
      </c>
      <c r="B44" s="6">
        <v>5895</v>
      </c>
      <c r="C44" s="5">
        <f t="shared" si="2"/>
        <v>0.3128814818746351</v>
      </c>
    </row>
    <row r="45" spans="1:3" x14ac:dyDescent="0.25">
      <c r="A45" s="23" t="s">
        <v>16</v>
      </c>
      <c r="B45" s="6">
        <v>1745</v>
      </c>
      <c r="C45" s="5">
        <f t="shared" si="2"/>
        <v>9.2617164694018358E-2</v>
      </c>
    </row>
    <row r="46" spans="1:3" x14ac:dyDescent="0.25">
      <c r="A46" s="23" t="s">
        <v>20</v>
      </c>
      <c r="B46" s="6">
        <v>779</v>
      </c>
      <c r="C46" s="5">
        <f t="shared" si="2"/>
        <v>4.134600074306035E-2</v>
      </c>
    </row>
    <row r="47" spans="1:3" x14ac:dyDescent="0.25">
      <c r="A47" s="23" t="s">
        <v>15</v>
      </c>
      <c r="B47" s="6">
        <v>522</v>
      </c>
      <c r="C47" s="5">
        <f t="shared" si="2"/>
        <v>2.7705535799586008E-2</v>
      </c>
    </row>
    <row r="48" spans="1:3" x14ac:dyDescent="0.25">
      <c r="A48" s="23" t="s">
        <v>488</v>
      </c>
      <c r="B48" s="6">
        <v>313</v>
      </c>
      <c r="C48" s="5">
        <f t="shared" si="2"/>
        <v>1.6612706331935671E-2</v>
      </c>
    </row>
    <row r="49" spans="1:30" x14ac:dyDescent="0.25">
      <c r="A49" s="23" t="s">
        <v>22</v>
      </c>
      <c r="B49" s="6">
        <v>305</v>
      </c>
      <c r="C49" s="5">
        <f t="shared" si="2"/>
        <v>1.618810041929834E-2</v>
      </c>
    </row>
    <row r="50" spans="1:30" x14ac:dyDescent="0.25">
      <c r="A50" s="23" t="s">
        <v>32</v>
      </c>
      <c r="B50" s="6">
        <v>259</v>
      </c>
      <c r="C50" s="5">
        <f t="shared" si="2"/>
        <v>1.374661642163367E-2</v>
      </c>
    </row>
    <row r="51" spans="1:30" x14ac:dyDescent="0.25">
      <c r="A51" s="23" t="s">
        <v>23</v>
      </c>
      <c r="B51" s="6">
        <v>256</v>
      </c>
      <c r="C51" s="5">
        <f t="shared" si="2"/>
        <v>1.3587389204394671E-2</v>
      </c>
    </row>
    <row r="52" spans="1:30" x14ac:dyDescent="0.25">
      <c r="A52" s="23" t="s">
        <v>19</v>
      </c>
      <c r="B52" s="6">
        <v>251</v>
      </c>
      <c r="C52" s="5">
        <f t="shared" si="2"/>
        <v>1.3322010508996339E-2</v>
      </c>
    </row>
    <row r="53" spans="1:30" x14ac:dyDescent="0.25">
      <c r="A53" s="24" t="s">
        <v>33</v>
      </c>
      <c r="B53" s="16">
        <v>1884</v>
      </c>
      <c r="C53" s="17">
        <f t="shared" si="2"/>
        <v>9.9994692426092033E-2</v>
      </c>
    </row>
    <row r="54" spans="1:30" s="175" customFormat="1" ht="34.5" customHeight="1" thickBot="1" x14ac:dyDescent="0.3">
      <c r="A54" s="177" t="s">
        <v>5</v>
      </c>
      <c r="B54" s="3">
        <f>SUM(B43:B53)</f>
        <v>18841</v>
      </c>
      <c r="C54" s="2"/>
      <c r="D54" s="174"/>
      <c r="E54" s="174"/>
      <c r="F54" s="174"/>
      <c r="G54" s="174"/>
      <c r="H54" s="174"/>
      <c r="I54" s="174"/>
      <c r="J54" s="174"/>
      <c r="K54" s="174"/>
      <c r="L54" s="174"/>
      <c r="M54" s="174"/>
      <c r="N54" s="174"/>
      <c r="O54" s="174"/>
      <c r="P54" s="174"/>
      <c r="Q54" s="174"/>
      <c r="R54" s="174"/>
      <c r="S54" s="174"/>
      <c r="T54" s="174"/>
      <c r="U54" s="174"/>
      <c r="V54" s="174"/>
      <c r="W54" s="174"/>
      <c r="X54" s="174"/>
      <c r="Y54" s="174"/>
      <c r="Z54" s="174"/>
      <c r="AA54" s="174"/>
      <c r="AB54" s="174"/>
      <c r="AC54" s="174"/>
      <c r="AD54" s="174"/>
    </row>
    <row r="55" spans="1:30" ht="15.75" thickBot="1" x14ac:dyDescent="0.3">
      <c r="D55" s="175"/>
    </row>
    <row r="56" spans="1:30" ht="18" thickBot="1" x14ac:dyDescent="0.35">
      <c r="A56" s="280" t="s">
        <v>42</v>
      </c>
      <c r="B56" s="281"/>
      <c r="C56" s="282"/>
    </row>
    <row r="57" spans="1:30" x14ac:dyDescent="0.25">
      <c r="A57" s="14" t="s">
        <v>12</v>
      </c>
      <c r="B57" s="4" t="s">
        <v>1</v>
      </c>
      <c r="C57" s="13" t="s">
        <v>2</v>
      </c>
    </row>
    <row r="58" spans="1:30" x14ac:dyDescent="0.25">
      <c r="A58" s="176" t="s">
        <v>13</v>
      </c>
      <c r="B58" s="6">
        <v>2545</v>
      </c>
      <c r="C58" s="5">
        <f t="shared" ref="C58:C68" si="3">B58/$B$69</f>
        <v>0.36518869278232169</v>
      </c>
    </row>
    <row r="59" spans="1:30" x14ac:dyDescent="0.25">
      <c r="A59" s="176" t="s">
        <v>14</v>
      </c>
      <c r="B59" s="6">
        <v>2361</v>
      </c>
      <c r="C59" s="5">
        <f t="shared" si="3"/>
        <v>0.3387860525182953</v>
      </c>
    </row>
    <row r="60" spans="1:30" x14ac:dyDescent="0.25">
      <c r="A60" s="176" t="s">
        <v>16</v>
      </c>
      <c r="B60" s="6">
        <v>366</v>
      </c>
      <c r="C60" s="5">
        <f t="shared" si="3"/>
        <v>5.2518295307791646E-2</v>
      </c>
    </row>
    <row r="61" spans="1:30" x14ac:dyDescent="0.25">
      <c r="A61" s="176" t="s">
        <v>20</v>
      </c>
      <c r="B61" s="6">
        <v>344</v>
      </c>
      <c r="C61" s="5">
        <f t="shared" si="3"/>
        <v>4.9361457884918927E-2</v>
      </c>
    </row>
    <row r="62" spans="1:30" x14ac:dyDescent="0.25">
      <c r="A62" s="176" t="s">
        <v>488</v>
      </c>
      <c r="B62" s="6">
        <v>295</v>
      </c>
      <c r="C62" s="5">
        <f t="shared" si="3"/>
        <v>4.233031998852059E-2</v>
      </c>
    </row>
    <row r="63" spans="1:30" x14ac:dyDescent="0.25">
      <c r="A63" s="176" t="s">
        <v>23</v>
      </c>
      <c r="B63" s="6">
        <v>158</v>
      </c>
      <c r="C63" s="5">
        <f t="shared" si="3"/>
        <v>2.2671832400631368E-2</v>
      </c>
    </row>
    <row r="64" spans="1:30" x14ac:dyDescent="0.25">
      <c r="A64" s="176" t="s">
        <v>19</v>
      </c>
      <c r="B64" s="6">
        <v>112</v>
      </c>
      <c r="C64" s="5">
        <f t="shared" si="3"/>
        <v>1.6071172334624767E-2</v>
      </c>
    </row>
    <row r="65" spans="1:3" x14ac:dyDescent="0.25">
      <c r="A65" s="176" t="s">
        <v>18</v>
      </c>
      <c r="B65" s="6">
        <v>110</v>
      </c>
      <c r="C65" s="5">
        <f t="shared" si="3"/>
        <v>1.578418711436361E-2</v>
      </c>
    </row>
    <row r="66" spans="1:3" x14ac:dyDescent="0.25">
      <c r="A66" s="176" t="s">
        <v>15</v>
      </c>
      <c r="B66" s="6">
        <v>90</v>
      </c>
      <c r="C66" s="5">
        <f t="shared" si="3"/>
        <v>1.2914334911752045E-2</v>
      </c>
    </row>
    <row r="67" spans="1:3" x14ac:dyDescent="0.25">
      <c r="A67" s="176" t="s">
        <v>800</v>
      </c>
      <c r="B67" s="6">
        <v>87</v>
      </c>
      <c r="C67" s="5">
        <f t="shared" si="3"/>
        <v>1.248385708136031E-2</v>
      </c>
    </row>
    <row r="68" spans="1:3" x14ac:dyDescent="0.25">
      <c r="A68" s="15" t="s">
        <v>33</v>
      </c>
      <c r="B68" s="16">
        <v>501</v>
      </c>
      <c r="C68" s="17">
        <f t="shared" si="3"/>
        <v>7.1889797675419712E-2</v>
      </c>
    </row>
    <row r="69" spans="1:3" ht="15.75" thickBot="1" x14ac:dyDescent="0.3">
      <c r="A69" s="177" t="s">
        <v>5</v>
      </c>
      <c r="B69" s="3">
        <f>SUM(B58:B68)</f>
        <v>6969</v>
      </c>
      <c r="C69" s="2"/>
    </row>
    <row r="70" spans="1:3" ht="15.75" thickBot="1" x14ac:dyDescent="0.3"/>
    <row r="71" spans="1:3" ht="18" thickBot="1" x14ac:dyDescent="0.35">
      <c r="A71" s="284" t="s">
        <v>44</v>
      </c>
      <c r="B71" s="285"/>
      <c r="C71" s="286"/>
    </row>
    <row r="72" spans="1:3" x14ac:dyDescent="0.25">
      <c r="A72" s="14" t="s">
        <v>45</v>
      </c>
      <c r="B72" s="4" t="s">
        <v>7</v>
      </c>
      <c r="C72" s="13" t="s">
        <v>2</v>
      </c>
    </row>
    <row r="73" spans="1:3" x14ac:dyDescent="0.25">
      <c r="A73" s="176" t="s">
        <v>46</v>
      </c>
      <c r="B73" s="6">
        <v>886</v>
      </c>
      <c r="C73" s="5">
        <f>B73/$B$80</f>
        <v>4.7025104824584683E-2</v>
      </c>
    </row>
    <row r="74" spans="1:3" x14ac:dyDescent="0.25">
      <c r="A74" s="176" t="s">
        <v>47</v>
      </c>
      <c r="B74" s="6">
        <v>1337</v>
      </c>
      <c r="C74" s="5">
        <f t="shared" ref="C74:C79" si="4">B74/$B$80</f>
        <v>7.0962263149514357E-2</v>
      </c>
    </row>
    <row r="75" spans="1:3" x14ac:dyDescent="0.25">
      <c r="A75" s="176" t="s">
        <v>48</v>
      </c>
      <c r="B75" s="6">
        <v>5243</v>
      </c>
      <c r="C75" s="5">
        <f t="shared" si="4"/>
        <v>0.27827609999469244</v>
      </c>
    </row>
    <row r="76" spans="1:3" x14ac:dyDescent="0.25">
      <c r="A76" s="176" t="s">
        <v>49</v>
      </c>
      <c r="B76" s="6">
        <v>4315</v>
      </c>
      <c r="C76" s="5">
        <f t="shared" si="4"/>
        <v>0.22902181412876174</v>
      </c>
    </row>
    <row r="77" spans="1:3" x14ac:dyDescent="0.25">
      <c r="A77" s="176" t="s">
        <v>50</v>
      </c>
      <c r="B77" s="6">
        <v>2429</v>
      </c>
      <c r="C77" s="5">
        <f t="shared" si="4"/>
        <v>0.12892097022451038</v>
      </c>
    </row>
    <row r="78" spans="1:3" x14ac:dyDescent="0.25">
      <c r="A78" s="176" t="s">
        <v>51</v>
      </c>
      <c r="B78" s="6">
        <v>2218</v>
      </c>
      <c r="C78" s="5">
        <f t="shared" si="4"/>
        <v>0.1177219892787007</v>
      </c>
    </row>
    <row r="79" spans="1:3" x14ac:dyDescent="0.25">
      <c r="A79" s="15" t="s">
        <v>52</v>
      </c>
      <c r="B79" s="16">
        <v>2413</v>
      </c>
      <c r="C79" s="17">
        <f t="shared" si="4"/>
        <v>0.12807175839923571</v>
      </c>
    </row>
    <row r="80" spans="1:3" ht="15.75" thickBot="1" x14ac:dyDescent="0.3">
      <c r="A80" s="177" t="s">
        <v>5</v>
      </c>
      <c r="B80" s="3">
        <f>SUM(B73:B79)</f>
        <v>18841</v>
      </c>
      <c r="C80" s="2"/>
    </row>
    <row r="81" spans="1:16" ht="15.75" thickBot="1" x14ac:dyDescent="0.3"/>
    <row r="82" spans="1:16" ht="18" thickBot="1" x14ac:dyDescent="0.35">
      <c r="A82" s="280" t="s">
        <v>53</v>
      </c>
      <c r="B82" s="281"/>
      <c r="C82" s="282"/>
    </row>
    <row r="83" spans="1:16" x14ac:dyDescent="0.25">
      <c r="A83" s="14" t="s">
        <v>45</v>
      </c>
      <c r="B83" s="4" t="s">
        <v>7</v>
      </c>
      <c r="C83" s="13" t="s">
        <v>2</v>
      </c>
    </row>
    <row r="84" spans="1:16" x14ac:dyDescent="0.25">
      <c r="A84" s="176" t="s">
        <v>46</v>
      </c>
      <c r="B84" s="6">
        <v>333</v>
      </c>
      <c r="C84" s="5">
        <f>B84/$B$91</f>
        <v>4.7783039173482568E-2</v>
      </c>
    </row>
    <row r="85" spans="1:16" x14ac:dyDescent="0.25">
      <c r="A85" s="176" t="s">
        <v>47</v>
      </c>
      <c r="B85" s="6">
        <v>480</v>
      </c>
      <c r="C85" s="5">
        <f t="shared" ref="C85:C90" si="5">B85/$B$91</f>
        <v>6.8876452862677573E-2</v>
      </c>
    </row>
    <row r="86" spans="1:16" x14ac:dyDescent="0.25">
      <c r="A86" s="176" t="s">
        <v>48</v>
      </c>
      <c r="B86" s="6">
        <v>2130</v>
      </c>
      <c r="C86" s="5">
        <f t="shared" si="5"/>
        <v>0.30563925957813171</v>
      </c>
    </row>
    <row r="87" spans="1:16" x14ac:dyDescent="0.25">
      <c r="A87" s="176" t="s">
        <v>49</v>
      </c>
      <c r="B87" s="6">
        <v>1329</v>
      </c>
      <c r="C87" s="5">
        <f t="shared" si="5"/>
        <v>0.19070167886353853</v>
      </c>
    </row>
    <row r="88" spans="1:16" x14ac:dyDescent="0.25">
      <c r="A88" s="176" t="s">
        <v>50</v>
      </c>
      <c r="B88" s="6">
        <v>917</v>
      </c>
      <c r="C88" s="5">
        <f t="shared" si="5"/>
        <v>0.13158272348974029</v>
      </c>
    </row>
    <row r="89" spans="1:16" x14ac:dyDescent="0.25">
      <c r="A89" s="176" t="s">
        <v>51</v>
      </c>
      <c r="B89" s="6">
        <v>532</v>
      </c>
      <c r="C89" s="5">
        <f t="shared" si="5"/>
        <v>7.6338068589467636E-2</v>
      </c>
    </row>
    <row r="90" spans="1:16" x14ac:dyDescent="0.25">
      <c r="A90" s="15" t="s">
        <v>52</v>
      </c>
      <c r="B90" s="16">
        <v>1248</v>
      </c>
      <c r="C90" s="17">
        <f t="shared" si="5"/>
        <v>0.17907877744296169</v>
      </c>
    </row>
    <row r="91" spans="1:16" ht="15.75" thickBot="1" x14ac:dyDescent="0.3">
      <c r="A91" s="177" t="s">
        <v>5</v>
      </c>
      <c r="B91" s="3">
        <f>SUM(B84:B90)</f>
        <v>6969</v>
      </c>
      <c r="C91" s="2"/>
      <c r="E91" s="210"/>
      <c r="F91" s="210"/>
      <c r="G91" s="210"/>
    </row>
    <row r="92" spans="1:16" s="210" customFormat="1" x14ac:dyDescent="0.25">
      <c r="A92" s="233"/>
      <c r="B92" s="6"/>
      <c r="C92" s="233"/>
    </row>
    <row r="93" spans="1:16" x14ac:dyDescent="0.25">
      <c r="A93" s="237" t="s">
        <v>817</v>
      </c>
      <c r="B93" s="238"/>
      <c r="C93" s="239"/>
      <c r="D93" s="210"/>
      <c r="E93" s="210"/>
      <c r="F93" s="210"/>
      <c r="G93" s="210"/>
      <c r="H93" s="210"/>
      <c r="I93" s="210"/>
      <c r="J93" s="210"/>
      <c r="K93" s="210"/>
      <c r="L93" s="210"/>
      <c r="M93" s="210"/>
      <c r="N93" s="210"/>
      <c r="O93" s="210"/>
      <c r="P93" s="210"/>
    </row>
    <row r="94" spans="1:16" x14ac:dyDescent="0.25">
      <c r="A94" s="240" t="s">
        <v>818</v>
      </c>
      <c r="B94" s="238"/>
      <c r="C94" s="239"/>
      <c r="D94" s="210"/>
      <c r="E94" s="210"/>
      <c r="F94" s="210"/>
      <c r="G94" s="210"/>
      <c r="H94" s="210"/>
      <c r="I94" s="210"/>
      <c r="J94" s="210"/>
      <c r="K94" s="210"/>
      <c r="L94" s="210"/>
      <c r="M94" s="210"/>
      <c r="N94" s="210"/>
      <c r="O94" s="210"/>
      <c r="P94" s="210"/>
    </row>
    <row r="95" spans="1:16" x14ac:dyDescent="0.25">
      <c r="A95" s="240" t="s">
        <v>819</v>
      </c>
      <c r="B95" s="238"/>
      <c r="C95" s="239"/>
      <c r="D95" s="210"/>
      <c r="H95" s="210"/>
      <c r="I95" s="210"/>
      <c r="J95" s="210"/>
      <c r="K95" s="210"/>
      <c r="L95" s="210"/>
      <c r="M95" s="210"/>
      <c r="N95" s="210"/>
      <c r="O95" s="210"/>
      <c r="P95" s="210"/>
    </row>
    <row r="96" spans="1:16" ht="15.75" thickBot="1" x14ac:dyDescent="0.3"/>
    <row r="97" spans="1:3" ht="18" thickBot="1" x14ac:dyDescent="0.35">
      <c r="A97" s="284" t="s">
        <v>805</v>
      </c>
      <c r="B97" s="285"/>
      <c r="C97" s="286"/>
    </row>
    <row r="98" spans="1:3" x14ac:dyDescent="0.25">
      <c r="A98" s="14" t="s">
        <v>54</v>
      </c>
      <c r="B98" s="4" t="s">
        <v>1</v>
      </c>
      <c r="C98" s="13" t="s">
        <v>2</v>
      </c>
    </row>
    <row r="99" spans="1:3" x14ac:dyDescent="0.25">
      <c r="A99" s="176" t="s">
        <v>55</v>
      </c>
      <c r="B99" s="6">
        <v>41853</v>
      </c>
      <c r="C99" s="5">
        <f>B99/$B$101</f>
        <v>0.89143769968051123</v>
      </c>
    </row>
    <row r="100" spans="1:3" x14ac:dyDescent="0.25">
      <c r="A100" s="15" t="s">
        <v>58</v>
      </c>
      <c r="B100" s="16">
        <v>5097</v>
      </c>
      <c r="C100" s="17">
        <f>B100/$B$101</f>
        <v>0.10856230031948882</v>
      </c>
    </row>
    <row r="101" spans="1:3" ht="15.75" thickBot="1" x14ac:dyDescent="0.3">
      <c r="A101" s="177" t="s">
        <v>5</v>
      </c>
      <c r="B101" s="3">
        <f>SUM(B99:B100)</f>
        <v>46950</v>
      </c>
      <c r="C101" s="2"/>
    </row>
    <row r="102" spans="1:3" x14ac:dyDescent="0.25">
      <c r="A102" s="210" t="s">
        <v>829</v>
      </c>
      <c r="B102" s="210"/>
      <c r="C102" s="210"/>
    </row>
    <row r="103" spans="1:3" ht="15.75" thickBot="1" x14ac:dyDescent="0.3"/>
    <row r="104" spans="1:3" ht="18" thickBot="1" x14ac:dyDescent="0.35">
      <c r="A104" s="280" t="s">
        <v>56</v>
      </c>
      <c r="B104" s="281"/>
      <c r="C104" s="282"/>
    </row>
    <row r="105" spans="1:3" x14ac:dyDescent="0.25">
      <c r="A105" s="14" t="s">
        <v>6</v>
      </c>
      <c r="B105" s="4" t="s">
        <v>7</v>
      </c>
      <c r="C105" s="13" t="s">
        <v>2</v>
      </c>
    </row>
    <row r="106" spans="1:3" x14ac:dyDescent="0.25">
      <c r="A106" s="176" t="s">
        <v>36</v>
      </c>
      <c r="B106" s="6">
        <v>2113</v>
      </c>
      <c r="C106" s="5">
        <f>B106/$B$112</f>
        <v>8.9265345781758265E-2</v>
      </c>
    </row>
    <row r="107" spans="1:3" x14ac:dyDescent="0.25">
      <c r="A107" s="176" t="s">
        <v>37</v>
      </c>
      <c r="B107" s="6">
        <v>3933</v>
      </c>
      <c r="C107" s="5">
        <f t="shared" ref="C107:C111" si="6">B107/$B$112</f>
        <v>0.166152676270542</v>
      </c>
    </row>
    <row r="108" spans="1:3" x14ac:dyDescent="0.25">
      <c r="A108" s="176" t="s">
        <v>38</v>
      </c>
      <c r="B108" s="6">
        <v>3870</v>
      </c>
      <c r="C108" s="5">
        <f t="shared" si="6"/>
        <v>0.16349119175362259</v>
      </c>
    </row>
    <row r="109" spans="1:3" x14ac:dyDescent="0.25">
      <c r="A109" s="176" t="s">
        <v>39</v>
      </c>
      <c r="B109" s="6">
        <v>3468</v>
      </c>
      <c r="C109" s="5">
        <f t="shared" si="6"/>
        <v>0.1465083857885176</v>
      </c>
    </row>
    <row r="110" spans="1:3" x14ac:dyDescent="0.25">
      <c r="A110" s="176" t="s">
        <v>40</v>
      </c>
      <c r="B110" s="6">
        <v>2331</v>
      </c>
      <c r="C110" s="5">
        <f t="shared" si="6"/>
        <v>9.8474927126019185E-2</v>
      </c>
    </row>
    <row r="111" spans="1:3" x14ac:dyDescent="0.25">
      <c r="A111" s="15" t="s">
        <v>8</v>
      </c>
      <c r="B111" s="16">
        <v>7956</v>
      </c>
      <c r="C111" s="17">
        <f t="shared" si="6"/>
        <v>0.33610747327954038</v>
      </c>
    </row>
    <row r="112" spans="1:3" ht="15.75" thickBot="1" x14ac:dyDescent="0.3">
      <c r="A112" s="177" t="s">
        <v>5</v>
      </c>
      <c r="B112" s="3">
        <f>SUM(B106:B111)</f>
        <v>23671</v>
      </c>
      <c r="C112" s="2"/>
    </row>
    <row r="113" spans="1:14" x14ac:dyDescent="0.25">
      <c r="A113" s="241" t="s">
        <v>820</v>
      </c>
      <c r="B113" s="241"/>
      <c r="C113" s="241"/>
    </row>
    <row r="114" spans="1:14" ht="15.75" thickBot="1" x14ac:dyDescent="0.3"/>
    <row r="115" spans="1:14" ht="18" thickBot="1" x14ac:dyDescent="0.35">
      <c r="A115" s="280" t="s">
        <v>57</v>
      </c>
      <c r="B115" s="281"/>
      <c r="C115" s="282"/>
    </row>
    <row r="116" spans="1:14" x14ac:dyDescent="0.25">
      <c r="A116" s="14" t="s">
        <v>6</v>
      </c>
      <c r="B116" s="4" t="s">
        <v>7</v>
      </c>
      <c r="C116" s="13" t="s">
        <v>2</v>
      </c>
    </row>
    <row r="117" spans="1:14" x14ac:dyDescent="0.25">
      <c r="A117" s="176" t="s">
        <v>36</v>
      </c>
      <c r="B117" s="6">
        <v>463</v>
      </c>
      <c r="C117" s="5">
        <f>B117/$B$123</f>
        <v>0.1233679722888356</v>
      </c>
    </row>
    <row r="118" spans="1:14" x14ac:dyDescent="0.25">
      <c r="A118" s="176" t="s">
        <v>37</v>
      </c>
      <c r="B118" s="6">
        <v>784</v>
      </c>
      <c r="C118" s="5">
        <f t="shared" ref="C118:C122" si="7">B118/$B$123</f>
        <v>0.20889954702904343</v>
      </c>
    </row>
    <row r="119" spans="1:14" x14ac:dyDescent="0.25">
      <c r="A119" s="176" t="s">
        <v>38</v>
      </c>
      <c r="B119" s="6">
        <v>1112</v>
      </c>
      <c r="C119" s="5">
        <f t="shared" si="7"/>
        <v>0.29629629629629628</v>
      </c>
    </row>
    <row r="120" spans="1:14" x14ac:dyDescent="0.25">
      <c r="A120" s="176" t="s">
        <v>39</v>
      </c>
      <c r="B120" s="6">
        <v>715</v>
      </c>
      <c r="C120" s="5">
        <f t="shared" si="7"/>
        <v>0.19051425526245669</v>
      </c>
    </row>
    <row r="121" spans="1:14" x14ac:dyDescent="0.25">
      <c r="A121" s="176" t="s">
        <v>40</v>
      </c>
      <c r="B121" s="6">
        <v>228</v>
      </c>
      <c r="C121" s="5">
        <f t="shared" si="7"/>
        <v>6.0751398880895285E-2</v>
      </c>
      <c r="E121" s="210"/>
      <c r="F121" s="210"/>
      <c r="G121" s="210"/>
    </row>
    <row r="122" spans="1:14" x14ac:dyDescent="0.25">
      <c r="A122" s="15" t="s">
        <v>8</v>
      </c>
      <c r="B122" s="16">
        <v>451</v>
      </c>
      <c r="C122" s="17">
        <f t="shared" si="7"/>
        <v>0.12017053024247269</v>
      </c>
      <c r="D122" s="210"/>
      <c r="H122" s="210"/>
      <c r="I122" s="210"/>
      <c r="J122" s="210"/>
      <c r="K122" s="210"/>
      <c r="L122" s="210"/>
      <c r="M122" s="210"/>
      <c r="N122" s="210"/>
    </row>
    <row r="123" spans="1:14" ht="15.75" thickBot="1" x14ac:dyDescent="0.3">
      <c r="A123" s="177" t="s">
        <v>5</v>
      </c>
      <c r="B123" s="3">
        <f>SUM(B117:B122)</f>
        <v>3753</v>
      </c>
      <c r="C123" s="2"/>
    </row>
    <row r="124" spans="1:14" ht="15.75" thickBot="1" x14ac:dyDescent="0.3"/>
    <row r="125" spans="1:14" ht="18" thickBot="1" x14ac:dyDescent="0.35">
      <c r="A125" s="280" t="s">
        <v>59</v>
      </c>
      <c r="B125" s="281"/>
      <c r="C125" s="282"/>
    </row>
    <row r="126" spans="1:14" x14ac:dyDescent="0.25">
      <c r="A126" s="14" t="s">
        <v>6</v>
      </c>
      <c r="B126" s="4" t="s">
        <v>7</v>
      </c>
      <c r="C126" s="13" t="s">
        <v>2</v>
      </c>
    </row>
    <row r="127" spans="1:14" x14ac:dyDescent="0.25">
      <c r="A127" s="176" t="s">
        <v>36</v>
      </c>
      <c r="B127" s="6">
        <f>B117</f>
        <v>463</v>
      </c>
      <c r="C127" s="5">
        <f>B127/$B$129</f>
        <v>0.37129109863672816</v>
      </c>
    </row>
    <row r="128" spans="1:14" x14ac:dyDescent="0.25">
      <c r="A128" s="15" t="s">
        <v>37</v>
      </c>
      <c r="B128" s="16">
        <f>B118</f>
        <v>784</v>
      </c>
      <c r="C128" s="17">
        <f>B128/$B$129</f>
        <v>0.62870890136327184</v>
      </c>
    </row>
    <row r="129" spans="1:6" ht="15.75" thickBot="1" x14ac:dyDescent="0.3">
      <c r="A129" s="177" t="s">
        <v>5</v>
      </c>
      <c r="B129" s="3">
        <f>SUM(B127:B128)</f>
        <v>1247</v>
      </c>
      <c r="C129" s="2"/>
    </row>
    <row r="130" spans="1:6" x14ac:dyDescent="0.25">
      <c r="A130" s="210" t="s">
        <v>849</v>
      </c>
      <c r="B130" s="210"/>
      <c r="C130" s="210"/>
      <c r="D130" s="210"/>
    </row>
    <row r="131" spans="1:6" ht="15.75" thickBot="1" x14ac:dyDescent="0.3"/>
    <row r="132" spans="1:6" ht="18" thickBot="1" x14ac:dyDescent="0.35">
      <c r="A132" s="280" t="s">
        <v>60</v>
      </c>
      <c r="B132" s="281"/>
      <c r="C132" s="282"/>
    </row>
    <row r="133" spans="1:6" x14ac:dyDescent="0.25">
      <c r="A133" s="14" t="s">
        <v>12</v>
      </c>
      <c r="B133" s="4" t="s">
        <v>1</v>
      </c>
      <c r="C133" s="13" t="s">
        <v>2</v>
      </c>
    </row>
    <row r="134" spans="1:6" x14ac:dyDescent="0.25">
      <c r="A134" s="176" t="s">
        <v>14</v>
      </c>
      <c r="B134" s="6">
        <v>1648</v>
      </c>
      <c r="C134" s="5">
        <f t="shared" ref="C134:C144" si="8">B134/$B$145</f>
        <v>0.43911537436717291</v>
      </c>
    </row>
    <row r="135" spans="1:6" x14ac:dyDescent="0.25">
      <c r="A135" s="176" t="s">
        <v>13</v>
      </c>
      <c r="B135" s="6">
        <v>919</v>
      </c>
      <c r="C135" s="5">
        <f t="shared" si="8"/>
        <v>0.24487077005062616</v>
      </c>
    </row>
    <row r="136" spans="1:6" x14ac:dyDescent="0.25">
      <c r="A136" s="176" t="s">
        <v>16</v>
      </c>
      <c r="B136" s="6">
        <v>323</v>
      </c>
      <c r="C136" s="5">
        <f t="shared" si="8"/>
        <v>8.606448174793499E-2</v>
      </c>
    </row>
    <row r="137" spans="1:6" x14ac:dyDescent="0.25">
      <c r="A137" s="176" t="s">
        <v>20</v>
      </c>
      <c r="B137" s="6">
        <v>170</v>
      </c>
      <c r="C137" s="5">
        <f t="shared" si="8"/>
        <v>4.5297095656807888E-2</v>
      </c>
    </row>
    <row r="138" spans="1:6" x14ac:dyDescent="0.25">
      <c r="A138" s="176" t="s">
        <v>15</v>
      </c>
      <c r="B138" s="6">
        <v>86</v>
      </c>
      <c r="C138" s="5">
        <f t="shared" si="8"/>
        <v>2.291500133226752E-2</v>
      </c>
    </row>
    <row r="139" spans="1:6" x14ac:dyDescent="0.25">
      <c r="A139" s="176" t="s">
        <v>22</v>
      </c>
      <c r="B139" s="6">
        <v>76</v>
      </c>
      <c r="C139" s="5">
        <f t="shared" si="8"/>
        <v>2.0250466293631763E-2</v>
      </c>
    </row>
    <row r="140" spans="1:6" x14ac:dyDescent="0.25">
      <c r="A140" s="176" t="s">
        <v>488</v>
      </c>
      <c r="B140" s="6">
        <v>60</v>
      </c>
      <c r="C140" s="5">
        <f t="shared" si="8"/>
        <v>1.5987210231814548E-2</v>
      </c>
    </row>
    <row r="141" spans="1:6" x14ac:dyDescent="0.25">
      <c r="A141" s="176" t="s">
        <v>32</v>
      </c>
      <c r="B141" s="6">
        <v>60</v>
      </c>
      <c r="C141" s="5">
        <f t="shared" si="8"/>
        <v>1.5987210231814548E-2</v>
      </c>
    </row>
    <row r="142" spans="1:6" x14ac:dyDescent="0.25">
      <c r="A142" s="176" t="s">
        <v>18</v>
      </c>
      <c r="B142" s="6">
        <v>57</v>
      </c>
      <c r="C142" s="5">
        <f t="shared" si="8"/>
        <v>1.5187849720223821E-2</v>
      </c>
    </row>
    <row r="143" spans="1:6" x14ac:dyDescent="0.25">
      <c r="A143" s="176" t="s">
        <v>19</v>
      </c>
      <c r="B143" s="6">
        <v>49</v>
      </c>
      <c r="C143" s="5">
        <f t="shared" si="8"/>
        <v>1.3056221689315214E-2</v>
      </c>
    </row>
    <row r="144" spans="1:6" x14ac:dyDescent="0.25">
      <c r="A144" s="15" t="s">
        <v>33</v>
      </c>
      <c r="B144" s="16">
        <v>305</v>
      </c>
      <c r="C144" s="17">
        <f t="shared" si="8"/>
        <v>8.1268318678390628E-2</v>
      </c>
      <c r="E144" s="210"/>
      <c r="F144" s="210"/>
    </row>
    <row r="145" spans="1:4" ht="15.75" thickBot="1" x14ac:dyDescent="0.3">
      <c r="A145" s="177" t="s">
        <v>5</v>
      </c>
      <c r="B145" s="3">
        <f>SUM(B134:B144)</f>
        <v>3753</v>
      </c>
      <c r="C145" s="2"/>
    </row>
    <row r="146" spans="1:4" x14ac:dyDescent="0.25">
      <c r="A146" s="242" t="s">
        <v>821</v>
      </c>
      <c r="B146" s="238"/>
      <c r="C146" s="239"/>
      <c r="D146" s="210"/>
    </row>
    <row r="147" spans="1:4" ht="15.75" thickBot="1" x14ac:dyDescent="0.3"/>
    <row r="148" spans="1:4" ht="18" thickBot="1" x14ac:dyDescent="0.35">
      <c r="A148" s="280" t="s">
        <v>61</v>
      </c>
      <c r="B148" s="281"/>
      <c r="C148" s="282"/>
    </row>
    <row r="149" spans="1:4" x14ac:dyDescent="0.25">
      <c r="A149" s="14" t="s">
        <v>12</v>
      </c>
      <c r="B149" s="4" t="s">
        <v>1</v>
      </c>
      <c r="C149" s="13" t="s">
        <v>2</v>
      </c>
    </row>
    <row r="150" spans="1:4" x14ac:dyDescent="0.25">
      <c r="A150" s="176" t="s">
        <v>13</v>
      </c>
      <c r="B150" s="6">
        <v>465</v>
      </c>
      <c r="C150" s="5">
        <f t="shared" ref="C150:C160" si="9">B150/$B$161</f>
        <v>0.37289494787489974</v>
      </c>
    </row>
    <row r="151" spans="1:4" x14ac:dyDescent="0.25">
      <c r="A151" s="176" t="s">
        <v>14</v>
      </c>
      <c r="B151" s="6">
        <v>418</v>
      </c>
      <c r="C151" s="5">
        <f t="shared" si="9"/>
        <v>0.3352044907778669</v>
      </c>
    </row>
    <row r="152" spans="1:4" x14ac:dyDescent="0.25">
      <c r="A152" s="176" t="s">
        <v>16</v>
      </c>
      <c r="B152" s="6">
        <v>103</v>
      </c>
      <c r="C152" s="5">
        <f t="shared" si="9"/>
        <v>8.259823576583801E-2</v>
      </c>
    </row>
    <row r="153" spans="1:4" x14ac:dyDescent="0.25">
      <c r="A153" s="176" t="s">
        <v>488</v>
      </c>
      <c r="B153" s="6">
        <v>60</v>
      </c>
      <c r="C153" s="5">
        <f t="shared" si="9"/>
        <v>4.8115477145148355E-2</v>
      </c>
    </row>
    <row r="154" spans="1:4" x14ac:dyDescent="0.25">
      <c r="A154" s="176" t="s">
        <v>807</v>
      </c>
      <c r="B154" s="6">
        <v>46</v>
      </c>
      <c r="C154" s="5">
        <f t="shared" si="9"/>
        <v>3.6888532477947072E-2</v>
      </c>
    </row>
    <row r="155" spans="1:4" x14ac:dyDescent="0.25">
      <c r="A155" s="176" t="s">
        <v>18</v>
      </c>
      <c r="B155" s="6">
        <v>39</v>
      </c>
      <c r="C155" s="5">
        <f t="shared" si="9"/>
        <v>3.1275060144346431E-2</v>
      </c>
    </row>
    <row r="156" spans="1:4" x14ac:dyDescent="0.25">
      <c r="A156" s="176" t="s">
        <v>20</v>
      </c>
      <c r="B156" s="6">
        <v>35</v>
      </c>
      <c r="C156" s="5">
        <f t="shared" si="9"/>
        <v>2.8067361668003207E-2</v>
      </c>
    </row>
    <row r="157" spans="1:4" x14ac:dyDescent="0.25">
      <c r="A157" s="176" t="s">
        <v>27</v>
      </c>
      <c r="B157" s="6">
        <v>25</v>
      </c>
      <c r="C157" s="5">
        <f t="shared" si="9"/>
        <v>2.0048115477145148E-2</v>
      </c>
    </row>
    <row r="158" spans="1:4" x14ac:dyDescent="0.25">
      <c r="A158" s="176" t="s">
        <v>19</v>
      </c>
      <c r="B158" s="6">
        <v>17</v>
      </c>
      <c r="C158" s="5">
        <f t="shared" si="9"/>
        <v>1.3632718524458701E-2</v>
      </c>
    </row>
    <row r="159" spans="1:4" x14ac:dyDescent="0.25">
      <c r="A159" s="176" t="s">
        <v>23</v>
      </c>
      <c r="B159" s="6">
        <v>15</v>
      </c>
      <c r="C159" s="5">
        <f t="shared" si="9"/>
        <v>1.2028869286287089E-2</v>
      </c>
    </row>
    <row r="160" spans="1:4" x14ac:dyDescent="0.25">
      <c r="A160" s="15" t="s">
        <v>811</v>
      </c>
      <c r="B160" s="16">
        <v>24</v>
      </c>
      <c r="C160" s="17">
        <f t="shared" si="9"/>
        <v>1.9246190858059342E-2</v>
      </c>
    </row>
    <row r="161" spans="1:3" ht="15.75" thickBot="1" x14ac:dyDescent="0.3">
      <c r="A161" s="177" t="s">
        <v>5</v>
      </c>
      <c r="B161" s="3">
        <f>SUM(B150:B160)</f>
        <v>1247</v>
      </c>
      <c r="C161" s="2"/>
    </row>
    <row r="163" spans="1:3" x14ac:dyDescent="0.25">
      <c r="A163" s="210" t="s">
        <v>822</v>
      </c>
    </row>
  </sheetData>
  <mergeCells count="18">
    <mergeCell ref="A1:F1"/>
    <mergeCell ref="A5:C5"/>
    <mergeCell ref="I5:J5"/>
    <mergeCell ref="A12:C12"/>
    <mergeCell ref="A24:C24"/>
    <mergeCell ref="E12:G12"/>
    <mergeCell ref="E18:G18"/>
    <mergeCell ref="A35:C35"/>
    <mergeCell ref="A148:C148"/>
    <mergeCell ref="A41:C41"/>
    <mergeCell ref="A56:C56"/>
    <mergeCell ref="A71:C71"/>
    <mergeCell ref="A82:C82"/>
    <mergeCell ref="A97:C97"/>
    <mergeCell ref="A104:C104"/>
    <mergeCell ref="A115:C115"/>
    <mergeCell ref="A125:C125"/>
    <mergeCell ref="A132:C132"/>
  </mergeCells>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62"/>
  <sheetViews>
    <sheetView workbookViewId="0">
      <selection activeCell="P13" sqref="P13"/>
    </sheetView>
  </sheetViews>
  <sheetFormatPr defaultRowHeight="15" x14ac:dyDescent="0.25"/>
  <cols>
    <col min="1" max="1" width="26.7109375" style="179" customWidth="1"/>
    <col min="2" max="2" width="10.7109375" style="179" bestFit="1" customWidth="1"/>
    <col min="3" max="3" width="7.85546875" style="179" customWidth="1"/>
    <col min="4" max="5" width="9.140625" style="179"/>
    <col min="6" max="6" width="33.85546875" style="179" bestFit="1" customWidth="1"/>
    <col min="7" max="7" width="18.5703125" style="179" bestFit="1" customWidth="1"/>
    <col min="8" max="8" width="15.140625" style="179" customWidth="1"/>
    <col min="9" max="16384" width="9.140625" style="179"/>
  </cols>
  <sheetData>
    <row r="1" spans="1:11" ht="21" x14ac:dyDescent="0.35">
      <c r="A1" s="283" t="s">
        <v>539</v>
      </c>
      <c r="B1" s="283"/>
      <c r="C1" s="283"/>
      <c r="D1" s="283"/>
      <c r="E1" s="283"/>
      <c r="F1" s="283"/>
      <c r="G1" s="283"/>
    </row>
    <row r="2" spans="1:11" s="210" customFormat="1" ht="21" x14ac:dyDescent="0.35">
      <c r="A2" s="236" t="s">
        <v>815</v>
      </c>
      <c r="G2" s="253"/>
    </row>
    <row r="3" spans="1:11" s="210" customFormat="1" ht="21" x14ac:dyDescent="0.35">
      <c r="A3" s="210" t="s">
        <v>816</v>
      </c>
      <c r="G3" s="253"/>
    </row>
    <row r="4" spans="1:11" ht="15.75" thickBot="1" x14ac:dyDescent="0.3">
      <c r="A4" s="210"/>
      <c r="B4" s="210"/>
      <c r="C4" s="210"/>
      <c r="D4" s="210"/>
      <c r="E4" s="210"/>
      <c r="F4" s="210"/>
    </row>
    <row r="5" spans="1:11" ht="18" thickBot="1" x14ac:dyDescent="0.35">
      <c r="A5" s="284" t="s">
        <v>34</v>
      </c>
      <c r="B5" s="285"/>
      <c r="C5" s="286"/>
      <c r="J5" s="284" t="s">
        <v>63</v>
      </c>
      <c r="K5" s="286"/>
    </row>
    <row r="6" spans="1:11" x14ac:dyDescent="0.25">
      <c r="A6" s="14" t="s">
        <v>0</v>
      </c>
      <c r="B6" s="4" t="s">
        <v>1</v>
      </c>
      <c r="C6" s="13" t="s">
        <v>2</v>
      </c>
      <c r="J6" s="19" t="s">
        <v>540</v>
      </c>
      <c r="K6" s="183"/>
    </row>
    <row r="7" spans="1:11" x14ac:dyDescent="0.25">
      <c r="A7" s="181" t="s">
        <v>3</v>
      </c>
      <c r="B7" s="6">
        <v>90562</v>
      </c>
      <c r="C7" s="5">
        <f>B7/$B$9</f>
        <v>0.92022395415239855</v>
      </c>
      <c r="J7" s="181"/>
      <c r="K7" s="183"/>
    </row>
    <row r="8" spans="1:11" x14ac:dyDescent="0.25">
      <c r="A8" s="15" t="s">
        <v>4</v>
      </c>
      <c r="B8" s="16">
        <v>7851</v>
      </c>
      <c r="C8" s="17">
        <f>B8/$B$9</f>
        <v>7.9776045847601437E-2</v>
      </c>
      <c r="J8" s="181"/>
      <c r="K8" s="183"/>
    </row>
    <row r="9" spans="1:11" ht="15.75" thickBot="1" x14ac:dyDescent="0.3">
      <c r="A9" s="182" t="s">
        <v>5</v>
      </c>
      <c r="B9" s="3">
        <f>SUM(B7:B8)</f>
        <v>98413</v>
      </c>
      <c r="C9" s="2"/>
      <c r="J9" s="181"/>
      <c r="K9" s="183"/>
    </row>
    <row r="10" spans="1:11" x14ac:dyDescent="0.25">
      <c r="A10" s="210" t="s">
        <v>870</v>
      </c>
      <c r="B10" s="256"/>
      <c r="C10" s="256"/>
      <c r="D10" s="210"/>
      <c r="J10" s="181"/>
      <c r="K10" s="183"/>
    </row>
    <row r="11" spans="1:11" ht="15.75" thickBot="1" x14ac:dyDescent="0.3">
      <c r="J11" s="181"/>
      <c r="K11" s="183"/>
    </row>
    <row r="12" spans="1:11" ht="18" thickBot="1" x14ac:dyDescent="0.35">
      <c r="A12" s="284" t="s">
        <v>35</v>
      </c>
      <c r="B12" s="285"/>
      <c r="C12" s="286"/>
      <c r="F12" s="294" t="s">
        <v>844</v>
      </c>
      <c r="G12" s="295"/>
      <c r="H12" s="296"/>
      <c r="J12" s="181"/>
      <c r="K12" s="183"/>
    </row>
    <row r="13" spans="1:11" x14ac:dyDescent="0.25">
      <c r="A13" s="14" t="s">
        <v>6</v>
      </c>
      <c r="B13" s="4" t="s">
        <v>7</v>
      </c>
      <c r="C13" s="13" t="s">
        <v>2</v>
      </c>
      <c r="F13" s="14" t="s">
        <v>0</v>
      </c>
      <c r="G13" s="4" t="s">
        <v>1</v>
      </c>
      <c r="H13" s="13" t="s">
        <v>2</v>
      </c>
      <c r="J13" s="181"/>
      <c r="K13" s="183"/>
    </row>
    <row r="14" spans="1:11" x14ac:dyDescent="0.25">
      <c r="A14" s="181" t="s">
        <v>36</v>
      </c>
      <c r="B14" s="6">
        <v>14164</v>
      </c>
      <c r="C14" s="5">
        <f>B14/$B$21</f>
        <v>0.14392407507138286</v>
      </c>
      <c r="F14" s="212" t="s">
        <v>3</v>
      </c>
      <c r="G14" s="6">
        <v>12522</v>
      </c>
      <c r="H14" s="5">
        <v>0.88400000000000001</v>
      </c>
      <c r="J14" s="181"/>
      <c r="K14" s="183"/>
    </row>
    <row r="15" spans="1:11" x14ac:dyDescent="0.25">
      <c r="A15" s="181" t="s">
        <v>37</v>
      </c>
      <c r="B15" s="6">
        <v>11142</v>
      </c>
      <c r="C15" s="5">
        <f t="shared" ref="C15:C20" si="0">B15/$B$21</f>
        <v>0.11321674981963765</v>
      </c>
      <c r="F15" s="15" t="s">
        <v>4</v>
      </c>
      <c r="G15" s="16">
        <v>1642</v>
      </c>
      <c r="H15" s="17">
        <v>0.11600000000000001</v>
      </c>
      <c r="J15" s="181"/>
      <c r="K15" s="183"/>
    </row>
    <row r="16" spans="1:11" ht="15.75" thickBot="1" x14ac:dyDescent="0.3">
      <c r="A16" s="181" t="s">
        <v>38</v>
      </c>
      <c r="B16" s="6">
        <v>10355</v>
      </c>
      <c r="C16" s="5">
        <f t="shared" si="0"/>
        <v>0.10521983884242936</v>
      </c>
      <c r="F16" s="213" t="s">
        <v>5</v>
      </c>
      <c r="G16" s="3">
        <v>14164</v>
      </c>
      <c r="H16" s="232"/>
      <c r="J16" s="181"/>
      <c r="K16" s="183"/>
    </row>
    <row r="17" spans="1:11" ht="15.75" thickBot="1" x14ac:dyDescent="0.3">
      <c r="A17" s="181" t="s">
        <v>39</v>
      </c>
      <c r="B17" s="6">
        <v>9668</v>
      </c>
      <c r="C17" s="5">
        <f t="shared" si="0"/>
        <v>9.8239053783544861E-2</v>
      </c>
      <c r="F17" s="210"/>
      <c r="G17" s="210"/>
      <c r="H17" s="210"/>
      <c r="J17" s="181"/>
      <c r="K17" s="183"/>
    </row>
    <row r="18" spans="1:11" ht="18" thickBot="1" x14ac:dyDescent="0.35">
      <c r="A18" s="181" t="s">
        <v>40</v>
      </c>
      <c r="B18" s="6">
        <v>8383</v>
      </c>
      <c r="C18" s="5">
        <f t="shared" si="0"/>
        <v>8.5181835733084049E-2</v>
      </c>
      <c r="F18" s="284" t="s">
        <v>837</v>
      </c>
      <c r="G18" s="285"/>
      <c r="H18" s="286"/>
      <c r="J18" s="181"/>
      <c r="K18" s="183"/>
    </row>
    <row r="19" spans="1:11" x14ac:dyDescent="0.25">
      <c r="A19" s="181" t="s">
        <v>8</v>
      </c>
      <c r="B19" s="6">
        <v>34959</v>
      </c>
      <c r="C19" s="5">
        <f t="shared" si="0"/>
        <v>0.3552274597868168</v>
      </c>
      <c r="F19" s="14" t="s">
        <v>0</v>
      </c>
      <c r="G19" s="4" t="s">
        <v>1</v>
      </c>
      <c r="H19" s="13" t="s">
        <v>2</v>
      </c>
      <c r="J19" s="181"/>
      <c r="K19" s="183"/>
    </row>
    <row r="20" spans="1:11" x14ac:dyDescent="0.25">
      <c r="A20" s="15" t="s">
        <v>9</v>
      </c>
      <c r="B20" s="16">
        <v>9742</v>
      </c>
      <c r="C20" s="17">
        <f t="shared" si="0"/>
        <v>9.8990986963104474E-2</v>
      </c>
      <c r="F20" s="212" t="s">
        <v>3</v>
      </c>
      <c r="G20" s="6">
        <v>9330</v>
      </c>
      <c r="H20" s="5">
        <v>0.83699999999999997</v>
      </c>
      <c r="J20" s="181"/>
      <c r="K20" s="183"/>
    </row>
    <row r="21" spans="1:11" ht="15.75" thickBot="1" x14ac:dyDescent="0.3">
      <c r="A21" s="182" t="s">
        <v>5</v>
      </c>
      <c r="B21" s="3">
        <f>SUM(B14:B20)</f>
        <v>98413</v>
      </c>
      <c r="C21" s="2"/>
      <c r="F21" s="15" t="s">
        <v>4</v>
      </c>
      <c r="G21" s="16">
        <v>1812</v>
      </c>
      <c r="H21" s="17">
        <v>0.16300000000000001</v>
      </c>
      <c r="J21" s="181"/>
      <c r="K21" s="183"/>
    </row>
    <row r="22" spans="1:11" ht="15.75" thickBot="1" x14ac:dyDescent="0.3">
      <c r="A22" s="210" t="s">
        <v>870</v>
      </c>
      <c r="B22" s="210"/>
      <c r="C22" s="210"/>
      <c r="D22" s="210"/>
      <c r="F22" s="213" t="s">
        <v>5</v>
      </c>
      <c r="G22" s="3">
        <v>11142</v>
      </c>
      <c r="H22" s="2"/>
      <c r="J22" s="181"/>
      <c r="K22" s="183"/>
    </row>
    <row r="23" spans="1:11" ht="15.75" thickBot="1" x14ac:dyDescent="0.3">
      <c r="J23" s="181"/>
      <c r="K23" s="183"/>
    </row>
    <row r="24" spans="1:11" ht="18" thickBot="1" x14ac:dyDescent="0.35">
      <c r="A24" s="284" t="s">
        <v>10</v>
      </c>
      <c r="B24" s="285"/>
      <c r="C24" s="286"/>
      <c r="J24" s="181"/>
      <c r="K24" s="183"/>
    </row>
    <row r="25" spans="1:11" x14ac:dyDescent="0.25">
      <c r="A25" s="14" t="s">
        <v>6</v>
      </c>
      <c r="B25" s="4" t="s">
        <v>7</v>
      </c>
      <c r="C25" s="13" t="s">
        <v>2</v>
      </c>
      <c r="J25" s="181"/>
      <c r="K25" s="183"/>
    </row>
    <row r="26" spans="1:11" x14ac:dyDescent="0.25">
      <c r="A26" s="181" t="s">
        <v>36</v>
      </c>
      <c r="B26" s="6">
        <v>1642</v>
      </c>
      <c r="C26" s="5">
        <f>B26/$B$33</f>
        <v>0.20914533180486561</v>
      </c>
      <c r="J26" s="181"/>
      <c r="K26" s="183"/>
    </row>
    <row r="27" spans="1:11" x14ac:dyDescent="0.25">
      <c r="A27" s="181" t="s">
        <v>37</v>
      </c>
      <c r="B27" s="6">
        <v>1812</v>
      </c>
      <c r="C27" s="5">
        <f t="shared" ref="C27:C32" si="1">B27/$B$33</f>
        <v>0.23079862437905999</v>
      </c>
      <c r="J27" s="181"/>
      <c r="K27" s="183"/>
    </row>
    <row r="28" spans="1:11" x14ac:dyDescent="0.25">
      <c r="A28" s="181" t="s">
        <v>38</v>
      </c>
      <c r="B28" s="6">
        <v>889</v>
      </c>
      <c r="C28" s="5">
        <f t="shared" si="1"/>
        <v>0.11323398293211055</v>
      </c>
      <c r="J28" s="181"/>
      <c r="K28" s="183"/>
    </row>
    <row r="29" spans="1:11" x14ac:dyDescent="0.25">
      <c r="A29" s="181" t="s">
        <v>39</v>
      </c>
      <c r="B29" s="6">
        <v>860</v>
      </c>
      <c r="C29" s="5">
        <f t="shared" si="1"/>
        <v>0.10954018596357153</v>
      </c>
      <c r="J29" s="181"/>
      <c r="K29" s="183"/>
    </row>
    <row r="30" spans="1:11" x14ac:dyDescent="0.25">
      <c r="A30" s="181" t="s">
        <v>40</v>
      </c>
      <c r="B30" s="6">
        <v>482</v>
      </c>
      <c r="C30" s="5">
        <f t="shared" si="1"/>
        <v>6.1393453063304036E-2</v>
      </c>
      <c r="J30" s="181"/>
      <c r="K30" s="183"/>
    </row>
    <row r="31" spans="1:11" ht="15.75" thickBot="1" x14ac:dyDescent="0.3">
      <c r="A31" s="181" t="s">
        <v>8</v>
      </c>
      <c r="B31" s="6">
        <v>1418</v>
      </c>
      <c r="C31" s="5">
        <f t="shared" si="1"/>
        <v>0.18061393453063304</v>
      </c>
      <c r="J31" s="182"/>
      <c r="K31" s="2"/>
    </row>
    <row r="32" spans="1:11" x14ac:dyDescent="0.25">
      <c r="A32" s="15" t="s">
        <v>9</v>
      </c>
      <c r="B32" s="16">
        <v>748</v>
      </c>
      <c r="C32" s="17">
        <f t="shared" si="1"/>
        <v>9.5274487326455229E-2</v>
      </c>
    </row>
    <row r="33" spans="1:30" ht="15.75" thickBot="1" x14ac:dyDescent="0.3">
      <c r="A33" s="182" t="s">
        <v>5</v>
      </c>
      <c r="B33" s="3">
        <f>SUM(B26:B32)</f>
        <v>7851</v>
      </c>
      <c r="C33" s="2"/>
      <c r="I33" s="210"/>
      <c r="J33" s="210"/>
      <c r="K33" s="210"/>
      <c r="L33" s="210"/>
      <c r="M33" s="210"/>
      <c r="N33" s="210"/>
      <c r="O33" s="210"/>
      <c r="P33" s="210"/>
      <c r="Q33" s="210"/>
      <c r="R33" s="210"/>
      <c r="S33" s="210"/>
      <c r="T33" s="210"/>
      <c r="U33" s="210"/>
      <c r="V33" s="210"/>
      <c r="W33" s="210"/>
      <c r="X33" s="210"/>
      <c r="Y33" s="210"/>
      <c r="Z33" s="210"/>
      <c r="AA33" s="210"/>
      <c r="AB33" s="210"/>
      <c r="AC33" s="210"/>
      <c r="AD33" s="210"/>
    </row>
    <row r="34" spans="1:30" ht="15.75" thickBot="1" x14ac:dyDescent="0.3">
      <c r="A34" s="270"/>
      <c r="B34" s="3"/>
      <c r="C34" s="210"/>
      <c r="D34" s="210"/>
      <c r="I34" s="210"/>
      <c r="J34" s="210"/>
      <c r="K34" s="210"/>
      <c r="L34" s="210"/>
      <c r="M34" s="210"/>
      <c r="N34" s="210"/>
      <c r="O34" s="210"/>
      <c r="P34" s="210"/>
      <c r="Q34" s="210"/>
      <c r="R34" s="210"/>
      <c r="S34" s="210"/>
      <c r="T34" s="210"/>
      <c r="U34" s="210"/>
      <c r="V34" s="210"/>
      <c r="W34" s="210"/>
      <c r="X34" s="210"/>
      <c r="Y34" s="210"/>
      <c r="Z34" s="210"/>
      <c r="AA34" s="210"/>
      <c r="AB34" s="210"/>
      <c r="AC34" s="210"/>
      <c r="AD34" s="210"/>
    </row>
    <row r="35" spans="1:30" ht="34.5" customHeight="1" thickBot="1" x14ac:dyDescent="0.35">
      <c r="A35" s="280" t="s">
        <v>41</v>
      </c>
      <c r="B35" s="281"/>
      <c r="C35" s="282"/>
      <c r="I35" s="210"/>
      <c r="J35" s="210"/>
      <c r="K35" s="210"/>
      <c r="L35" s="210"/>
      <c r="M35" s="210"/>
      <c r="N35" s="210"/>
      <c r="O35" s="210"/>
      <c r="P35" s="210"/>
      <c r="Q35" s="210"/>
      <c r="R35" s="210"/>
      <c r="S35" s="210"/>
      <c r="T35" s="210"/>
      <c r="U35" s="210"/>
      <c r="V35" s="210"/>
      <c r="W35" s="210"/>
      <c r="X35" s="210"/>
      <c r="Y35" s="210"/>
      <c r="Z35" s="210"/>
      <c r="AA35" s="210"/>
      <c r="AB35" s="210"/>
      <c r="AC35" s="210"/>
      <c r="AD35" s="210"/>
    </row>
    <row r="36" spans="1:30" x14ac:dyDescent="0.25">
      <c r="A36" s="14" t="s">
        <v>6</v>
      </c>
      <c r="B36" s="4" t="s">
        <v>7</v>
      </c>
      <c r="C36" s="13" t="s">
        <v>2</v>
      </c>
      <c r="I36" s="210"/>
      <c r="J36" s="210"/>
      <c r="K36" s="210"/>
      <c r="L36" s="210"/>
      <c r="M36" s="210"/>
      <c r="N36" s="210"/>
      <c r="O36" s="210"/>
      <c r="P36" s="210"/>
      <c r="Q36" s="210"/>
      <c r="R36" s="210"/>
      <c r="S36" s="210"/>
      <c r="T36" s="210"/>
      <c r="U36" s="210"/>
      <c r="V36" s="210"/>
      <c r="W36" s="210"/>
      <c r="X36" s="210"/>
      <c r="Y36" s="210"/>
      <c r="Z36" s="210"/>
      <c r="AA36" s="210"/>
      <c r="AB36" s="210"/>
      <c r="AC36" s="210"/>
      <c r="AD36" s="210"/>
    </row>
    <row r="37" spans="1:30" x14ac:dyDescent="0.25">
      <c r="A37" s="181" t="s">
        <v>36</v>
      </c>
      <c r="B37" s="6">
        <f>B26</f>
        <v>1642</v>
      </c>
      <c r="C37" s="5">
        <f>B37/$B$39</f>
        <v>0.47539085118702951</v>
      </c>
      <c r="I37" s="210"/>
      <c r="J37" s="210"/>
      <c r="K37" s="210"/>
      <c r="L37" s="210"/>
      <c r="M37" s="210"/>
      <c r="N37" s="210"/>
      <c r="O37" s="210"/>
      <c r="P37" s="210"/>
      <c r="Q37" s="210"/>
      <c r="R37" s="210"/>
      <c r="S37" s="210"/>
      <c r="T37" s="210"/>
      <c r="U37" s="210"/>
      <c r="V37" s="210"/>
      <c r="W37" s="210"/>
      <c r="X37" s="210"/>
      <c r="Y37" s="210"/>
      <c r="Z37" s="210"/>
      <c r="AA37" s="210"/>
      <c r="AB37" s="210"/>
      <c r="AC37" s="210"/>
      <c r="AD37" s="210"/>
    </row>
    <row r="38" spans="1:30" x14ac:dyDescent="0.25">
      <c r="A38" s="15" t="s">
        <v>37</v>
      </c>
      <c r="B38" s="16">
        <f>B27</f>
        <v>1812</v>
      </c>
      <c r="C38" s="17">
        <f>B38/$B$39</f>
        <v>0.52460914881297049</v>
      </c>
      <c r="I38" s="210"/>
      <c r="J38" s="210"/>
      <c r="K38" s="210"/>
      <c r="L38" s="210"/>
      <c r="M38" s="210"/>
      <c r="N38" s="210"/>
      <c r="O38" s="210"/>
      <c r="P38" s="210"/>
      <c r="Q38" s="210"/>
      <c r="R38" s="210"/>
      <c r="S38" s="210"/>
      <c r="T38" s="210"/>
      <c r="U38" s="210"/>
      <c r="V38" s="210"/>
      <c r="W38" s="210"/>
      <c r="X38" s="210"/>
      <c r="Y38" s="210"/>
      <c r="Z38" s="210"/>
      <c r="AA38" s="210"/>
      <c r="AB38" s="210"/>
      <c r="AC38" s="210"/>
      <c r="AD38" s="210"/>
    </row>
    <row r="39" spans="1:30" ht="15.75" thickBot="1" x14ac:dyDescent="0.3">
      <c r="A39" s="182" t="s">
        <v>5</v>
      </c>
      <c r="B39" s="3">
        <f>SUM(B37:B38)</f>
        <v>3454</v>
      </c>
      <c r="C39" s="2"/>
      <c r="I39" s="210"/>
      <c r="J39" s="210"/>
      <c r="K39" s="210"/>
      <c r="L39" s="210"/>
      <c r="M39" s="210"/>
      <c r="N39" s="210"/>
      <c r="O39" s="210"/>
      <c r="P39" s="210"/>
      <c r="Q39" s="210"/>
      <c r="R39" s="210"/>
      <c r="S39" s="210"/>
      <c r="T39" s="210"/>
      <c r="U39" s="210"/>
      <c r="V39" s="210"/>
      <c r="W39" s="210"/>
      <c r="X39" s="210"/>
      <c r="Y39" s="210"/>
      <c r="Z39" s="210"/>
      <c r="AA39" s="210"/>
      <c r="AB39" s="210"/>
      <c r="AC39" s="210"/>
      <c r="AD39" s="210"/>
    </row>
    <row r="40" spans="1:30" ht="15.75" thickBot="1" x14ac:dyDescent="0.3">
      <c r="I40" s="210"/>
      <c r="J40" s="210"/>
      <c r="K40" s="210"/>
      <c r="L40" s="210"/>
      <c r="M40" s="210"/>
      <c r="N40" s="210"/>
      <c r="O40" s="210"/>
      <c r="P40" s="210"/>
      <c r="Q40" s="210"/>
      <c r="R40" s="210"/>
      <c r="S40" s="210"/>
      <c r="T40" s="210"/>
      <c r="U40" s="210"/>
      <c r="V40" s="210"/>
      <c r="W40" s="210"/>
      <c r="X40" s="210"/>
      <c r="Y40" s="210"/>
      <c r="Z40" s="210"/>
      <c r="AA40" s="210"/>
      <c r="AB40" s="210"/>
      <c r="AC40" s="210"/>
      <c r="AD40" s="210"/>
    </row>
    <row r="41" spans="1:30" ht="18" thickBot="1" x14ac:dyDescent="0.35">
      <c r="A41" s="284" t="s">
        <v>11</v>
      </c>
      <c r="B41" s="285"/>
      <c r="C41" s="286"/>
      <c r="I41" s="210"/>
      <c r="J41" s="210"/>
      <c r="K41" s="210"/>
      <c r="L41" s="210"/>
      <c r="M41" s="210"/>
      <c r="N41" s="210"/>
      <c r="O41" s="210"/>
      <c r="P41" s="210"/>
      <c r="Q41" s="210"/>
      <c r="R41" s="210"/>
      <c r="S41" s="210"/>
      <c r="T41" s="210"/>
      <c r="U41" s="210"/>
      <c r="V41" s="210"/>
      <c r="W41" s="210"/>
      <c r="X41" s="210"/>
      <c r="Y41" s="210"/>
      <c r="Z41" s="210"/>
      <c r="AA41" s="210"/>
      <c r="AB41" s="210"/>
      <c r="AC41" s="210"/>
      <c r="AD41" s="210"/>
    </row>
    <row r="42" spans="1:30" x14ac:dyDescent="0.25">
      <c r="A42" s="14" t="s">
        <v>12</v>
      </c>
      <c r="B42" s="4" t="s">
        <v>1</v>
      </c>
      <c r="C42" s="13" t="s">
        <v>2</v>
      </c>
      <c r="I42" s="210"/>
      <c r="J42" s="210"/>
      <c r="K42" s="210"/>
      <c r="L42" s="210"/>
      <c r="M42" s="210"/>
      <c r="N42" s="210"/>
      <c r="O42" s="210"/>
      <c r="P42" s="210"/>
      <c r="Q42" s="210"/>
      <c r="R42" s="210"/>
      <c r="S42" s="210"/>
      <c r="T42" s="210"/>
      <c r="U42" s="210"/>
      <c r="V42" s="210"/>
      <c r="W42" s="210"/>
      <c r="X42" s="210"/>
      <c r="Y42" s="210"/>
      <c r="Z42" s="210"/>
      <c r="AA42" s="210"/>
      <c r="AB42" s="210"/>
      <c r="AC42" s="210"/>
      <c r="AD42" s="210"/>
    </row>
    <row r="43" spans="1:30" x14ac:dyDescent="0.25">
      <c r="A43" s="23" t="s">
        <v>13</v>
      </c>
      <c r="B43" s="6">
        <v>1345</v>
      </c>
      <c r="C43" s="5">
        <f t="shared" ref="C43:C53" si="2">B43/$B$54</f>
        <v>0.17131575595465545</v>
      </c>
      <c r="I43" s="210"/>
      <c r="J43" s="210"/>
      <c r="K43" s="210"/>
      <c r="L43" s="210"/>
      <c r="M43" s="210"/>
      <c r="N43" s="210"/>
      <c r="O43" s="210"/>
      <c r="P43" s="210"/>
      <c r="Q43" s="210"/>
      <c r="R43" s="210"/>
      <c r="S43" s="210"/>
      <c r="T43" s="210"/>
      <c r="U43" s="210"/>
      <c r="V43" s="210"/>
      <c r="W43" s="210"/>
      <c r="X43" s="210"/>
      <c r="Y43" s="210"/>
      <c r="Z43" s="210"/>
      <c r="AA43" s="210"/>
      <c r="AB43" s="210"/>
      <c r="AC43" s="210"/>
      <c r="AD43" s="210"/>
    </row>
    <row r="44" spans="1:30" x14ac:dyDescent="0.25">
      <c r="A44" s="23" t="s">
        <v>16</v>
      </c>
      <c r="B44" s="6">
        <v>877</v>
      </c>
      <c r="C44" s="5">
        <f t="shared" si="2"/>
        <v>0.11170551522099095</v>
      </c>
      <c r="F44" s="210"/>
      <c r="G44" s="210"/>
      <c r="H44" s="210"/>
      <c r="I44" s="210"/>
      <c r="J44" s="210"/>
      <c r="K44" s="210"/>
      <c r="L44" s="210"/>
      <c r="M44" s="210"/>
      <c r="N44" s="210"/>
      <c r="O44" s="210"/>
      <c r="P44" s="210"/>
      <c r="Q44" s="210"/>
      <c r="R44" s="210"/>
      <c r="S44" s="210"/>
      <c r="T44" s="210"/>
      <c r="U44" s="210"/>
      <c r="V44" s="210"/>
      <c r="W44" s="210"/>
      <c r="X44" s="210"/>
      <c r="Y44" s="210"/>
      <c r="Z44" s="210"/>
      <c r="AA44" s="210"/>
      <c r="AB44" s="210"/>
      <c r="AC44" s="210"/>
      <c r="AD44" s="210"/>
    </row>
    <row r="45" spans="1:30" x14ac:dyDescent="0.25">
      <c r="A45" s="23" t="s">
        <v>15</v>
      </c>
      <c r="B45" s="6">
        <v>789</v>
      </c>
      <c r="C45" s="5">
        <f t="shared" si="2"/>
        <v>0.10049675200611387</v>
      </c>
      <c r="F45" s="210"/>
      <c r="G45" s="210"/>
      <c r="H45" s="210"/>
      <c r="I45" s="210"/>
      <c r="J45" s="210"/>
      <c r="K45" s="210"/>
      <c r="L45" s="210"/>
      <c r="M45" s="210"/>
      <c r="N45" s="210"/>
      <c r="O45" s="210"/>
      <c r="P45" s="210"/>
      <c r="Q45" s="210"/>
      <c r="R45" s="210"/>
      <c r="S45" s="210"/>
      <c r="T45" s="210"/>
      <c r="U45" s="210"/>
      <c r="V45" s="210"/>
      <c r="W45" s="210"/>
      <c r="X45" s="210"/>
      <c r="Y45" s="210"/>
      <c r="Z45" s="210"/>
      <c r="AA45" s="210"/>
      <c r="AB45" s="210"/>
      <c r="AC45" s="210"/>
      <c r="AD45" s="210"/>
    </row>
    <row r="46" spans="1:30" x14ac:dyDescent="0.25">
      <c r="A46" s="23" t="s">
        <v>14</v>
      </c>
      <c r="B46" s="6">
        <v>562</v>
      </c>
      <c r="C46" s="5">
        <f t="shared" si="2"/>
        <v>7.1583237804101391E-2</v>
      </c>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row>
    <row r="47" spans="1:30" x14ac:dyDescent="0.25">
      <c r="A47" s="23" t="s">
        <v>541</v>
      </c>
      <c r="B47" s="6">
        <v>559</v>
      </c>
      <c r="C47" s="5">
        <f t="shared" si="2"/>
        <v>7.1201120876321494E-2</v>
      </c>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row>
    <row r="48" spans="1:30" x14ac:dyDescent="0.25">
      <c r="A48" s="23" t="s">
        <v>24</v>
      </c>
      <c r="B48" s="6">
        <v>532</v>
      </c>
      <c r="C48" s="5">
        <f t="shared" si="2"/>
        <v>6.7762068526302385E-2</v>
      </c>
      <c r="F48" s="210"/>
      <c r="G48" s="210"/>
      <c r="H48" s="210"/>
      <c r="I48" s="210"/>
      <c r="J48" s="210"/>
      <c r="K48" s="210"/>
      <c r="L48" s="210"/>
      <c r="M48" s="210"/>
      <c r="N48" s="210"/>
      <c r="O48" s="210"/>
      <c r="P48" s="210"/>
      <c r="Q48" s="210"/>
      <c r="R48" s="210"/>
      <c r="S48" s="210"/>
      <c r="T48" s="210"/>
      <c r="U48" s="210"/>
      <c r="V48" s="210"/>
      <c r="W48" s="210"/>
      <c r="X48" s="210"/>
      <c r="Y48" s="210"/>
      <c r="Z48" s="210"/>
      <c r="AA48" s="210"/>
      <c r="AB48" s="210"/>
      <c r="AC48" s="210"/>
      <c r="AD48" s="210"/>
    </row>
    <row r="49" spans="1:30" x14ac:dyDescent="0.25">
      <c r="A49" s="23" t="s">
        <v>30</v>
      </c>
      <c r="B49" s="6">
        <v>438</v>
      </c>
      <c r="C49" s="5">
        <f t="shared" si="2"/>
        <v>5.5789071455865494E-2</v>
      </c>
      <c r="F49" s="210"/>
      <c r="G49" s="210"/>
      <c r="H49" s="210"/>
      <c r="I49" s="210"/>
      <c r="J49" s="210"/>
      <c r="K49" s="210"/>
      <c r="L49" s="210"/>
      <c r="M49" s="210"/>
      <c r="N49" s="210"/>
      <c r="O49" s="210"/>
      <c r="P49" s="210"/>
      <c r="Q49" s="210"/>
      <c r="R49" s="210"/>
      <c r="S49" s="210"/>
      <c r="T49" s="210"/>
      <c r="U49" s="210"/>
      <c r="V49" s="210"/>
      <c r="W49" s="210"/>
      <c r="X49" s="210"/>
      <c r="Y49" s="210"/>
      <c r="Z49" s="210"/>
      <c r="AA49" s="210"/>
      <c r="AB49" s="210"/>
      <c r="AC49" s="210"/>
      <c r="AD49" s="210"/>
    </row>
    <row r="50" spans="1:30" x14ac:dyDescent="0.25">
      <c r="A50" s="23" t="s">
        <v>19</v>
      </c>
      <c r="B50" s="6">
        <v>288</v>
      </c>
      <c r="C50" s="5">
        <f t="shared" si="2"/>
        <v>3.668322506687046E-2</v>
      </c>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10"/>
      <c r="AD50" s="210"/>
    </row>
    <row r="51" spans="1:30" x14ac:dyDescent="0.25">
      <c r="A51" s="23" t="s">
        <v>23</v>
      </c>
      <c r="B51" s="6">
        <v>234</v>
      </c>
      <c r="C51" s="5">
        <f t="shared" si="2"/>
        <v>2.980512036683225E-2</v>
      </c>
      <c r="F51" s="210"/>
      <c r="G51" s="210"/>
      <c r="H51" s="210"/>
      <c r="I51" s="210"/>
      <c r="J51" s="210"/>
      <c r="K51" s="210"/>
      <c r="L51" s="210"/>
      <c r="M51" s="210"/>
      <c r="N51" s="210"/>
      <c r="O51" s="210"/>
      <c r="P51" s="210"/>
      <c r="Q51" s="210"/>
      <c r="R51" s="210"/>
      <c r="S51" s="210"/>
      <c r="T51" s="210"/>
      <c r="U51" s="210"/>
      <c r="V51" s="210"/>
      <c r="W51" s="210"/>
      <c r="X51" s="210"/>
      <c r="Y51" s="210"/>
      <c r="Z51" s="210"/>
      <c r="AA51" s="210"/>
      <c r="AB51" s="210"/>
      <c r="AC51" s="210"/>
      <c r="AD51" s="210"/>
    </row>
    <row r="52" spans="1:30" x14ac:dyDescent="0.25">
      <c r="A52" s="23" t="s">
        <v>20</v>
      </c>
      <c r="B52" s="6">
        <v>215</v>
      </c>
      <c r="C52" s="5">
        <f t="shared" si="2"/>
        <v>2.7385046490892882E-2</v>
      </c>
      <c r="I52" s="210"/>
      <c r="J52" s="210"/>
      <c r="K52" s="210"/>
      <c r="L52" s="210"/>
      <c r="M52" s="210"/>
      <c r="N52" s="210"/>
      <c r="O52" s="210"/>
      <c r="P52" s="210"/>
      <c r="Q52" s="210"/>
      <c r="R52" s="210"/>
      <c r="S52" s="210"/>
      <c r="T52" s="210"/>
      <c r="U52" s="210"/>
      <c r="V52" s="210"/>
      <c r="W52" s="210"/>
      <c r="X52" s="210"/>
      <c r="Y52" s="210"/>
      <c r="Z52" s="210"/>
      <c r="AA52" s="210"/>
      <c r="AB52" s="210"/>
      <c r="AC52" s="210"/>
      <c r="AD52" s="210"/>
    </row>
    <row r="53" spans="1:30" s="180" customFormat="1" x14ac:dyDescent="0.25">
      <c r="A53" s="24" t="s">
        <v>33</v>
      </c>
      <c r="B53" s="16">
        <v>2012</v>
      </c>
      <c r="C53" s="17">
        <f t="shared" si="2"/>
        <v>0.25627308623105338</v>
      </c>
      <c r="D53" s="179"/>
      <c r="F53" s="179"/>
      <c r="G53" s="179"/>
      <c r="H53" s="179"/>
      <c r="I53" s="179"/>
      <c r="J53" s="179"/>
      <c r="K53" s="179"/>
      <c r="L53" s="179"/>
      <c r="M53" s="179"/>
      <c r="N53" s="179"/>
      <c r="O53" s="179"/>
      <c r="P53" s="179"/>
      <c r="Q53" s="179"/>
      <c r="R53" s="179"/>
      <c r="S53" s="179"/>
      <c r="T53" s="179"/>
      <c r="U53" s="179"/>
      <c r="V53" s="179"/>
      <c r="W53" s="179"/>
      <c r="X53" s="179"/>
      <c r="Y53" s="179"/>
      <c r="Z53" s="179"/>
      <c r="AA53" s="179"/>
      <c r="AB53" s="179"/>
      <c r="AC53" s="179"/>
      <c r="AD53" s="179"/>
    </row>
    <row r="54" spans="1:30" ht="15.75" thickBot="1" x14ac:dyDescent="0.3">
      <c r="A54" s="182" t="s">
        <v>5</v>
      </c>
      <c r="B54" s="3">
        <f>SUM(B43:B53)</f>
        <v>7851</v>
      </c>
      <c r="C54" s="2"/>
    </row>
    <row r="55" spans="1:30" ht="15.75" thickBot="1" x14ac:dyDescent="0.3">
      <c r="D55" s="180"/>
    </row>
    <row r="56" spans="1:30" ht="36.75" customHeight="1" thickBot="1" x14ac:dyDescent="0.35">
      <c r="A56" s="280" t="s">
        <v>42</v>
      </c>
      <c r="B56" s="281"/>
      <c r="C56" s="282"/>
    </row>
    <row r="57" spans="1:30" x14ac:dyDescent="0.25">
      <c r="A57" s="14" t="s">
        <v>12</v>
      </c>
      <c r="B57" s="4" t="s">
        <v>1</v>
      </c>
      <c r="C57" s="13" t="s">
        <v>2</v>
      </c>
    </row>
    <row r="58" spans="1:30" x14ac:dyDescent="0.25">
      <c r="A58" s="181" t="s">
        <v>13</v>
      </c>
      <c r="B58" s="6">
        <v>648</v>
      </c>
      <c r="C58" s="5">
        <f t="shared" ref="C58:C68" si="3">B58/$B$69</f>
        <v>0.18760856977417487</v>
      </c>
    </row>
    <row r="59" spans="1:30" x14ac:dyDescent="0.25">
      <c r="A59" s="181" t="s">
        <v>16</v>
      </c>
      <c r="B59" s="6">
        <v>590</v>
      </c>
      <c r="C59" s="5">
        <f t="shared" si="3"/>
        <v>0.17081644470179502</v>
      </c>
    </row>
    <row r="60" spans="1:30" x14ac:dyDescent="0.25">
      <c r="A60" s="181" t="s">
        <v>541</v>
      </c>
      <c r="B60" s="6">
        <v>339</v>
      </c>
      <c r="C60" s="5">
        <f t="shared" si="3"/>
        <v>9.8147075854082222E-2</v>
      </c>
    </row>
    <row r="61" spans="1:30" x14ac:dyDescent="0.25">
      <c r="A61" s="181" t="s">
        <v>23</v>
      </c>
      <c r="B61" s="6">
        <v>219</v>
      </c>
      <c r="C61" s="5">
        <f t="shared" si="3"/>
        <v>6.340474811812391E-2</v>
      </c>
    </row>
    <row r="62" spans="1:30" x14ac:dyDescent="0.25">
      <c r="A62" s="181" t="s">
        <v>15</v>
      </c>
      <c r="B62" s="6">
        <v>187</v>
      </c>
      <c r="C62" s="5">
        <f t="shared" si="3"/>
        <v>5.4140127388535034E-2</v>
      </c>
    </row>
    <row r="63" spans="1:30" x14ac:dyDescent="0.25">
      <c r="A63" s="181" t="s">
        <v>24</v>
      </c>
      <c r="B63" s="6">
        <v>185</v>
      </c>
      <c r="C63" s="5">
        <f t="shared" si="3"/>
        <v>5.3561088592935728E-2</v>
      </c>
    </row>
    <row r="64" spans="1:30" x14ac:dyDescent="0.25">
      <c r="A64" s="181" t="s">
        <v>18</v>
      </c>
      <c r="B64" s="6">
        <v>161</v>
      </c>
      <c r="C64" s="5">
        <f t="shared" si="3"/>
        <v>4.6612623045744067E-2</v>
      </c>
    </row>
    <row r="65" spans="1:3" x14ac:dyDescent="0.25">
      <c r="A65" s="181" t="s">
        <v>19</v>
      </c>
      <c r="B65" s="6">
        <v>142</v>
      </c>
      <c r="C65" s="5">
        <f t="shared" si="3"/>
        <v>4.1111754487550667E-2</v>
      </c>
    </row>
    <row r="66" spans="1:3" x14ac:dyDescent="0.25">
      <c r="A66" s="181" t="s">
        <v>488</v>
      </c>
      <c r="B66" s="6">
        <v>139</v>
      </c>
      <c r="C66" s="5">
        <f t="shared" si="3"/>
        <v>4.0243196294151705E-2</v>
      </c>
    </row>
    <row r="67" spans="1:3" x14ac:dyDescent="0.25">
      <c r="A67" s="181" t="s">
        <v>14</v>
      </c>
      <c r="B67" s="6">
        <v>133</v>
      </c>
      <c r="C67" s="5">
        <f t="shared" si="3"/>
        <v>3.8506079907353795E-2</v>
      </c>
    </row>
    <row r="68" spans="1:3" x14ac:dyDescent="0.25">
      <c r="A68" s="15" t="s">
        <v>33</v>
      </c>
      <c r="B68" s="16">
        <v>711</v>
      </c>
      <c r="C68" s="17">
        <f t="shared" si="3"/>
        <v>0.20584829183555298</v>
      </c>
    </row>
    <row r="69" spans="1:3" ht="15.75" thickBot="1" x14ac:dyDescent="0.3">
      <c r="A69" s="182" t="s">
        <v>5</v>
      </c>
      <c r="B69" s="3">
        <f>SUM(B58:B68)</f>
        <v>3454</v>
      </c>
      <c r="C69" s="2"/>
    </row>
    <row r="70" spans="1:3" ht="15.75" thickBot="1" x14ac:dyDescent="0.3"/>
    <row r="71" spans="1:3" ht="18" thickBot="1" x14ac:dyDescent="0.35">
      <c r="A71" s="284" t="s">
        <v>44</v>
      </c>
      <c r="B71" s="285"/>
      <c r="C71" s="286"/>
    </row>
    <row r="72" spans="1:3" x14ac:dyDescent="0.25">
      <c r="A72" s="14" t="s">
        <v>45</v>
      </c>
      <c r="B72" s="4" t="s">
        <v>7</v>
      </c>
      <c r="C72" s="13" t="s">
        <v>2</v>
      </c>
    </row>
    <row r="73" spans="1:3" x14ac:dyDescent="0.25">
      <c r="A73" s="181" t="s">
        <v>46</v>
      </c>
      <c r="B73" s="6">
        <v>457</v>
      </c>
      <c r="C73" s="5">
        <f>B73/$B$80</f>
        <v>5.8209145331804865E-2</v>
      </c>
    </row>
    <row r="74" spans="1:3" x14ac:dyDescent="0.25">
      <c r="A74" s="181" t="s">
        <v>47</v>
      </c>
      <c r="B74" s="6">
        <v>576</v>
      </c>
      <c r="C74" s="5">
        <f t="shared" ref="C74:C79" si="4">B74/$B$80</f>
        <v>7.3366450133740921E-2</v>
      </c>
    </row>
    <row r="75" spans="1:3" x14ac:dyDescent="0.25">
      <c r="A75" s="181" t="s">
        <v>48</v>
      </c>
      <c r="B75" s="6">
        <v>2037</v>
      </c>
      <c r="C75" s="5">
        <f t="shared" si="4"/>
        <v>0.25945739396255252</v>
      </c>
    </row>
    <row r="76" spans="1:3" x14ac:dyDescent="0.25">
      <c r="A76" s="181" t="s">
        <v>49</v>
      </c>
      <c r="B76" s="6">
        <v>1532</v>
      </c>
      <c r="C76" s="5">
        <f t="shared" si="4"/>
        <v>0.19513437778626927</v>
      </c>
    </row>
    <row r="77" spans="1:3" x14ac:dyDescent="0.25">
      <c r="A77" s="181" t="s">
        <v>50</v>
      </c>
      <c r="B77" s="6">
        <v>745</v>
      </c>
      <c r="C77" s="5">
        <f t="shared" si="4"/>
        <v>9.4892370398675333E-2</v>
      </c>
    </row>
    <row r="78" spans="1:3" x14ac:dyDescent="0.25">
      <c r="A78" s="181" t="s">
        <v>51</v>
      </c>
      <c r="B78" s="6">
        <v>817</v>
      </c>
      <c r="C78" s="5">
        <f t="shared" si="4"/>
        <v>0.10406317666539294</v>
      </c>
    </row>
    <row r="79" spans="1:3" x14ac:dyDescent="0.25">
      <c r="A79" s="15" t="s">
        <v>52</v>
      </c>
      <c r="B79" s="16">
        <v>1687</v>
      </c>
      <c r="C79" s="17">
        <f t="shared" si="4"/>
        <v>0.21487708572156414</v>
      </c>
    </row>
    <row r="80" spans="1:3" ht="15.75" thickBot="1" x14ac:dyDescent="0.3">
      <c r="A80" s="182" t="s">
        <v>5</v>
      </c>
      <c r="B80" s="3">
        <f>SUM(B73:B79)</f>
        <v>7851</v>
      </c>
      <c r="C80" s="2"/>
    </row>
    <row r="81" spans="1:23" ht="15.75" thickBot="1" x14ac:dyDescent="0.3"/>
    <row r="82" spans="1:23" ht="36" customHeight="1" thickBot="1" x14ac:dyDescent="0.35">
      <c r="A82" s="280" t="s">
        <v>53</v>
      </c>
      <c r="B82" s="281"/>
      <c r="C82" s="282"/>
    </row>
    <row r="83" spans="1:23" x14ac:dyDescent="0.25">
      <c r="A83" s="14" t="s">
        <v>45</v>
      </c>
      <c r="B83" s="4" t="s">
        <v>7</v>
      </c>
      <c r="C83" s="13" t="s">
        <v>2</v>
      </c>
    </row>
    <row r="84" spans="1:23" x14ac:dyDescent="0.25">
      <c r="A84" s="181" t="s">
        <v>46</v>
      </c>
      <c r="B84" s="6">
        <v>233</v>
      </c>
      <c r="C84" s="5">
        <f>B84/$B$91</f>
        <v>6.7458019687319057E-2</v>
      </c>
    </row>
    <row r="85" spans="1:23" x14ac:dyDescent="0.25">
      <c r="A85" s="181" t="s">
        <v>47</v>
      </c>
      <c r="B85" s="6">
        <v>166</v>
      </c>
      <c r="C85" s="5">
        <f t="shared" ref="C85:C90" si="5">B85/$B$91</f>
        <v>4.8060220034742328E-2</v>
      </c>
    </row>
    <row r="86" spans="1:23" x14ac:dyDescent="0.25">
      <c r="A86" s="181" t="s">
        <v>48</v>
      </c>
      <c r="B86" s="6">
        <v>809</v>
      </c>
      <c r="C86" s="5">
        <f t="shared" si="5"/>
        <v>0.23422119281991893</v>
      </c>
    </row>
    <row r="87" spans="1:23" x14ac:dyDescent="0.25">
      <c r="A87" s="181" t="s">
        <v>49</v>
      </c>
      <c r="B87" s="6">
        <v>783</v>
      </c>
      <c r="C87" s="5">
        <f t="shared" si="5"/>
        <v>0.22669368847712798</v>
      </c>
    </row>
    <row r="88" spans="1:23" x14ac:dyDescent="0.25">
      <c r="A88" s="181" t="s">
        <v>50</v>
      </c>
      <c r="B88" s="6">
        <v>307</v>
      </c>
      <c r="C88" s="5">
        <f t="shared" si="5"/>
        <v>8.8882455124493345E-2</v>
      </c>
    </row>
    <row r="89" spans="1:23" x14ac:dyDescent="0.25">
      <c r="A89" s="181" t="s">
        <v>51</v>
      </c>
      <c r="B89" s="6">
        <v>419</v>
      </c>
      <c r="C89" s="5">
        <f t="shared" si="5"/>
        <v>0.12130862767805443</v>
      </c>
    </row>
    <row r="90" spans="1:23" x14ac:dyDescent="0.25">
      <c r="A90" s="15" t="s">
        <v>52</v>
      </c>
      <c r="B90" s="16">
        <v>737</v>
      </c>
      <c r="C90" s="17">
        <f t="shared" si="5"/>
        <v>0.21337579617834396</v>
      </c>
      <c r="F90" s="210"/>
      <c r="G90" s="210"/>
      <c r="H90" s="210"/>
    </row>
    <row r="91" spans="1:23" s="210" customFormat="1" ht="15.75" thickBot="1" x14ac:dyDescent="0.3">
      <c r="A91" s="182" t="s">
        <v>5</v>
      </c>
      <c r="B91" s="3">
        <f>SUM(B84:B90)</f>
        <v>3454</v>
      </c>
      <c r="C91" s="2"/>
    </row>
    <row r="92" spans="1:23" x14ac:dyDescent="0.25">
      <c r="A92" s="233"/>
      <c r="B92" s="6"/>
      <c r="C92" s="233"/>
      <c r="D92" s="210"/>
      <c r="E92" s="210"/>
      <c r="F92" s="210"/>
      <c r="G92" s="210"/>
      <c r="H92" s="210"/>
      <c r="I92" s="210"/>
      <c r="J92" s="210"/>
      <c r="K92" s="210"/>
      <c r="L92" s="210"/>
      <c r="M92" s="210"/>
      <c r="N92" s="210"/>
      <c r="O92" s="210"/>
      <c r="P92" s="210"/>
      <c r="Q92" s="210"/>
      <c r="R92" s="210"/>
      <c r="S92" s="210"/>
      <c r="T92" s="210"/>
      <c r="U92" s="210"/>
      <c r="V92" s="210"/>
      <c r="W92" s="210"/>
    </row>
    <row r="93" spans="1:23" x14ac:dyDescent="0.25">
      <c r="A93" s="237" t="s">
        <v>817</v>
      </c>
      <c r="B93" s="210"/>
      <c r="C93" s="210"/>
      <c r="D93" s="210"/>
      <c r="E93" s="210"/>
      <c r="F93" s="210"/>
      <c r="G93" s="210"/>
      <c r="H93" s="210"/>
      <c r="I93" s="210"/>
      <c r="J93" s="210"/>
      <c r="K93" s="210"/>
      <c r="L93" s="210"/>
      <c r="M93" s="210"/>
      <c r="N93" s="210"/>
      <c r="O93" s="210"/>
      <c r="P93" s="210"/>
      <c r="Q93" s="210"/>
      <c r="R93" s="210"/>
      <c r="S93" s="210"/>
      <c r="T93" s="210"/>
      <c r="U93" s="210"/>
      <c r="V93" s="210"/>
      <c r="W93" s="210"/>
    </row>
    <row r="94" spans="1:23" x14ac:dyDescent="0.25">
      <c r="A94" s="240" t="s">
        <v>818</v>
      </c>
      <c r="B94" s="210"/>
      <c r="C94" s="210"/>
      <c r="D94" s="210"/>
      <c r="E94" s="210"/>
      <c r="I94" s="210"/>
      <c r="J94" s="210"/>
      <c r="K94" s="210"/>
      <c r="L94" s="210"/>
      <c r="M94" s="210"/>
      <c r="N94" s="210"/>
      <c r="O94" s="210"/>
      <c r="P94" s="210"/>
      <c r="Q94" s="210"/>
      <c r="R94" s="210"/>
      <c r="S94" s="210"/>
      <c r="T94" s="210"/>
      <c r="U94" s="210"/>
      <c r="V94" s="210"/>
      <c r="W94" s="210"/>
    </row>
    <row r="95" spans="1:23" x14ac:dyDescent="0.25">
      <c r="A95" s="240" t="s">
        <v>819</v>
      </c>
      <c r="B95" s="210"/>
      <c r="C95" s="210"/>
    </row>
    <row r="96" spans="1:23" ht="15.75" thickBot="1" x14ac:dyDescent="0.3"/>
    <row r="97" spans="1:4" ht="18" thickBot="1" x14ac:dyDescent="0.35">
      <c r="A97" s="284" t="s">
        <v>805</v>
      </c>
      <c r="B97" s="285"/>
      <c r="C97" s="286"/>
    </row>
    <row r="98" spans="1:4" x14ac:dyDescent="0.25">
      <c r="A98" s="14" t="s">
        <v>54</v>
      </c>
      <c r="B98" s="4" t="s">
        <v>1</v>
      </c>
      <c r="C98" s="13" t="s">
        <v>2</v>
      </c>
    </row>
    <row r="99" spans="1:4" x14ac:dyDescent="0.25">
      <c r="A99" s="181" t="s">
        <v>55</v>
      </c>
      <c r="B99" s="6">
        <v>42995</v>
      </c>
      <c r="C99" s="5">
        <f>B99/$B$101</f>
        <v>0.94492428737829937</v>
      </c>
    </row>
    <row r="100" spans="1:4" x14ac:dyDescent="0.25">
      <c r="A100" s="15" t="s">
        <v>58</v>
      </c>
      <c r="B100" s="16">
        <v>2506</v>
      </c>
      <c r="C100" s="17">
        <f>B100/$B$101</f>
        <v>5.507571262170062E-2</v>
      </c>
    </row>
    <row r="101" spans="1:4" ht="15.75" thickBot="1" x14ac:dyDescent="0.3">
      <c r="A101" s="182" t="s">
        <v>5</v>
      </c>
      <c r="B101" s="3">
        <f>SUM(B99:B100)</f>
        <v>45501</v>
      </c>
      <c r="C101" s="2"/>
      <c r="D101" s="210"/>
    </row>
    <row r="102" spans="1:4" x14ac:dyDescent="0.25">
      <c r="A102" s="210" t="s">
        <v>829</v>
      </c>
      <c r="B102" s="210"/>
      <c r="C102" s="210"/>
    </row>
    <row r="103" spans="1:4" ht="15.75" thickBot="1" x14ac:dyDescent="0.3"/>
    <row r="104" spans="1:4" ht="34.5" customHeight="1" thickBot="1" x14ac:dyDescent="0.35">
      <c r="A104" s="280" t="s">
        <v>56</v>
      </c>
      <c r="B104" s="281"/>
      <c r="C104" s="282"/>
    </row>
    <row r="105" spans="1:4" x14ac:dyDescent="0.25">
      <c r="A105" s="14" t="s">
        <v>6</v>
      </c>
      <c r="B105" s="4" t="s">
        <v>7</v>
      </c>
      <c r="C105" s="13" t="s">
        <v>2</v>
      </c>
    </row>
    <row r="106" spans="1:4" x14ac:dyDescent="0.25">
      <c r="A106" s="181" t="s">
        <v>36</v>
      </c>
      <c r="B106" s="6">
        <v>2167</v>
      </c>
      <c r="C106" s="5">
        <f>B106/$B$112</f>
        <v>0.11420891746600612</v>
      </c>
    </row>
    <row r="107" spans="1:4" x14ac:dyDescent="0.25">
      <c r="A107" s="181" t="s">
        <v>37</v>
      </c>
      <c r="B107" s="6">
        <v>2313</v>
      </c>
      <c r="C107" s="5">
        <f t="shared" ref="C107:C111" si="6">B107/$B$112</f>
        <v>0.1219036576367661</v>
      </c>
    </row>
    <row r="108" spans="1:4" x14ac:dyDescent="0.25">
      <c r="A108" s="181" t="s">
        <v>38</v>
      </c>
      <c r="B108" s="6">
        <v>1633</v>
      </c>
      <c r="C108" s="5">
        <f t="shared" si="6"/>
        <v>8.6065141772952464E-2</v>
      </c>
    </row>
    <row r="109" spans="1:4" x14ac:dyDescent="0.25">
      <c r="A109" s="181" t="s">
        <v>39</v>
      </c>
      <c r="B109" s="6">
        <v>1747</v>
      </c>
      <c r="C109" s="5">
        <f t="shared" si="6"/>
        <v>9.2073363550121218E-2</v>
      </c>
    </row>
    <row r="110" spans="1:4" x14ac:dyDescent="0.25">
      <c r="A110" s="181" t="s">
        <v>40</v>
      </c>
      <c r="B110" s="6">
        <v>1456</v>
      </c>
      <c r="C110" s="5">
        <f t="shared" si="6"/>
        <v>7.6736586908400975E-2</v>
      </c>
    </row>
    <row r="111" spans="1:4" x14ac:dyDescent="0.25">
      <c r="A111" s="15" t="s">
        <v>8</v>
      </c>
      <c r="B111" s="16">
        <v>9658</v>
      </c>
      <c r="C111" s="17">
        <f t="shared" si="6"/>
        <v>0.50901233266575319</v>
      </c>
    </row>
    <row r="112" spans="1:4" ht="15.75" thickBot="1" x14ac:dyDescent="0.3">
      <c r="A112" s="182" t="s">
        <v>5</v>
      </c>
      <c r="B112" s="3">
        <f>SUM(B106:B111)</f>
        <v>18974</v>
      </c>
      <c r="C112" s="2"/>
    </row>
    <row r="113" spans="1:3" ht="15.75" thickBot="1" x14ac:dyDescent="0.3"/>
    <row r="114" spans="1:3" ht="33.75" customHeight="1" thickBot="1" x14ac:dyDescent="0.35">
      <c r="A114" s="280" t="s">
        <v>57</v>
      </c>
      <c r="B114" s="281"/>
      <c r="C114" s="282"/>
    </row>
    <row r="115" spans="1:3" x14ac:dyDescent="0.25">
      <c r="A115" s="14" t="s">
        <v>6</v>
      </c>
      <c r="B115" s="4" t="s">
        <v>7</v>
      </c>
      <c r="C115" s="13" t="s">
        <v>2</v>
      </c>
    </row>
    <row r="116" spans="1:3" x14ac:dyDescent="0.25">
      <c r="A116" s="181" t="s">
        <v>36</v>
      </c>
      <c r="B116" s="6">
        <v>288</v>
      </c>
      <c r="C116" s="5">
        <f>B116/$B$122</f>
        <v>0.20498220640569395</v>
      </c>
    </row>
    <row r="117" spans="1:3" x14ac:dyDescent="0.25">
      <c r="A117" s="181" t="s">
        <v>37</v>
      </c>
      <c r="B117" s="6">
        <v>516</v>
      </c>
      <c r="C117" s="5">
        <f t="shared" ref="C117:C121" si="7">B117/$B$122</f>
        <v>0.36725978647686836</v>
      </c>
    </row>
    <row r="118" spans="1:3" x14ac:dyDescent="0.25">
      <c r="A118" s="181" t="s">
        <v>38</v>
      </c>
      <c r="B118" s="6">
        <v>170</v>
      </c>
      <c r="C118" s="5">
        <f t="shared" si="7"/>
        <v>0.12099644128113879</v>
      </c>
    </row>
    <row r="119" spans="1:3" x14ac:dyDescent="0.25">
      <c r="A119" s="181" t="s">
        <v>39</v>
      </c>
      <c r="B119" s="6">
        <v>149</v>
      </c>
      <c r="C119" s="5">
        <f t="shared" si="7"/>
        <v>0.10604982206405694</v>
      </c>
    </row>
    <row r="120" spans="1:3" x14ac:dyDescent="0.25">
      <c r="A120" s="181" t="s">
        <v>40</v>
      </c>
      <c r="B120" s="6">
        <v>48</v>
      </c>
      <c r="C120" s="5">
        <f t="shared" si="7"/>
        <v>3.4163701067615661E-2</v>
      </c>
    </row>
    <row r="121" spans="1:3" x14ac:dyDescent="0.25">
      <c r="A121" s="15" t="s">
        <v>8</v>
      </c>
      <c r="B121" s="16">
        <v>234</v>
      </c>
      <c r="C121" s="17">
        <f t="shared" si="7"/>
        <v>0.16654804270462634</v>
      </c>
    </row>
    <row r="122" spans="1:3" ht="15.75" thickBot="1" x14ac:dyDescent="0.3">
      <c r="A122" s="182" t="s">
        <v>5</v>
      </c>
      <c r="B122" s="3">
        <f>SUM(B116:B121)</f>
        <v>1405</v>
      </c>
      <c r="C122" s="2"/>
    </row>
    <row r="123" spans="1:3" ht="15.75" thickBot="1" x14ac:dyDescent="0.3"/>
    <row r="124" spans="1:3" ht="34.5" customHeight="1" thickBot="1" x14ac:dyDescent="0.35">
      <c r="A124" s="280" t="s">
        <v>59</v>
      </c>
      <c r="B124" s="281"/>
      <c r="C124" s="282"/>
    </row>
    <row r="125" spans="1:3" x14ac:dyDescent="0.25">
      <c r="A125" s="14" t="s">
        <v>6</v>
      </c>
      <c r="B125" s="4" t="s">
        <v>7</v>
      </c>
      <c r="C125" s="13" t="s">
        <v>2</v>
      </c>
    </row>
    <row r="126" spans="1:3" x14ac:dyDescent="0.25">
      <c r="A126" s="181" t="s">
        <v>36</v>
      </c>
      <c r="B126" s="6">
        <f>B116</f>
        <v>288</v>
      </c>
      <c r="C126" s="5">
        <f>B126/$B$128</f>
        <v>0.35820895522388058</v>
      </c>
    </row>
    <row r="127" spans="1:3" x14ac:dyDescent="0.25">
      <c r="A127" s="15" t="s">
        <v>37</v>
      </c>
      <c r="B127" s="16">
        <f>B117</f>
        <v>516</v>
      </c>
      <c r="C127" s="17">
        <f>B127/$B$128</f>
        <v>0.64179104477611937</v>
      </c>
    </row>
    <row r="128" spans="1:3" ht="15.75" thickBot="1" x14ac:dyDescent="0.3">
      <c r="A128" s="182" t="s">
        <v>5</v>
      </c>
      <c r="B128" s="3">
        <f>SUM(B126:B127)</f>
        <v>804</v>
      </c>
      <c r="C128" s="2"/>
    </row>
    <row r="129" spans="1:6" ht="15.75" thickBot="1" x14ac:dyDescent="0.3"/>
    <row r="130" spans="1:6" ht="30" customHeight="1" thickBot="1" x14ac:dyDescent="0.35">
      <c r="A130" s="280" t="s">
        <v>60</v>
      </c>
      <c r="B130" s="281"/>
      <c r="C130" s="282"/>
    </row>
    <row r="131" spans="1:6" x14ac:dyDescent="0.25">
      <c r="A131" s="14" t="s">
        <v>12</v>
      </c>
      <c r="B131" s="4" t="s">
        <v>1</v>
      </c>
      <c r="C131" s="13" t="s">
        <v>2</v>
      </c>
    </row>
    <row r="132" spans="1:6" x14ac:dyDescent="0.25">
      <c r="A132" s="181" t="s">
        <v>541</v>
      </c>
      <c r="B132" s="6">
        <v>201</v>
      </c>
      <c r="C132" s="5">
        <f t="shared" ref="C132:C142" si="8">B132/$B$143</f>
        <v>0.14306049822064057</v>
      </c>
    </row>
    <row r="133" spans="1:6" x14ac:dyDescent="0.25">
      <c r="A133" s="181" t="s">
        <v>16</v>
      </c>
      <c r="B133" s="6">
        <v>185</v>
      </c>
      <c r="C133" s="5">
        <f t="shared" si="8"/>
        <v>0.13167259786476868</v>
      </c>
    </row>
    <row r="134" spans="1:6" x14ac:dyDescent="0.25">
      <c r="A134" s="181" t="s">
        <v>15</v>
      </c>
      <c r="B134" s="6">
        <v>119</v>
      </c>
      <c r="C134" s="5">
        <f t="shared" si="8"/>
        <v>8.4697508896797155E-2</v>
      </c>
    </row>
    <row r="135" spans="1:6" x14ac:dyDescent="0.25">
      <c r="A135" s="181" t="s">
        <v>13</v>
      </c>
      <c r="B135" s="6">
        <v>118</v>
      </c>
      <c r="C135" s="5">
        <f t="shared" si="8"/>
        <v>8.3985765124555162E-2</v>
      </c>
    </row>
    <row r="136" spans="1:6" x14ac:dyDescent="0.25">
      <c r="A136" s="181" t="s">
        <v>30</v>
      </c>
      <c r="B136" s="6">
        <v>104</v>
      </c>
      <c r="C136" s="5">
        <f t="shared" si="8"/>
        <v>7.4021352313167255E-2</v>
      </c>
    </row>
    <row r="137" spans="1:6" x14ac:dyDescent="0.25">
      <c r="A137" s="181" t="s">
        <v>14</v>
      </c>
      <c r="B137" s="6">
        <v>92</v>
      </c>
      <c r="C137" s="5">
        <f t="shared" si="8"/>
        <v>6.5480427046263348E-2</v>
      </c>
    </row>
    <row r="138" spans="1:6" x14ac:dyDescent="0.25">
      <c r="A138" s="181" t="s">
        <v>24</v>
      </c>
      <c r="B138" s="6">
        <v>89</v>
      </c>
      <c r="C138" s="5">
        <f t="shared" si="8"/>
        <v>6.3345195729537368E-2</v>
      </c>
    </row>
    <row r="139" spans="1:6" x14ac:dyDescent="0.25">
      <c r="A139" s="181" t="s">
        <v>22</v>
      </c>
      <c r="B139" s="6">
        <v>56</v>
      </c>
      <c r="C139" s="5">
        <f t="shared" si="8"/>
        <v>3.9857651245551601E-2</v>
      </c>
    </row>
    <row r="140" spans="1:6" x14ac:dyDescent="0.25">
      <c r="A140" s="181" t="s">
        <v>19</v>
      </c>
      <c r="B140" s="6">
        <v>47</v>
      </c>
      <c r="C140" s="5">
        <f t="shared" si="8"/>
        <v>3.3451957295373667E-2</v>
      </c>
    </row>
    <row r="141" spans="1:6" x14ac:dyDescent="0.25">
      <c r="A141" s="181" t="s">
        <v>26</v>
      </c>
      <c r="B141" s="6">
        <v>46</v>
      </c>
      <c r="C141" s="5">
        <f t="shared" si="8"/>
        <v>3.2740213523131674E-2</v>
      </c>
    </row>
    <row r="142" spans="1:6" x14ac:dyDescent="0.25">
      <c r="A142" s="15" t="s">
        <v>33</v>
      </c>
      <c r="B142" s="16">
        <v>348</v>
      </c>
      <c r="C142" s="17">
        <f t="shared" si="8"/>
        <v>0.24768683274021353</v>
      </c>
      <c r="F142" s="210"/>
    </row>
    <row r="143" spans="1:6" ht="15.75" thickBot="1" x14ac:dyDescent="0.3">
      <c r="A143" s="182" t="s">
        <v>5</v>
      </c>
      <c r="B143" s="3">
        <f>SUM(B132:B142)</f>
        <v>1405</v>
      </c>
      <c r="C143" s="2"/>
      <c r="D143" s="210"/>
      <c r="E143" s="210"/>
    </row>
    <row r="144" spans="1:6" x14ac:dyDescent="0.25">
      <c r="A144" s="242" t="s">
        <v>821</v>
      </c>
      <c r="B144" s="210"/>
      <c r="C144" s="210"/>
    </row>
    <row r="145" spans="1:10" ht="15.75" thickBot="1" x14ac:dyDescent="0.3"/>
    <row r="146" spans="1:10" ht="33.75" customHeight="1" thickBot="1" x14ac:dyDescent="0.35">
      <c r="A146" s="280" t="s">
        <v>61</v>
      </c>
      <c r="B146" s="281"/>
      <c r="C146" s="282"/>
    </row>
    <row r="147" spans="1:10" x14ac:dyDescent="0.25">
      <c r="A147" s="14" t="s">
        <v>12</v>
      </c>
      <c r="B147" s="4" t="s">
        <v>1</v>
      </c>
      <c r="C147" s="13" t="s">
        <v>2</v>
      </c>
    </row>
    <row r="148" spans="1:10" x14ac:dyDescent="0.25">
      <c r="A148" s="212" t="s">
        <v>16</v>
      </c>
      <c r="B148" s="6">
        <v>166</v>
      </c>
      <c r="C148" s="5">
        <f t="shared" ref="C148:C158" si="9">B148/$B$159</f>
        <v>0.20646766169154229</v>
      </c>
    </row>
    <row r="149" spans="1:10" x14ac:dyDescent="0.25">
      <c r="A149" s="212" t="s">
        <v>541</v>
      </c>
      <c r="B149" s="6">
        <v>126</v>
      </c>
      <c r="C149" s="5">
        <f t="shared" si="9"/>
        <v>0.15671641791044777</v>
      </c>
    </row>
    <row r="150" spans="1:10" x14ac:dyDescent="0.25">
      <c r="A150" s="212" t="s">
        <v>13</v>
      </c>
      <c r="B150" s="6">
        <v>78</v>
      </c>
      <c r="C150" s="5">
        <f t="shared" si="9"/>
        <v>9.7014925373134331E-2</v>
      </c>
    </row>
    <row r="151" spans="1:10" x14ac:dyDescent="0.25">
      <c r="A151" s="212" t="s">
        <v>24</v>
      </c>
      <c r="B151" s="6">
        <v>55</v>
      </c>
      <c r="C151" s="5">
        <f t="shared" si="9"/>
        <v>6.8407960199004969E-2</v>
      </c>
    </row>
    <row r="152" spans="1:10" x14ac:dyDescent="0.25">
      <c r="A152" s="212" t="s">
        <v>19</v>
      </c>
      <c r="B152" s="6">
        <v>47</v>
      </c>
      <c r="C152" s="5">
        <f t="shared" si="9"/>
        <v>5.8457711442786067E-2</v>
      </c>
    </row>
    <row r="153" spans="1:10" x14ac:dyDescent="0.25">
      <c r="A153" s="212" t="s">
        <v>22</v>
      </c>
      <c r="B153" s="6">
        <v>47</v>
      </c>
      <c r="C153" s="5">
        <f t="shared" si="9"/>
        <v>5.8457711442786067E-2</v>
      </c>
    </row>
    <row r="154" spans="1:10" x14ac:dyDescent="0.25">
      <c r="A154" s="212" t="s">
        <v>488</v>
      </c>
      <c r="B154" s="6">
        <v>44</v>
      </c>
      <c r="C154" s="5">
        <f t="shared" si="9"/>
        <v>5.4726368159203981E-2</v>
      </c>
    </row>
    <row r="155" spans="1:10" x14ac:dyDescent="0.25">
      <c r="A155" s="212" t="s">
        <v>23</v>
      </c>
      <c r="B155" s="6">
        <v>37</v>
      </c>
      <c r="C155" s="5">
        <f t="shared" si="9"/>
        <v>4.6019900497512436E-2</v>
      </c>
    </row>
    <row r="156" spans="1:10" x14ac:dyDescent="0.25">
      <c r="A156" s="212" t="s">
        <v>18</v>
      </c>
      <c r="B156" s="6">
        <v>28</v>
      </c>
      <c r="C156" s="5">
        <f t="shared" si="9"/>
        <v>3.482587064676617E-2</v>
      </c>
    </row>
    <row r="157" spans="1:10" x14ac:dyDescent="0.25">
      <c r="A157" s="212" t="s">
        <v>27</v>
      </c>
      <c r="B157" s="6">
        <v>26</v>
      </c>
      <c r="C157" s="5">
        <f t="shared" si="9"/>
        <v>3.2338308457711441E-2</v>
      </c>
    </row>
    <row r="158" spans="1:10" x14ac:dyDescent="0.25">
      <c r="A158" s="15" t="s">
        <v>33</v>
      </c>
      <c r="B158" s="16">
        <v>150</v>
      </c>
      <c r="C158" s="17">
        <f t="shared" si="9"/>
        <v>0.18656716417910449</v>
      </c>
    </row>
    <row r="159" spans="1:10" ht="15.75" thickBot="1" x14ac:dyDescent="0.3">
      <c r="A159" s="182" t="s">
        <v>5</v>
      </c>
      <c r="B159" s="3">
        <f>SUM(B148:B158)</f>
        <v>804</v>
      </c>
      <c r="C159" s="2"/>
      <c r="F159" s="210"/>
      <c r="G159" s="210"/>
      <c r="H159" s="210"/>
    </row>
    <row r="160" spans="1:10" x14ac:dyDescent="0.25">
      <c r="D160" s="210"/>
      <c r="E160" s="210"/>
      <c r="F160" s="210"/>
      <c r="G160" s="210"/>
      <c r="H160" s="210"/>
      <c r="I160" s="210"/>
      <c r="J160" s="210"/>
    </row>
    <row r="161" spans="1:10" x14ac:dyDescent="0.25">
      <c r="A161" s="210" t="s">
        <v>822</v>
      </c>
      <c r="B161" s="210"/>
      <c r="C161" s="210"/>
      <c r="D161" s="210"/>
      <c r="E161" s="210"/>
      <c r="I161" s="210"/>
      <c r="J161" s="210"/>
    </row>
    <row r="162" spans="1:10" x14ac:dyDescent="0.25">
      <c r="A162" s="210"/>
      <c r="B162" s="210"/>
      <c r="C162" s="210"/>
    </row>
  </sheetData>
  <mergeCells count="18">
    <mergeCell ref="A1:G1"/>
    <mergeCell ref="A5:C5"/>
    <mergeCell ref="J5:K5"/>
    <mergeCell ref="A12:C12"/>
    <mergeCell ref="A24:C24"/>
    <mergeCell ref="F12:H12"/>
    <mergeCell ref="F18:H18"/>
    <mergeCell ref="A35:C35"/>
    <mergeCell ref="A146:C146"/>
    <mergeCell ref="A41:C41"/>
    <mergeCell ref="A56:C56"/>
    <mergeCell ref="A71:C71"/>
    <mergeCell ref="A82:C82"/>
    <mergeCell ref="A97:C97"/>
    <mergeCell ref="A104:C104"/>
    <mergeCell ref="A114:C114"/>
    <mergeCell ref="A124:C124"/>
    <mergeCell ref="A130:C130"/>
  </mergeCells>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63"/>
  <sheetViews>
    <sheetView workbookViewId="0">
      <selection activeCell="E26" sqref="E26"/>
    </sheetView>
  </sheetViews>
  <sheetFormatPr defaultRowHeight="15" x14ac:dyDescent="0.25"/>
  <cols>
    <col min="1" max="1" width="26.7109375" style="188" customWidth="1"/>
    <col min="2" max="2" width="10.7109375" style="188" bestFit="1" customWidth="1"/>
    <col min="3" max="3" width="7.85546875" style="188" customWidth="1"/>
    <col min="4" max="4" width="13.140625" style="188" customWidth="1"/>
    <col min="5" max="5" width="33.85546875" style="188" bestFit="1" customWidth="1"/>
    <col min="6" max="6" width="18.5703125" style="188" bestFit="1" customWidth="1"/>
    <col min="7" max="7" width="14.42578125" style="188" customWidth="1"/>
    <col min="8" max="8" width="14.42578125" style="210" customWidth="1"/>
    <col min="9" max="9" width="10.7109375" style="188" bestFit="1" customWidth="1"/>
    <col min="10" max="10" width="12" style="188" bestFit="1" customWidth="1"/>
    <col min="11" max="16384" width="9.140625" style="188"/>
  </cols>
  <sheetData>
    <row r="1" spans="1:10" ht="21" x14ac:dyDescent="0.35">
      <c r="A1" s="283" t="s">
        <v>542</v>
      </c>
      <c r="B1" s="283"/>
      <c r="C1" s="283"/>
      <c r="D1" s="283"/>
      <c r="E1" s="283"/>
      <c r="F1" s="283"/>
    </row>
    <row r="2" spans="1:10" s="210" customFormat="1" ht="21" x14ac:dyDescent="0.35">
      <c r="A2" s="236" t="s">
        <v>815</v>
      </c>
      <c r="F2" s="253"/>
    </row>
    <row r="3" spans="1:10" s="210" customFormat="1" ht="21" x14ac:dyDescent="0.35">
      <c r="A3" s="210" t="s">
        <v>816</v>
      </c>
      <c r="F3" s="253"/>
    </row>
    <row r="4" spans="1:10" ht="15.75" thickBot="1" x14ac:dyDescent="0.3"/>
    <row r="5" spans="1:10" ht="18" thickBot="1" x14ac:dyDescent="0.35">
      <c r="A5" s="284" t="s">
        <v>34</v>
      </c>
      <c r="B5" s="285"/>
      <c r="C5" s="286"/>
      <c r="I5" s="284" t="s">
        <v>63</v>
      </c>
      <c r="J5" s="286"/>
    </row>
    <row r="6" spans="1:10" x14ac:dyDescent="0.25">
      <c r="A6" s="14" t="s">
        <v>0</v>
      </c>
      <c r="B6" s="4" t="s">
        <v>1</v>
      </c>
      <c r="C6" s="13" t="s">
        <v>2</v>
      </c>
      <c r="I6" s="19" t="s">
        <v>543</v>
      </c>
      <c r="J6" s="187"/>
    </row>
    <row r="7" spans="1:10" x14ac:dyDescent="0.25">
      <c r="A7" s="185" t="s">
        <v>3</v>
      </c>
      <c r="B7" s="6">
        <v>480913</v>
      </c>
      <c r="C7" s="5">
        <f>B7/$B$9</f>
        <v>0.83257389780860147</v>
      </c>
      <c r="I7" s="185"/>
      <c r="J7" s="187"/>
    </row>
    <row r="8" spans="1:10" x14ac:dyDescent="0.25">
      <c r="A8" s="15" t="s">
        <v>4</v>
      </c>
      <c r="B8" s="16">
        <v>96709</v>
      </c>
      <c r="C8" s="17">
        <f>B8/$B$9</f>
        <v>0.16742610219139853</v>
      </c>
      <c r="I8" s="185"/>
      <c r="J8" s="187"/>
    </row>
    <row r="9" spans="1:10" ht="15.75" thickBot="1" x14ac:dyDescent="0.3">
      <c r="A9" s="186" t="s">
        <v>5</v>
      </c>
      <c r="B9" s="3">
        <f>SUM(B7:B8)</f>
        <v>577622</v>
      </c>
      <c r="C9" s="2"/>
      <c r="I9" s="185"/>
      <c r="J9" s="187"/>
    </row>
    <row r="10" spans="1:10" x14ac:dyDescent="0.25">
      <c r="A10" s="210" t="s">
        <v>869</v>
      </c>
      <c r="B10" s="210"/>
      <c r="C10" s="210"/>
      <c r="I10" s="185"/>
      <c r="J10" s="187"/>
    </row>
    <row r="11" spans="1:10" ht="15.75" thickBot="1" x14ac:dyDescent="0.3">
      <c r="I11" s="185"/>
      <c r="J11" s="187"/>
    </row>
    <row r="12" spans="1:10" ht="18" thickBot="1" x14ac:dyDescent="0.35">
      <c r="A12" s="284" t="s">
        <v>35</v>
      </c>
      <c r="B12" s="285"/>
      <c r="C12" s="286"/>
      <c r="E12" s="294" t="s">
        <v>844</v>
      </c>
      <c r="F12" s="295"/>
      <c r="G12" s="296"/>
      <c r="I12" s="185"/>
      <c r="J12" s="187"/>
    </row>
    <row r="13" spans="1:10" x14ac:dyDescent="0.25">
      <c r="A13" s="14" t="s">
        <v>6</v>
      </c>
      <c r="B13" s="4" t="s">
        <v>7</v>
      </c>
      <c r="C13" s="13" t="s">
        <v>2</v>
      </c>
      <c r="E13" s="14" t="s">
        <v>0</v>
      </c>
      <c r="F13" s="4" t="s">
        <v>1</v>
      </c>
      <c r="G13" s="13" t="s">
        <v>2</v>
      </c>
      <c r="I13" s="185"/>
      <c r="J13" s="187"/>
    </row>
    <row r="14" spans="1:10" x14ac:dyDescent="0.25">
      <c r="A14" s="185" t="s">
        <v>36</v>
      </c>
      <c r="B14" s="6">
        <v>116547</v>
      </c>
      <c r="C14" s="5">
        <f>B14/$B$21</f>
        <v>0.20177036193219788</v>
      </c>
      <c r="E14" s="212" t="s">
        <v>3</v>
      </c>
      <c r="F14" s="6">
        <v>89034</v>
      </c>
      <c r="G14" s="5">
        <v>0.76400000000000001</v>
      </c>
      <c r="I14" s="185"/>
      <c r="J14" s="187"/>
    </row>
    <row r="15" spans="1:10" x14ac:dyDescent="0.25">
      <c r="A15" s="185" t="s">
        <v>37</v>
      </c>
      <c r="B15" s="6">
        <v>90087</v>
      </c>
      <c r="C15" s="5">
        <f t="shared" ref="C15:C20" si="0">B15/$B$21</f>
        <v>0.15596185740847821</v>
      </c>
      <c r="E15" s="15" t="s">
        <v>4</v>
      </c>
      <c r="F15" s="16">
        <v>27513</v>
      </c>
      <c r="G15" s="17">
        <v>0.23599999999999999</v>
      </c>
      <c r="I15" s="185"/>
      <c r="J15" s="187"/>
    </row>
    <row r="16" spans="1:10" ht="15.75" thickBot="1" x14ac:dyDescent="0.3">
      <c r="A16" s="185" t="s">
        <v>38</v>
      </c>
      <c r="B16" s="6">
        <v>74105</v>
      </c>
      <c r="C16" s="5">
        <f t="shared" si="0"/>
        <v>0.12829324367839176</v>
      </c>
      <c r="E16" s="213" t="s">
        <v>5</v>
      </c>
      <c r="F16" s="3">
        <v>116547</v>
      </c>
      <c r="G16" s="232"/>
      <c r="I16" s="185"/>
      <c r="J16" s="187"/>
    </row>
    <row r="17" spans="1:10" ht="15.75" thickBot="1" x14ac:dyDescent="0.3">
      <c r="A17" s="185" t="s">
        <v>39</v>
      </c>
      <c r="B17" s="6">
        <v>60561</v>
      </c>
      <c r="C17" s="5">
        <f t="shared" si="0"/>
        <v>0.10484538331296246</v>
      </c>
      <c r="E17" s="210"/>
      <c r="F17" s="210"/>
      <c r="G17" s="210"/>
      <c r="I17" s="185"/>
      <c r="J17" s="187"/>
    </row>
    <row r="18" spans="1:10" ht="18" thickBot="1" x14ac:dyDescent="0.35">
      <c r="A18" s="185" t="s">
        <v>40</v>
      </c>
      <c r="B18" s="6">
        <v>49977</v>
      </c>
      <c r="C18" s="5">
        <f t="shared" si="0"/>
        <v>8.6521981503474593E-2</v>
      </c>
      <c r="E18" s="284" t="s">
        <v>837</v>
      </c>
      <c r="F18" s="285"/>
      <c r="G18" s="286"/>
      <c r="I18" s="185"/>
      <c r="J18" s="187"/>
    </row>
    <row r="19" spans="1:10" x14ac:dyDescent="0.25">
      <c r="A19" s="185" t="s">
        <v>8</v>
      </c>
      <c r="B19" s="6">
        <v>149577</v>
      </c>
      <c r="C19" s="5">
        <f t="shared" si="0"/>
        <v>0.25895308696690916</v>
      </c>
      <c r="E19" s="14" t="s">
        <v>0</v>
      </c>
      <c r="F19" s="4" t="s">
        <v>1</v>
      </c>
      <c r="G19" s="13" t="s">
        <v>2</v>
      </c>
      <c r="I19" s="185"/>
      <c r="J19" s="187"/>
    </row>
    <row r="20" spans="1:10" x14ac:dyDescent="0.25">
      <c r="A20" s="15" t="s">
        <v>9</v>
      </c>
      <c r="B20" s="16">
        <v>36768</v>
      </c>
      <c r="C20" s="17">
        <f t="shared" si="0"/>
        <v>6.3654085197585961E-2</v>
      </c>
      <c r="E20" s="212" t="s">
        <v>3</v>
      </c>
      <c r="F20" s="6">
        <v>65838</v>
      </c>
      <c r="G20" s="5">
        <v>0.730827</v>
      </c>
      <c r="I20" s="185"/>
      <c r="J20" s="187"/>
    </row>
    <row r="21" spans="1:10" ht="15.75" thickBot="1" x14ac:dyDescent="0.3">
      <c r="A21" s="186" t="s">
        <v>5</v>
      </c>
      <c r="B21" s="3">
        <f>SUM(B14:B20)</f>
        <v>577622</v>
      </c>
      <c r="C21" s="2"/>
      <c r="E21" s="15" t="s">
        <v>4</v>
      </c>
      <c r="F21" s="16">
        <v>24249</v>
      </c>
      <c r="G21" s="17">
        <v>0.26910000000000001</v>
      </c>
      <c r="I21" s="185"/>
      <c r="J21" s="187"/>
    </row>
    <row r="22" spans="1:10" ht="15.75" thickBot="1" x14ac:dyDescent="0.3">
      <c r="A22" s="210" t="s">
        <v>869</v>
      </c>
      <c r="B22" s="210"/>
      <c r="C22" s="210"/>
      <c r="D22" s="210"/>
      <c r="E22" s="213" t="s">
        <v>5</v>
      </c>
      <c r="F22" s="3">
        <f>65838+24249</f>
        <v>90087</v>
      </c>
      <c r="G22" s="2"/>
      <c r="I22" s="185"/>
      <c r="J22" s="187"/>
    </row>
    <row r="23" spans="1:10" ht="15.75" thickBot="1" x14ac:dyDescent="0.3">
      <c r="I23" s="185"/>
      <c r="J23" s="187"/>
    </row>
    <row r="24" spans="1:10" ht="18" thickBot="1" x14ac:dyDescent="0.35">
      <c r="A24" s="284" t="s">
        <v>10</v>
      </c>
      <c r="B24" s="285"/>
      <c r="C24" s="286"/>
      <c r="I24" s="185"/>
      <c r="J24" s="187"/>
    </row>
    <row r="25" spans="1:10" x14ac:dyDescent="0.25">
      <c r="A25" s="14" t="s">
        <v>6</v>
      </c>
      <c r="B25" s="4" t="s">
        <v>7</v>
      </c>
      <c r="C25" s="13" t="s">
        <v>2</v>
      </c>
      <c r="I25" s="185"/>
      <c r="J25" s="187"/>
    </row>
    <row r="26" spans="1:10" x14ac:dyDescent="0.25">
      <c r="A26" s="185" t="s">
        <v>36</v>
      </c>
      <c r="B26" s="6">
        <v>27513</v>
      </c>
      <c r="C26" s="5">
        <f>B26/$B$33</f>
        <v>0.28449265321738409</v>
      </c>
      <c r="I26" s="185"/>
      <c r="J26" s="187"/>
    </row>
    <row r="27" spans="1:10" x14ac:dyDescent="0.25">
      <c r="A27" s="185" t="s">
        <v>37</v>
      </c>
      <c r="B27" s="6">
        <v>24249</v>
      </c>
      <c r="C27" s="5">
        <f t="shared" ref="C27:C32" si="1">B27/$B$33</f>
        <v>0.2507419164710627</v>
      </c>
      <c r="I27" s="185"/>
      <c r="J27" s="187"/>
    </row>
    <row r="28" spans="1:10" x14ac:dyDescent="0.25">
      <c r="A28" s="185" t="s">
        <v>38</v>
      </c>
      <c r="B28" s="6">
        <v>17561</v>
      </c>
      <c r="C28" s="5">
        <f t="shared" si="1"/>
        <v>0.18158599509869816</v>
      </c>
      <c r="I28" s="185"/>
      <c r="J28" s="187"/>
    </row>
    <row r="29" spans="1:10" x14ac:dyDescent="0.25">
      <c r="A29" s="185" t="s">
        <v>39</v>
      </c>
      <c r="B29" s="6">
        <v>9209</v>
      </c>
      <c r="C29" s="5">
        <f t="shared" si="1"/>
        <v>9.522381577722859E-2</v>
      </c>
      <c r="I29" s="185"/>
      <c r="J29" s="187"/>
    </row>
    <row r="30" spans="1:10" x14ac:dyDescent="0.25">
      <c r="A30" s="185" t="s">
        <v>40</v>
      </c>
      <c r="B30" s="6">
        <v>6077</v>
      </c>
      <c r="C30" s="5">
        <f t="shared" si="1"/>
        <v>6.2837998531677514E-2</v>
      </c>
      <c r="I30" s="185"/>
      <c r="J30" s="187"/>
    </row>
    <row r="31" spans="1:10" ht="15.75" thickBot="1" x14ac:dyDescent="0.3">
      <c r="A31" s="185" t="s">
        <v>8</v>
      </c>
      <c r="B31" s="6">
        <v>9434</v>
      </c>
      <c r="C31" s="5">
        <f t="shared" si="1"/>
        <v>9.7550383108087155E-2</v>
      </c>
      <c r="I31" s="186"/>
      <c r="J31" s="2"/>
    </row>
    <row r="32" spans="1:10" x14ac:dyDescent="0.25">
      <c r="A32" s="15" t="s">
        <v>9</v>
      </c>
      <c r="B32" s="16">
        <v>2666</v>
      </c>
      <c r="C32" s="17">
        <f t="shared" si="1"/>
        <v>2.7567237795861812E-2</v>
      </c>
    </row>
    <row r="33" spans="1:8" ht="18" thickBot="1" x14ac:dyDescent="0.35">
      <c r="A33" s="186" t="s">
        <v>5</v>
      </c>
      <c r="B33" s="3">
        <f>SUM(B26:B32)</f>
        <v>96709</v>
      </c>
      <c r="C33" s="2"/>
      <c r="H33" s="266"/>
    </row>
    <row r="34" spans="1:8" ht="15.75" thickBot="1" x14ac:dyDescent="0.3">
      <c r="H34" s="267"/>
    </row>
    <row r="35" spans="1:8" ht="33" customHeight="1" thickBot="1" x14ac:dyDescent="0.35">
      <c r="A35" s="280" t="s">
        <v>41</v>
      </c>
      <c r="B35" s="281"/>
      <c r="C35" s="282"/>
      <c r="H35" s="265"/>
    </row>
    <row r="36" spans="1:8" x14ac:dyDescent="0.25">
      <c r="A36" s="14" t="s">
        <v>6</v>
      </c>
      <c r="B36" s="4" t="s">
        <v>7</v>
      </c>
      <c r="C36" s="13" t="s">
        <v>2</v>
      </c>
      <c r="H36" s="265"/>
    </row>
    <row r="37" spans="1:8" x14ac:dyDescent="0.25">
      <c r="A37" s="185" t="s">
        <v>36</v>
      </c>
      <c r="B37" s="6">
        <f>B26</f>
        <v>27513</v>
      </c>
      <c r="C37" s="5">
        <f>B37/$B$39</f>
        <v>0.53152892082995251</v>
      </c>
      <c r="H37" s="260"/>
    </row>
    <row r="38" spans="1:8" x14ac:dyDescent="0.25">
      <c r="A38" s="15" t="s">
        <v>37</v>
      </c>
      <c r="B38" s="16">
        <f>B27</f>
        <v>24249</v>
      </c>
      <c r="C38" s="17">
        <f>B38/$B$39</f>
        <v>0.46847107917004754</v>
      </c>
    </row>
    <row r="39" spans="1:8" ht="15.75" thickBot="1" x14ac:dyDescent="0.3">
      <c r="A39" s="186" t="s">
        <v>5</v>
      </c>
      <c r="B39" s="3">
        <f>SUM(B37:B38)</f>
        <v>51762</v>
      </c>
      <c r="C39" s="2"/>
    </row>
    <row r="40" spans="1:8" ht="18" thickBot="1" x14ac:dyDescent="0.35">
      <c r="H40" s="255"/>
    </row>
    <row r="41" spans="1:8" ht="18" thickBot="1" x14ac:dyDescent="0.35">
      <c r="A41" s="284" t="s">
        <v>11</v>
      </c>
      <c r="B41" s="285"/>
      <c r="C41" s="286"/>
      <c r="H41" s="267"/>
    </row>
    <row r="42" spans="1:8" x14ac:dyDescent="0.25">
      <c r="A42" s="14" t="s">
        <v>12</v>
      </c>
      <c r="B42" s="4" t="s">
        <v>1</v>
      </c>
      <c r="C42" s="13" t="s">
        <v>2</v>
      </c>
      <c r="H42" s="265"/>
    </row>
    <row r="43" spans="1:8" x14ac:dyDescent="0.25">
      <c r="A43" s="23" t="s">
        <v>13</v>
      </c>
      <c r="B43" s="6">
        <v>42220</v>
      </c>
      <c r="C43" s="5">
        <f t="shared" ref="C43:C53" si="2">B43/$B$54</f>
        <v>0.43656743426154754</v>
      </c>
      <c r="H43" s="265"/>
    </row>
    <row r="44" spans="1:8" x14ac:dyDescent="0.25">
      <c r="A44" s="23" t="s">
        <v>15</v>
      </c>
      <c r="B44" s="6">
        <v>8856</v>
      </c>
      <c r="C44" s="5">
        <f t="shared" si="2"/>
        <v>9.1573690142592729E-2</v>
      </c>
      <c r="H44" s="233"/>
    </row>
    <row r="45" spans="1:8" x14ac:dyDescent="0.25">
      <c r="A45" s="23" t="s">
        <v>16</v>
      </c>
      <c r="B45" s="6">
        <v>8601</v>
      </c>
      <c r="C45" s="5">
        <f t="shared" si="2"/>
        <v>8.8936913834286369E-2</v>
      </c>
    </row>
    <row r="46" spans="1:8" x14ac:dyDescent="0.25">
      <c r="A46" s="23" t="s">
        <v>17</v>
      </c>
      <c r="B46" s="6">
        <v>7379</v>
      </c>
      <c r="C46" s="5">
        <f t="shared" si="2"/>
        <v>7.6301068152912349E-2</v>
      </c>
    </row>
    <row r="47" spans="1:8" x14ac:dyDescent="0.25">
      <c r="A47" s="23" t="s">
        <v>14</v>
      </c>
      <c r="B47" s="6">
        <v>6349</v>
      </c>
      <c r="C47" s="5">
        <f t="shared" si="2"/>
        <v>6.5650559927204297E-2</v>
      </c>
    </row>
    <row r="48" spans="1:8" x14ac:dyDescent="0.25">
      <c r="A48" s="23" t="s">
        <v>18</v>
      </c>
      <c r="B48" s="6">
        <v>3530</v>
      </c>
      <c r="C48" s="5">
        <f t="shared" si="2"/>
        <v>3.6501256346358667E-2</v>
      </c>
    </row>
    <row r="49" spans="1:30" x14ac:dyDescent="0.25">
      <c r="A49" s="23" t="s">
        <v>22</v>
      </c>
      <c r="B49" s="6">
        <v>3125</v>
      </c>
      <c r="C49" s="5">
        <f t="shared" si="2"/>
        <v>3.2313435150813266E-2</v>
      </c>
    </row>
    <row r="50" spans="1:30" x14ac:dyDescent="0.25">
      <c r="A50" s="23" t="s">
        <v>19</v>
      </c>
      <c r="B50" s="6">
        <v>2793</v>
      </c>
      <c r="C50" s="5">
        <f t="shared" si="2"/>
        <v>2.8880455800390864E-2</v>
      </c>
    </row>
    <row r="51" spans="1:30" x14ac:dyDescent="0.25">
      <c r="A51" s="23" t="s">
        <v>23</v>
      </c>
      <c r="B51" s="6">
        <v>1421</v>
      </c>
      <c r="C51" s="5">
        <f t="shared" si="2"/>
        <v>1.4693565231777807E-2</v>
      </c>
    </row>
    <row r="52" spans="1:30" x14ac:dyDescent="0.25">
      <c r="A52" s="23" t="s">
        <v>20</v>
      </c>
      <c r="B52" s="6">
        <v>1369</v>
      </c>
      <c r="C52" s="5">
        <f t="shared" si="2"/>
        <v>1.4155869670868276E-2</v>
      </c>
    </row>
    <row r="53" spans="1:30" x14ac:dyDescent="0.25">
      <c r="A53" s="24" t="s">
        <v>33</v>
      </c>
      <c r="B53" s="16">
        <v>11066</v>
      </c>
      <c r="C53" s="17">
        <f t="shared" si="2"/>
        <v>0.11442575148124787</v>
      </c>
    </row>
    <row r="54" spans="1:30" s="184" customFormat="1" ht="15.75" thickBot="1" x14ac:dyDescent="0.3">
      <c r="A54" s="186" t="s">
        <v>5</v>
      </c>
      <c r="B54" s="3">
        <f>SUM(B43:B53)</f>
        <v>96709</v>
      </c>
      <c r="C54" s="2"/>
      <c r="D54" s="188"/>
      <c r="E54" s="188"/>
      <c r="F54" s="188"/>
      <c r="G54" s="188"/>
      <c r="H54" s="210"/>
      <c r="I54" s="188"/>
      <c r="J54" s="188"/>
      <c r="K54" s="188"/>
      <c r="L54" s="188"/>
      <c r="M54" s="188"/>
      <c r="N54" s="188"/>
      <c r="O54" s="188"/>
      <c r="P54" s="188"/>
      <c r="Q54" s="188"/>
      <c r="R54" s="188"/>
      <c r="S54" s="188"/>
      <c r="T54" s="188"/>
      <c r="U54" s="188"/>
      <c r="V54" s="188"/>
      <c r="W54" s="188"/>
      <c r="X54" s="188"/>
      <c r="Y54" s="188"/>
      <c r="Z54" s="188"/>
      <c r="AA54" s="188"/>
      <c r="AB54" s="188"/>
      <c r="AC54" s="188"/>
      <c r="AD54" s="188"/>
    </row>
    <row r="55" spans="1:30" ht="15.75" thickBot="1" x14ac:dyDescent="0.3">
      <c r="D55" s="184"/>
    </row>
    <row r="56" spans="1:30" ht="33" customHeight="1" thickBot="1" x14ac:dyDescent="0.35">
      <c r="A56" s="280" t="s">
        <v>42</v>
      </c>
      <c r="B56" s="281"/>
      <c r="C56" s="282"/>
    </row>
    <row r="57" spans="1:30" x14ac:dyDescent="0.25">
      <c r="A57" s="14" t="s">
        <v>12</v>
      </c>
      <c r="B57" s="4" t="s">
        <v>1</v>
      </c>
      <c r="C57" s="13" t="s">
        <v>2</v>
      </c>
    </row>
    <row r="58" spans="1:30" x14ac:dyDescent="0.25">
      <c r="A58" s="185" t="s">
        <v>13</v>
      </c>
      <c r="B58" s="6">
        <v>23332</v>
      </c>
      <c r="C58" s="5">
        <f t="shared" ref="C58:C68" si="3">B58/$B$69</f>
        <v>0.45075538039488428</v>
      </c>
    </row>
    <row r="59" spans="1:30" x14ac:dyDescent="0.25">
      <c r="A59" s="185" t="s">
        <v>15</v>
      </c>
      <c r="B59" s="6">
        <v>5647</v>
      </c>
      <c r="C59" s="5">
        <f t="shared" si="3"/>
        <v>0.10909547544530737</v>
      </c>
    </row>
    <row r="60" spans="1:30" x14ac:dyDescent="0.25">
      <c r="A60" s="185" t="s">
        <v>17</v>
      </c>
      <c r="B60" s="6">
        <v>4415</v>
      </c>
      <c r="C60" s="5">
        <f t="shared" si="3"/>
        <v>8.5294231289362851E-2</v>
      </c>
    </row>
    <row r="61" spans="1:30" x14ac:dyDescent="0.25">
      <c r="A61" s="185" t="s">
        <v>16</v>
      </c>
      <c r="B61" s="6">
        <v>4246</v>
      </c>
      <c r="C61" s="5">
        <f t="shared" si="3"/>
        <v>8.2029287894594488E-2</v>
      </c>
    </row>
    <row r="62" spans="1:30" x14ac:dyDescent="0.25">
      <c r="A62" s="185" t="s">
        <v>14</v>
      </c>
      <c r="B62" s="6">
        <v>2969</v>
      </c>
      <c r="C62" s="5">
        <f t="shared" si="3"/>
        <v>5.7358680112824079E-2</v>
      </c>
    </row>
    <row r="63" spans="1:30" x14ac:dyDescent="0.25">
      <c r="A63" s="185" t="s">
        <v>18</v>
      </c>
      <c r="B63" s="6">
        <v>2124</v>
      </c>
      <c r="C63" s="5">
        <f t="shared" si="3"/>
        <v>4.1033963138982263E-2</v>
      </c>
    </row>
    <row r="64" spans="1:30" x14ac:dyDescent="0.25">
      <c r="A64" s="185" t="s">
        <v>22</v>
      </c>
      <c r="B64" s="6">
        <v>1750</v>
      </c>
      <c r="C64" s="5">
        <f t="shared" si="3"/>
        <v>3.3808585448784824E-2</v>
      </c>
    </row>
    <row r="65" spans="1:3" x14ac:dyDescent="0.25">
      <c r="A65" s="185" t="s">
        <v>23</v>
      </c>
      <c r="B65" s="6">
        <v>991</v>
      </c>
      <c r="C65" s="5">
        <f t="shared" si="3"/>
        <v>1.9145318959854718E-2</v>
      </c>
    </row>
    <row r="66" spans="1:3" x14ac:dyDescent="0.25">
      <c r="A66" s="185" t="s">
        <v>19</v>
      </c>
      <c r="B66" s="6">
        <v>897</v>
      </c>
      <c r="C66" s="5">
        <f t="shared" si="3"/>
        <v>1.7329314941462851E-2</v>
      </c>
    </row>
    <row r="67" spans="1:3" x14ac:dyDescent="0.25">
      <c r="A67" s="185" t="s">
        <v>407</v>
      </c>
      <c r="B67" s="6">
        <v>804</v>
      </c>
      <c r="C67" s="5">
        <f t="shared" si="3"/>
        <v>1.5532630114755999E-2</v>
      </c>
    </row>
    <row r="68" spans="1:3" x14ac:dyDescent="0.25">
      <c r="A68" s="15" t="s">
        <v>33</v>
      </c>
      <c r="B68" s="16">
        <v>4587</v>
      </c>
      <c r="C68" s="17">
        <f t="shared" si="3"/>
        <v>8.8617132259186271E-2</v>
      </c>
    </row>
    <row r="69" spans="1:3" ht="15.75" thickBot="1" x14ac:dyDescent="0.3">
      <c r="A69" s="186" t="s">
        <v>5</v>
      </c>
      <c r="B69" s="3">
        <f>SUM(B58:B68)</f>
        <v>51762</v>
      </c>
      <c r="C69" s="2"/>
    </row>
    <row r="70" spans="1:3" ht="15.75" thickBot="1" x14ac:dyDescent="0.3"/>
    <row r="71" spans="1:3" ht="18" thickBot="1" x14ac:dyDescent="0.35">
      <c r="A71" s="284" t="s">
        <v>44</v>
      </c>
      <c r="B71" s="285"/>
      <c r="C71" s="286"/>
    </row>
    <row r="72" spans="1:3" x14ac:dyDescent="0.25">
      <c r="A72" s="14" t="s">
        <v>45</v>
      </c>
      <c r="B72" s="4" t="s">
        <v>7</v>
      </c>
      <c r="C72" s="13" t="s">
        <v>2</v>
      </c>
    </row>
    <row r="73" spans="1:3" x14ac:dyDescent="0.25">
      <c r="A73" s="185" t="s">
        <v>46</v>
      </c>
      <c r="B73" s="6">
        <v>7293</v>
      </c>
      <c r="C73" s="5">
        <f>B73/$B$80</f>
        <v>7.5411802417561971E-2</v>
      </c>
    </row>
    <row r="74" spans="1:3" x14ac:dyDescent="0.25">
      <c r="A74" s="185" t="s">
        <v>47</v>
      </c>
      <c r="B74" s="6">
        <v>9536</v>
      </c>
      <c r="C74" s="5">
        <f t="shared" ref="C74:C79" si="4">B74/$B$80</f>
        <v>9.8605093631409693E-2</v>
      </c>
    </row>
    <row r="75" spans="1:3" x14ac:dyDescent="0.25">
      <c r="A75" s="185" t="s">
        <v>48</v>
      </c>
      <c r="B75" s="6">
        <v>16251</v>
      </c>
      <c r="C75" s="5">
        <f t="shared" si="4"/>
        <v>0.16804020308347722</v>
      </c>
    </row>
    <row r="76" spans="1:3" x14ac:dyDescent="0.25">
      <c r="A76" s="185" t="s">
        <v>49</v>
      </c>
      <c r="B76" s="6">
        <v>16795</v>
      </c>
      <c r="C76" s="5">
        <f t="shared" si="4"/>
        <v>0.17366532587453082</v>
      </c>
    </row>
    <row r="77" spans="1:3" x14ac:dyDescent="0.25">
      <c r="A77" s="185" t="s">
        <v>50</v>
      </c>
      <c r="B77" s="6">
        <v>17308</v>
      </c>
      <c r="C77" s="5">
        <f t="shared" si="4"/>
        <v>0.17896989938888833</v>
      </c>
    </row>
    <row r="78" spans="1:3" x14ac:dyDescent="0.25">
      <c r="A78" s="185" t="s">
        <v>51</v>
      </c>
      <c r="B78" s="6">
        <v>12885</v>
      </c>
      <c r="C78" s="5">
        <f t="shared" si="4"/>
        <v>0.13323475581383326</v>
      </c>
    </row>
    <row r="79" spans="1:3" x14ac:dyDescent="0.25">
      <c r="A79" s="15" t="s">
        <v>52</v>
      </c>
      <c r="B79" s="16">
        <v>16641</v>
      </c>
      <c r="C79" s="17">
        <f t="shared" si="4"/>
        <v>0.17207291979029873</v>
      </c>
    </row>
    <row r="80" spans="1:3" ht="15.75" thickBot="1" x14ac:dyDescent="0.3">
      <c r="A80" s="186" t="s">
        <v>5</v>
      </c>
      <c r="B80" s="3">
        <f>SUM(B73:B79)</f>
        <v>96709</v>
      </c>
      <c r="C80" s="2"/>
    </row>
    <row r="81" spans="1:23" ht="15.75" thickBot="1" x14ac:dyDescent="0.3"/>
    <row r="82" spans="1:23" ht="33.75" customHeight="1" thickBot="1" x14ac:dyDescent="0.35">
      <c r="A82" s="280" t="s">
        <v>53</v>
      </c>
      <c r="B82" s="281"/>
      <c r="C82" s="282"/>
    </row>
    <row r="83" spans="1:23" x14ac:dyDescent="0.25">
      <c r="A83" s="14" t="s">
        <v>45</v>
      </c>
      <c r="B83" s="4" t="s">
        <v>7</v>
      </c>
      <c r="C83" s="13" t="s">
        <v>2</v>
      </c>
    </row>
    <row r="84" spans="1:23" x14ac:dyDescent="0.25">
      <c r="A84" s="185" t="s">
        <v>46</v>
      </c>
      <c r="B84" s="6">
        <v>4899</v>
      </c>
      <c r="C84" s="5">
        <f>B84/$B$91</f>
        <v>9.464472006491248E-2</v>
      </c>
    </row>
    <row r="85" spans="1:23" x14ac:dyDescent="0.25">
      <c r="A85" s="185" t="s">
        <v>47</v>
      </c>
      <c r="B85" s="6">
        <v>5096</v>
      </c>
      <c r="C85" s="5">
        <f t="shared" ref="C85:C90" si="5">B85/$B$91</f>
        <v>9.8450600826861398E-2</v>
      </c>
    </row>
    <row r="86" spans="1:23" x14ac:dyDescent="0.25">
      <c r="A86" s="185" t="s">
        <v>48</v>
      </c>
      <c r="B86" s="6">
        <v>7692</v>
      </c>
      <c r="C86" s="5">
        <f t="shared" si="5"/>
        <v>0.14860322244117305</v>
      </c>
    </row>
    <row r="87" spans="1:23" x14ac:dyDescent="0.25">
      <c r="A87" s="185" t="s">
        <v>49</v>
      </c>
      <c r="B87" s="6">
        <v>8846</v>
      </c>
      <c r="C87" s="5">
        <f t="shared" si="5"/>
        <v>0.17089756964568603</v>
      </c>
    </row>
    <row r="88" spans="1:23" x14ac:dyDescent="0.25">
      <c r="A88" s="185" t="s">
        <v>50</v>
      </c>
      <c r="B88" s="6">
        <v>7901</v>
      </c>
      <c r="C88" s="5">
        <f t="shared" si="5"/>
        <v>0.15264093350334221</v>
      </c>
    </row>
    <row r="89" spans="1:23" x14ac:dyDescent="0.25">
      <c r="A89" s="185" t="s">
        <v>51</v>
      </c>
      <c r="B89" s="6">
        <v>6106</v>
      </c>
      <c r="C89" s="5">
        <f t="shared" si="5"/>
        <v>0.1179629844287315</v>
      </c>
    </row>
    <row r="90" spans="1:23" x14ac:dyDescent="0.25">
      <c r="A90" s="15" t="s">
        <v>52</v>
      </c>
      <c r="B90" s="16">
        <v>11222</v>
      </c>
      <c r="C90" s="17">
        <f t="shared" si="5"/>
        <v>0.2167999690892933</v>
      </c>
    </row>
    <row r="91" spans="1:23" ht="15.75" thickBot="1" x14ac:dyDescent="0.3">
      <c r="A91" s="186" t="s">
        <v>5</v>
      </c>
      <c r="B91" s="3">
        <f>SUM(B84:B90)</f>
        <v>51762</v>
      </c>
      <c r="C91" s="2"/>
      <c r="E91" s="210"/>
      <c r="F91" s="210"/>
      <c r="G91" s="210"/>
    </row>
    <row r="92" spans="1:23" s="210" customFormat="1" x14ac:dyDescent="0.25">
      <c r="A92" s="233"/>
      <c r="B92" s="6"/>
      <c r="C92" s="233"/>
    </row>
    <row r="93" spans="1:23" x14ac:dyDescent="0.25">
      <c r="A93" s="237" t="s">
        <v>817</v>
      </c>
      <c r="B93" s="238"/>
      <c r="C93" s="239"/>
      <c r="D93" s="210"/>
      <c r="E93" s="210"/>
      <c r="F93" s="210"/>
      <c r="G93" s="210"/>
      <c r="I93" s="210"/>
      <c r="J93" s="210"/>
      <c r="K93" s="210"/>
      <c r="L93" s="210"/>
      <c r="M93" s="210"/>
      <c r="N93" s="210"/>
      <c r="O93" s="210"/>
      <c r="P93" s="210"/>
      <c r="Q93" s="210"/>
      <c r="R93" s="210"/>
      <c r="S93" s="210"/>
      <c r="T93" s="210"/>
      <c r="U93" s="210"/>
      <c r="V93" s="210"/>
      <c r="W93" s="210"/>
    </row>
    <row r="94" spans="1:23" x14ac:dyDescent="0.25">
      <c r="A94" s="240" t="s">
        <v>818</v>
      </c>
      <c r="B94" s="238"/>
      <c r="C94" s="239"/>
      <c r="D94" s="210"/>
      <c r="E94" s="210"/>
      <c r="F94" s="210"/>
      <c r="G94" s="210"/>
      <c r="I94" s="210"/>
      <c r="J94" s="210"/>
      <c r="K94" s="210"/>
      <c r="L94" s="210"/>
      <c r="M94" s="210"/>
      <c r="N94" s="210"/>
      <c r="O94" s="210"/>
      <c r="P94" s="210"/>
      <c r="Q94" s="210"/>
      <c r="R94" s="210"/>
      <c r="S94" s="210"/>
      <c r="T94" s="210"/>
      <c r="U94" s="210"/>
      <c r="V94" s="210"/>
      <c r="W94" s="210"/>
    </row>
    <row r="95" spans="1:23" x14ac:dyDescent="0.25">
      <c r="A95" s="240" t="s">
        <v>819</v>
      </c>
      <c r="B95" s="238"/>
      <c r="C95" s="239"/>
      <c r="D95" s="210"/>
      <c r="I95" s="210"/>
      <c r="J95" s="210"/>
      <c r="K95" s="210"/>
      <c r="L95" s="210"/>
      <c r="M95" s="210"/>
      <c r="N95" s="210"/>
      <c r="O95" s="210"/>
      <c r="P95" s="210"/>
      <c r="Q95" s="210"/>
      <c r="R95" s="210"/>
      <c r="S95" s="210"/>
      <c r="T95" s="210"/>
      <c r="U95" s="210"/>
      <c r="V95" s="210"/>
      <c r="W95" s="210"/>
    </row>
    <row r="96" spans="1:23" ht="15.75" thickBot="1" x14ac:dyDescent="0.3"/>
    <row r="97" spans="1:7" ht="18" thickBot="1" x14ac:dyDescent="0.35">
      <c r="A97" s="284" t="s">
        <v>805</v>
      </c>
      <c r="B97" s="285"/>
      <c r="C97" s="286"/>
    </row>
    <row r="98" spans="1:7" x14ac:dyDescent="0.25">
      <c r="A98" s="14" t="s">
        <v>54</v>
      </c>
      <c r="B98" s="4" t="s">
        <v>1</v>
      </c>
      <c r="C98" s="13" t="s">
        <v>2</v>
      </c>
    </row>
    <row r="99" spans="1:7" x14ac:dyDescent="0.25">
      <c r="A99" s="185" t="s">
        <v>55</v>
      </c>
      <c r="B99" s="6">
        <v>219265</v>
      </c>
      <c r="C99" s="5">
        <f>B99/$B$101</f>
        <v>0.88549343951796911</v>
      </c>
    </row>
    <row r="100" spans="1:7" x14ac:dyDescent="0.25">
      <c r="A100" s="15" t="s">
        <v>58</v>
      </c>
      <c r="B100" s="16">
        <v>28354</v>
      </c>
      <c r="C100" s="17">
        <f>B100/$B$101</f>
        <v>0.11450656048203087</v>
      </c>
    </row>
    <row r="101" spans="1:7" ht="15.75" thickBot="1" x14ac:dyDescent="0.3">
      <c r="A101" s="186" t="s">
        <v>5</v>
      </c>
      <c r="B101" s="3">
        <f>SUM(B99:B100)</f>
        <v>247619</v>
      </c>
      <c r="C101" s="2"/>
    </row>
    <row r="102" spans="1:7" x14ac:dyDescent="0.25">
      <c r="A102" s="210" t="s">
        <v>829</v>
      </c>
      <c r="B102" s="210"/>
      <c r="C102" s="210"/>
    </row>
    <row r="103" spans="1:7" ht="15.75" thickBot="1" x14ac:dyDescent="0.3"/>
    <row r="104" spans="1:7" ht="32.25" customHeight="1" thickBot="1" x14ac:dyDescent="0.35">
      <c r="A104" s="280" t="s">
        <v>56</v>
      </c>
      <c r="B104" s="281"/>
      <c r="C104" s="282"/>
    </row>
    <row r="105" spans="1:7" x14ac:dyDescent="0.25">
      <c r="A105" s="14" t="s">
        <v>6</v>
      </c>
      <c r="B105" s="4" t="s">
        <v>7</v>
      </c>
      <c r="C105" s="13" t="s">
        <v>2</v>
      </c>
    </row>
    <row r="106" spans="1:7" x14ac:dyDescent="0.25">
      <c r="A106" s="185" t="s">
        <v>36</v>
      </c>
      <c r="B106" s="6">
        <v>18823</v>
      </c>
      <c r="C106" s="5">
        <f>B106/$B$112</f>
        <v>0.16296264230985671</v>
      </c>
    </row>
    <row r="107" spans="1:7" x14ac:dyDescent="0.25">
      <c r="A107" s="185" t="s">
        <v>37</v>
      </c>
      <c r="B107" s="6">
        <v>19421</v>
      </c>
      <c r="C107" s="5">
        <f t="shared" ref="C107:C111" si="6">B107/$B$112</f>
        <v>0.1681399073633176</v>
      </c>
    </row>
    <row r="108" spans="1:7" x14ac:dyDescent="0.25">
      <c r="A108" s="185" t="s">
        <v>38</v>
      </c>
      <c r="B108" s="6">
        <v>16384</v>
      </c>
      <c r="C108" s="5">
        <f t="shared" si="6"/>
        <v>0.14184667330418596</v>
      </c>
    </row>
    <row r="109" spans="1:7" x14ac:dyDescent="0.25">
      <c r="A109" s="185" t="s">
        <v>39</v>
      </c>
      <c r="B109" s="6">
        <v>12200</v>
      </c>
      <c r="C109" s="5">
        <f t="shared" si="6"/>
        <v>0.10562313319769707</v>
      </c>
    </row>
    <row r="110" spans="1:7" x14ac:dyDescent="0.25">
      <c r="A110" s="185" t="s">
        <v>40</v>
      </c>
      <c r="B110" s="6">
        <v>10431</v>
      </c>
      <c r="C110" s="5">
        <f t="shared" si="6"/>
        <v>9.0307778884030993E-2</v>
      </c>
    </row>
    <row r="111" spans="1:7" x14ac:dyDescent="0.25">
      <c r="A111" s="15" t="s">
        <v>8</v>
      </c>
      <c r="B111" s="16">
        <v>38246</v>
      </c>
      <c r="C111" s="17">
        <f t="shared" si="6"/>
        <v>0.33111986494091167</v>
      </c>
    </row>
    <row r="112" spans="1:7" ht="15.75" thickBot="1" x14ac:dyDescent="0.3">
      <c r="A112" s="186" t="s">
        <v>5</v>
      </c>
      <c r="B112" s="3">
        <f>SUM(B106:B111)</f>
        <v>115505</v>
      </c>
      <c r="C112" s="2"/>
      <c r="E112" s="210"/>
      <c r="F112" s="210"/>
      <c r="G112" s="210"/>
    </row>
    <row r="113" spans="1:15" x14ac:dyDescent="0.25">
      <c r="A113" s="241" t="s">
        <v>820</v>
      </c>
      <c r="B113" s="269"/>
      <c r="C113" s="269"/>
      <c r="D113" s="210"/>
      <c r="I113" s="210"/>
      <c r="J113" s="210"/>
      <c r="K113" s="210"/>
      <c r="L113" s="210"/>
      <c r="M113" s="210"/>
      <c r="N113" s="210"/>
      <c r="O113" s="210"/>
    </row>
    <row r="114" spans="1:15" ht="15.75" thickBot="1" x14ac:dyDescent="0.3"/>
    <row r="115" spans="1:15" ht="33" customHeight="1" thickBot="1" x14ac:dyDescent="0.35">
      <c r="A115" s="280" t="s">
        <v>57</v>
      </c>
      <c r="B115" s="281"/>
      <c r="C115" s="282"/>
    </row>
    <row r="116" spans="1:15" x14ac:dyDescent="0.25">
      <c r="A116" s="14" t="s">
        <v>6</v>
      </c>
      <c r="B116" s="4" t="s">
        <v>7</v>
      </c>
      <c r="C116" s="13" t="s">
        <v>2</v>
      </c>
    </row>
    <row r="117" spans="1:15" x14ac:dyDescent="0.25">
      <c r="A117" s="185" t="s">
        <v>36</v>
      </c>
      <c r="B117" s="6">
        <v>4570</v>
      </c>
      <c r="C117" s="5">
        <f>B117/$B$123</f>
        <v>0.30292986875248573</v>
      </c>
    </row>
    <row r="118" spans="1:15" x14ac:dyDescent="0.25">
      <c r="A118" s="185" t="s">
        <v>37</v>
      </c>
      <c r="B118" s="6">
        <v>4963</v>
      </c>
      <c r="C118" s="5">
        <f t="shared" ref="C118:C122" si="7">B118/$B$123</f>
        <v>0.32898051173273235</v>
      </c>
    </row>
    <row r="119" spans="1:15" x14ac:dyDescent="0.25">
      <c r="A119" s="185" t="s">
        <v>38</v>
      </c>
      <c r="B119" s="6">
        <v>2312</v>
      </c>
      <c r="C119" s="5">
        <f t="shared" si="7"/>
        <v>0.15325467320694683</v>
      </c>
    </row>
    <row r="120" spans="1:15" x14ac:dyDescent="0.25">
      <c r="A120" s="185" t="s">
        <v>39</v>
      </c>
      <c r="B120" s="6">
        <v>1168</v>
      </c>
      <c r="C120" s="5">
        <f t="shared" si="7"/>
        <v>7.7422776083786296E-2</v>
      </c>
    </row>
    <row r="121" spans="1:15" x14ac:dyDescent="0.25">
      <c r="A121" s="185" t="s">
        <v>40</v>
      </c>
      <c r="B121" s="6">
        <v>1031</v>
      </c>
      <c r="C121" s="5">
        <f t="shared" si="7"/>
        <v>6.8341508683547658E-2</v>
      </c>
    </row>
    <row r="122" spans="1:15" x14ac:dyDescent="0.25">
      <c r="A122" s="15" t="s">
        <v>8</v>
      </c>
      <c r="B122" s="16">
        <v>1042</v>
      </c>
      <c r="C122" s="17">
        <f t="shared" si="7"/>
        <v>6.9070661540501122E-2</v>
      </c>
    </row>
    <row r="123" spans="1:15" ht="15.75" thickBot="1" x14ac:dyDescent="0.3">
      <c r="A123" s="186" t="s">
        <v>5</v>
      </c>
      <c r="B123" s="3">
        <f>SUM(B117:B122)</f>
        <v>15086</v>
      </c>
      <c r="C123" s="2"/>
    </row>
    <row r="124" spans="1:15" ht="15.75" thickBot="1" x14ac:dyDescent="0.3"/>
    <row r="125" spans="1:15" ht="35.25" customHeight="1" thickBot="1" x14ac:dyDescent="0.35">
      <c r="A125" s="280" t="s">
        <v>59</v>
      </c>
      <c r="B125" s="281"/>
      <c r="C125" s="282"/>
    </row>
    <row r="126" spans="1:15" x14ac:dyDescent="0.25">
      <c r="A126" s="14" t="s">
        <v>6</v>
      </c>
      <c r="B126" s="4" t="s">
        <v>7</v>
      </c>
      <c r="C126" s="13" t="s">
        <v>2</v>
      </c>
    </row>
    <row r="127" spans="1:15" x14ac:dyDescent="0.25">
      <c r="A127" s="185" t="s">
        <v>36</v>
      </c>
      <c r="B127" s="6">
        <f>B117</f>
        <v>4570</v>
      </c>
      <c r="C127" s="5">
        <f>B127/$B$129</f>
        <v>0.47938739116752332</v>
      </c>
    </row>
    <row r="128" spans="1:15" x14ac:dyDescent="0.25">
      <c r="A128" s="15" t="s">
        <v>37</v>
      </c>
      <c r="B128" s="16">
        <f>B118</f>
        <v>4963</v>
      </c>
      <c r="C128" s="17">
        <f>B128/$B$129</f>
        <v>0.52061260883247662</v>
      </c>
    </row>
    <row r="129" spans="1:3" ht="15.75" thickBot="1" x14ac:dyDescent="0.3">
      <c r="A129" s="186" t="s">
        <v>5</v>
      </c>
      <c r="B129" s="3">
        <f>SUM(B127:B128)</f>
        <v>9533</v>
      </c>
      <c r="C129" s="2"/>
    </row>
    <row r="130" spans="1:3" x14ac:dyDescent="0.25">
      <c r="A130" s="210" t="s">
        <v>849</v>
      </c>
      <c r="B130" s="210"/>
      <c r="C130" s="210"/>
    </row>
    <row r="131" spans="1:3" ht="15.75" thickBot="1" x14ac:dyDescent="0.3"/>
    <row r="132" spans="1:3" ht="33.75" customHeight="1" thickBot="1" x14ac:dyDescent="0.35">
      <c r="A132" s="280" t="s">
        <v>60</v>
      </c>
      <c r="B132" s="281"/>
      <c r="C132" s="282"/>
    </row>
    <row r="133" spans="1:3" x14ac:dyDescent="0.25">
      <c r="A133" s="14" t="s">
        <v>12</v>
      </c>
      <c r="B133" s="4" t="s">
        <v>1</v>
      </c>
      <c r="C133" s="13" t="s">
        <v>2</v>
      </c>
    </row>
    <row r="134" spans="1:3" x14ac:dyDescent="0.25">
      <c r="A134" s="185" t="s">
        <v>13</v>
      </c>
      <c r="B134" s="6">
        <v>6840</v>
      </c>
      <c r="C134" s="5">
        <f t="shared" ref="C134:C144" si="8">B134/$B$145</f>
        <v>0.45340050377833752</v>
      </c>
    </row>
    <row r="135" spans="1:3" x14ac:dyDescent="0.25">
      <c r="A135" s="185" t="s">
        <v>15</v>
      </c>
      <c r="B135" s="6">
        <v>1822</v>
      </c>
      <c r="C135" s="5">
        <f t="shared" si="8"/>
        <v>0.12077422776083786</v>
      </c>
    </row>
    <row r="136" spans="1:3" x14ac:dyDescent="0.25">
      <c r="A136" s="185" t="s">
        <v>16</v>
      </c>
      <c r="B136" s="6">
        <v>1118</v>
      </c>
      <c r="C136" s="5">
        <f t="shared" si="8"/>
        <v>7.4108444915815988E-2</v>
      </c>
    </row>
    <row r="137" spans="1:3" x14ac:dyDescent="0.25">
      <c r="A137" s="185" t="s">
        <v>17</v>
      </c>
      <c r="B137" s="6">
        <v>1079</v>
      </c>
      <c r="C137" s="5">
        <f t="shared" si="8"/>
        <v>7.1523266604799157E-2</v>
      </c>
    </row>
    <row r="138" spans="1:3" x14ac:dyDescent="0.25">
      <c r="A138" s="185" t="s">
        <v>18</v>
      </c>
      <c r="B138" s="6">
        <v>692</v>
      </c>
      <c r="C138" s="5">
        <f t="shared" si="8"/>
        <v>4.5870343364709E-2</v>
      </c>
    </row>
    <row r="139" spans="1:3" x14ac:dyDescent="0.25">
      <c r="A139" s="185" t="s">
        <v>14</v>
      </c>
      <c r="B139" s="6">
        <v>690</v>
      </c>
      <c r="C139" s="5">
        <f t="shared" si="8"/>
        <v>4.5737770117990191E-2</v>
      </c>
    </row>
    <row r="140" spans="1:3" x14ac:dyDescent="0.25">
      <c r="A140" s="185" t="s">
        <v>22</v>
      </c>
      <c r="B140" s="6">
        <v>659</v>
      </c>
      <c r="C140" s="5">
        <f t="shared" si="8"/>
        <v>4.3682884793848603E-2</v>
      </c>
    </row>
    <row r="141" spans="1:3" x14ac:dyDescent="0.25">
      <c r="A141" s="185" t="s">
        <v>19</v>
      </c>
      <c r="B141" s="6">
        <v>351</v>
      </c>
      <c r="C141" s="5">
        <f t="shared" si="8"/>
        <v>2.3266604799151533E-2</v>
      </c>
    </row>
    <row r="142" spans="1:3" x14ac:dyDescent="0.25">
      <c r="A142" s="185" t="s">
        <v>20</v>
      </c>
      <c r="B142" s="6">
        <v>224</v>
      </c>
      <c r="C142" s="5">
        <f t="shared" si="8"/>
        <v>1.4848203632506961E-2</v>
      </c>
    </row>
    <row r="143" spans="1:3" x14ac:dyDescent="0.25">
      <c r="A143" s="185" t="s">
        <v>24</v>
      </c>
      <c r="B143" s="6">
        <v>177</v>
      </c>
      <c r="C143" s="5">
        <f t="shared" si="8"/>
        <v>1.1732732334614875E-2</v>
      </c>
    </row>
    <row r="144" spans="1:3" x14ac:dyDescent="0.25">
      <c r="A144" s="15" t="s">
        <v>33</v>
      </c>
      <c r="B144" s="16">
        <v>1434</v>
      </c>
      <c r="C144" s="17">
        <f t="shared" si="8"/>
        <v>9.5055017897388308E-2</v>
      </c>
    </row>
    <row r="145" spans="1:5" ht="15.75" thickBot="1" x14ac:dyDescent="0.3">
      <c r="A145" s="186" t="s">
        <v>5</v>
      </c>
      <c r="B145" s="3">
        <f>SUM(B134:B144)</f>
        <v>15086</v>
      </c>
      <c r="C145" s="2"/>
      <c r="E145" s="210"/>
    </row>
    <row r="146" spans="1:5" x14ac:dyDescent="0.25">
      <c r="A146" s="242" t="s">
        <v>821</v>
      </c>
      <c r="B146" s="238"/>
      <c r="C146" s="239"/>
      <c r="D146" s="210"/>
      <c r="E146" s="210"/>
    </row>
    <row r="147" spans="1:5" ht="15.75" thickBot="1" x14ac:dyDescent="0.3">
      <c r="A147" s="210"/>
      <c r="B147" s="210"/>
      <c r="C147" s="210"/>
      <c r="D147" s="210"/>
    </row>
    <row r="148" spans="1:5" ht="36.75" customHeight="1" thickBot="1" x14ac:dyDescent="0.35">
      <c r="A148" s="280" t="s">
        <v>61</v>
      </c>
      <c r="B148" s="281"/>
      <c r="C148" s="282"/>
    </row>
    <row r="149" spans="1:5" x14ac:dyDescent="0.25">
      <c r="A149" s="14" t="s">
        <v>12</v>
      </c>
      <c r="B149" s="4" t="s">
        <v>1</v>
      </c>
      <c r="C149" s="13" t="s">
        <v>2</v>
      </c>
    </row>
    <row r="150" spans="1:5" x14ac:dyDescent="0.25">
      <c r="A150" s="185" t="s">
        <v>13</v>
      </c>
      <c r="B150" s="6">
        <v>4478</v>
      </c>
      <c r="C150" s="5">
        <f t="shared" ref="C150:C160" si="9">B150/$B$161</f>
        <v>0.46973670408056228</v>
      </c>
    </row>
    <row r="151" spans="1:5" x14ac:dyDescent="0.25">
      <c r="A151" s="185" t="s">
        <v>15</v>
      </c>
      <c r="B151" s="6">
        <v>1377</v>
      </c>
      <c r="C151" s="5">
        <f t="shared" si="9"/>
        <v>0.14444560998636316</v>
      </c>
    </row>
    <row r="152" spans="1:5" x14ac:dyDescent="0.25">
      <c r="A152" s="185" t="s">
        <v>16</v>
      </c>
      <c r="B152" s="6">
        <v>737</v>
      </c>
      <c r="C152" s="5">
        <f t="shared" si="9"/>
        <v>7.7310395468373025E-2</v>
      </c>
    </row>
    <row r="153" spans="1:5" x14ac:dyDescent="0.25">
      <c r="A153" s="185" t="s">
        <v>17</v>
      </c>
      <c r="B153" s="6">
        <v>707</v>
      </c>
      <c r="C153" s="5">
        <f t="shared" si="9"/>
        <v>7.4163432287842238E-2</v>
      </c>
    </row>
    <row r="154" spans="1:5" x14ac:dyDescent="0.25">
      <c r="A154" s="185" t="s">
        <v>22</v>
      </c>
      <c r="B154" s="6">
        <v>436</v>
      </c>
      <c r="C154" s="5">
        <f t="shared" si="9"/>
        <v>4.5735864890380784E-2</v>
      </c>
    </row>
    <row r="155" spans="1:5" x14ac:dyDescent="0.25">
      <c r="A155" s="185" t="s">
        <v>18</v>
      </c>
      <c r="B155" s="6">
        <v>404</v>
      </c>
      <c r="C155" s="5">
        <f t="shared" si="9"/>
        <v>4.2379104164481277E-2</v>
      </c>
    </row>
    <row r="156" spans="1:5" x14ac:dyDescent="0.25">
      <c r="A156" s="185" t="s">
        <v>14</v>
      </c>
      <c r="B156" s="6">
        <v>346</v>
      </c>
      <c r="C156" s="5">
        <f t="shared" si="9"/>
        <v>3.6294975348788422E-2</v>
      </c>
    </row>
    <row r="157" spans="1:5" x14ac:dyDescent="0.25">
      <c r="A157" s="185" t="s">
        <v>23</v>
      </c>
      <c r="B157" s="6">
        <v>105</v>
      </c>
      <c r="C157" s="5">
        <f t="shared" si="9"/>
        <v>1.1014371131857758E-2</v>
      </c>
    </row>
    <row r="158" spans="1:5" x14ac:dyDescent="0.25">
      <c r="A158" s="185" t="s">
        <v>31</v>
      </c>
      <c r="B158" s="6">
        <v>103</v>
      </c>
      <c r="C158" s="5">
        <f t="shared" si="9"/>
        <v>1.0804573586489037E-2</v>
      </c>
    </row>
    <row r="159" spans="1:5" x14ac:dyDescent="0.25">
      <c r="A159" s="185" t="s">
        <v>19</v>
      </c>
      <c r="B159" s="6">
        <v>97</v>
      </c>
      <c r="C159" s="5">
        <f t="shared" si="9"/>
        <v>1.0175180950382881E-2</v>
      </c>
    </row>
    <row r="160" spans="1:5" x14ac:dyDescent="0.25">
      <c r="A160" s="15" t="s">
        <v>33</v>
      </c>
      <c r="B160" s="16">
        <v>743</v>
      </c>
      <c r="C160" s="17">
        <f t="shared" si="9"/>
        <v>7.7939788104479171E-2</v>
      </c>
    </row>
    <row r="161" spans="1:9" ht="15.75" thickBot="1" x14ac:dyDescent="0.3">
      <c r="A161" s="186" t="s">
        <v>5</v>
      </c>
      <c r="B161" s="3">
        <f>SUM(B150:B160)</f>
        <v>9533</v>
      </c>
      <c r="C161" s="2"/>
    </row>
    <row r="162" spans="1:9" x14ac:dyDescent="0.25">
      <c r="E162" s="210"/>
      <c r="F162" s="210"/>
      <c r="G162" s="210"/>
    </row>
    <row r="163" spans="1:9" x14ac:dyDescent="0.25">
      <c r="A163" s="210" t="s">
        <v>822</v>
      </c>
      <c r="B163" s="210"/>
      <c r="C163" s="210"/>
      <c r="D163" s="210"/>
      <c r="I163" s="210"/>
    </row>
  </sheetData>
  <mergeCells count="18">
    <mergeCell ref="A1:F1"/>
    <mergeCell ref="A5:C5"/>
    <mergeCell ref="I5:J5"/>
    <mergeCell ref="A12:C12"/>
    <mergeCell ref="A24:C24"/>
    <mergeCell ref="E12:G12"/>
    <mergeCell ref="E18:G18"/>
    <mergeCell ref="A35:C35"/>
    <mergeCell ref="A148:C148"/>
    <mergeCell ref="A41:C41"/>
    <mergeCell ref="A56:C56"/>
    <mergeCell ref="A71:C71"/>
    <mergeCell ref="A82:C82"/>
    <mergeCell ref="A97:C97"/>
    <mergeCell ref="A104:C104"/>
    <mergeCell ref="A115:C115"/>
    <mergeCell ref="A125:C125"/>
    <mergeCell ref="A132:C132"/>
  </mergeCells>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9"/>
  <sheetViews>
    <sheetView topLeftCell="A127" workbookViewId="0">
      <selection activeCell="A137" sqref="A137"/>
    </sheetView>
  </sheetViews>
  <sheetFormatPr defaultRowHeight="15" x14ac:dyDescent="0.25"/>
  <cols>
    <col min="1" max="1" width="26.7109375" style="189" customWidth="1"/>
    <col min="2" max="2" width="10.7109375" style="189" bestFit="1" customWidth="1"/>
    <col min="3" max="3" width="7.85546875" style="189" customWidth="1"/>
    <col min="4" max="4" width="9.140625" style="189"/>
    <col min="5" max="5" width="33.85546875" style="189" bestFit="1" customWidth="1"/>
    <col min="6" max="6" width="18.5703125" style="189" bestFit="1" customWidth="1"/>
    <col min="7" max="7" width="14.28515625" style="189" customWidth="1"/>
    <col min="8" max="8" width="9.140625" style="189"/>
    <col min="9" max="9" width="14.7109375" style="189" bestFit="1" customWidth="1"/>
    <col min="10" max="16384" width="9.140625" style="189"/>
  </cols>
  <sheetData>
    <row r="1" spans="1:10" ht="21" x14ac:dyDescent="0.35">
      <c r="A1" s="283" t="s">
        <v>544</v>
      </c>
      <c r="B1" s="283"/>
      <c r="C1" s="283"/>
      <c r="D1" s="283"/>
      <c r="E1" s="283"/>
      <c r="F1" s="283"/>
    </row>
    <row r="2" spans="1:10" s="210" customFormat="1" ht="21" x14ac:dyDescent="0.35">
      <c r="A2" s="236" t="s">
        <v>815</v>
      </c>
      <c r="F2" s="253"/>
    </row>
    <row r="3" spans="1:10" s="210" customFormat="1" ht="21" x14ac:dyDescent="0.35">
      <c r="A3" s="210" t="s">
        <v>816</v>
      </c>
      <c r="F3" s="253"/>
    </row>
    <row r="4" spans="1:10" ht="15.75" thickBot="1" x14ac:dyDescent="0.3"/>
    <row r="5" spans="1:10" ht="18" thickBot="1" x14ac:dyDescent="0.35">
      <c r="A5" s="284" t="s">
        <v>34</v>
      </c>
      <c r="B5" s="285"/>
      <c r="C5" s="286"/>
      <c r="I5" s="284" t="s">
        <v>63</v>
      </c>
      <c r="J5" s="286"/>
    </row>
    <row r="6" spans="1:10" x14ac:dyDescent="0.25">
      <c r="A6" s="14" t="s">
        <v>0</v>
      </c>
      <c r="B6" s="4" t="s">
        <v>1</v>
      </c>
      <c r="C6" s="13" t="s">
        <v>2</v>
      </c>
      <c r="I6" s="19" t="s">
        <v>545</v>
      </c>
      <c r="J6" s="193"/>
    </row>
    <row r="7" spans="1:10" x14ac:dyDescent="0.25">
      <c r="A7" s="191" t="s">
        <v>3</v>
      </c>
      <c r="B7" s="6">
        <v>124887</v>
      </c>
      <c r="C7" s="5">
        <f>B7/$B$9</f>
        <v>0.91319703417715969</v>
      </c>
      <c r="I7" s="191" t="s">
        <v>546</v>
      </c>
      <c r="J7" s="193"/>
    </row>
    <row r="8" spans="1:10" x14ac:dyDescent="0.25">
      <c r="A8" s="15" t="s">
        <v>4</v>
      </c>
      <c r="B8" s="16">
        <v>11871</v>
      </c>
      <c r="C8" s="17">
        <f>B8/$B$9</f>
        <v>8.6802965822840347E-2</v>
      </c>
      <c r="I8" s="191" t="s">
        <v>547</v>
      </c>
      <c r="J8" s="193"/>
    </row>
    <row r="9" spans="1:10" ht="15.75" thickBot="1" x14ac:dyDescent="0.3">
      <c r="A9" s="192" t="s">
        <v>5</v>
      </c>
      <c r="B9" s="3">
        <f>SUM(B7:B8)</f>
        <v>136758</v>
      </c>
      <c r="C9" s="2"/>
      <c r="I9" s="191"/>
      <c r="J9" s="193"/>
    </row>
    <row r="10" spans="1:10" x14ac:dyDescent="0.25">
      <c r="A10" s="210" t="s">
        <v>868</v>
      </c>
      <c r="B10" s="256"/>
      <c r="C10" s="256"/>
      <c r="D10" s="210"/>
      <c r="I10" s="191"/>
      <c r="J10" s="193"/>
    </row>
    <row r="11" spans="1:10" ht="15.75" thickBot="1" x14ac:dyDescent="0.3">
      <c r="I11" s="191"/>
      <c r="J11" s="193"/>
    </row>
    <row r="12" spans="1:10" ht="18" thickBot="1" x14ac:dyDescent="0.35">
      <c r="A12" s="284" t="s">
        <v>35</v>
      </c>
      <c r="B12" s="285"/>
      <c r="C12" s="286"/>
      <c r="E12" s="294" t="s">
        <v>844</v>
      </c>
      <c r="F12" s="295"/>
      <c r="G12" s="296"/>
      <c r="I12" s="191"/>
      <c r="J12" s="193"/>
    </row>
    <row r="13" spans="1:10" x14ac:dyDescent="0.25">
      <c r="A13" s="14" t="s">
        <v>6</v>
      </c>
      <c r="B13" s="4" t="s">
        <v>7</v>
      </c>
      <c r="C13" s="13" t="s">
        <v>2</v>
      </c>
      <c r="E13" s="14" t="s">
        <v>0</v>
      </c>
      <c r="F13" s="4" t="s">
        <v>1</v>
      </c>
      <c r="G13" s="13" t="s">
        <v>2</v>
      </c>
      <c r="I13" s="191"/>
      <c r="J13" s="193"/>
    </row>
    <row r="14" spans="1:10" x14ac:dyDescent="0.25">
      <c r="A14" s="191" t="s">
        <v>36</v>
      </c>
      <c r="B14" s="6">
        <v>11699</v>
      </c>
      <c r="C14" s="5">
        <f>B14/$B$21</f>
        <v>8.5545269746559613E-2</v>
      </c>
      <c r="E14" s="212" t="s">
        <v>3</v>
      </c>
      <c r="F14" s="6">
        <v>9831</v>
      </c>
      <c r="G14" s="5">
        <v>0.84</v>
      </c>
      <c r="I14" s="191"/>
      <c r="J14" s="193"/>
    </row>
    <row r="15" spans="1:10" x14ac:dyDescent="0.25">
      <c r="A15" s="191" t="s">
        <v>37</v>
      </c>
      <c r="B15" s="6">
        <v>8116</v>
      </c>
      <c r="C15" s="5">
        <f t="shared" ref="C15:C20" si="0">B15/$B$21</f>
        <v>5.9345705552874418E-2</v>
      </c>
      <c r="E15" s="15" t="s">
        <v>4</v>
      </c>
      <c r="F15" s="16">
        <v>1868</v>
      </c>
      <c r="G15" s="17">
        <v>0.16</v>
      </c>
      <c r="I15" s="191"/>
      <c r="J15" s="193"/>
    </row>
    <row r="16" spans="1:10" ht="15.75" thickBot="1" x14ac:dyDescent="0.3">
      <c r="A16" s="191" t="s">
        <v>38</v>
      </c>
      <c r="B16" s="6">
        <v>9589</v>
      </c>
      <c r="C16" s="5">
        <f t="shared" si="0"/>
        <v>7.0116556252650661E-2</v>
      </c>
      <c r="E16" s="213" t="s">
        <v>5</v>
      </c>
      <c r="F16" s="3">
        <v>11699</v>
      </c>
      <c r="G16" s="232"/>
      <c r="I16" s="191"/>
      <c r="J16" s="193"/>
    </row>
    <row r="17" spans="1:10" ht="15.75" thickBot="1" x14ac:dyDescent="0.3">
      <c r="A17" s="191" t="s">
        <v>39</v>
      </c>
      <c r="B17" s="6">
        <v>8861</v>
      </c>
      <c r="C17" s="5">
        <f t="shared" si="0"/>
        <v>6.479328448792758E-2</v>
      </c>
      <c r="E17" s="210"/>
      <c r="F17" s="210"/>
      <c r="G17" s="210"/>
      <c r="I17" s="191"/>
      <c r="J17" s="193"/>
    </row>
    <row r="18" spans="1:10" ht="18" thickBot="1" x14ac:dyDescent="0.35">
      <c r="A18" s="191" t="s">
        <v>40</v>
      </c>
      <c r="B18" s="6">
        <v>10712</v>
      </c>
      <c r="C18" s="5">
        <f t="shared" si="0"/>
        <v>7.8328141680925431E-2</v>
      </c>
      <c r="E18" s="284" t="s">
        <v>837</v>
      </c>
      <c r="F18" s="285"/>
      <c r="G18" s="286"/>
      <c r="I18" s="191"/>
      <c r="J18" s="193"/>
    </row>
    <row r="19" spans="1:10" x14ac:dyDescent="0.25">
      <c r="A19" s="191" t="s">
        <v>8</v>
      </c>
      <c r="B19" s="6">
        <v>77932</v>
      </c>
      <c r="C19" s="5">
        <f t="shared" si="0"/>
        <v>0.56985331753901047</v>
      </c>
      <c r="E19" s="14" t="s">
        <v>0</v>
      </c>
      <c r="F19" s="4" t="s">
        <v>1</v>
      </c>
      <c r="G19" s="13" t="s">
        <v>2</v>
      </c>
      <c r="I19" s="191"/>
      <c r="J19" s="193"/>
    </row>
    <row r="20" spans="1:10" x14ac:dyDescent="0.25">
      <c r="A20" s="15" t="s">
        <v>9</v>
      </c>
      <c r="B20" s="16">
        <v>9849</v>
      </c>
      <c r="C20" s="17">
        <f t="shared" si="0"/>
        <v>7.2017724740051775E-2</v>
      </c>
      <c r="E20" s="212" t="s">
        <v>3</v>
      </c>
      <c r="F20" s="6">
        <v>6576</v>
      </c>
      <c r="G20" s="5">
        <v>0.81</v>
      </c>
      <c r="I20" s="191"/>
      <c r="J20" s="193"/>
    </row>
    <row r="21" spans="1:10" ht="15.75" thickBot="1" x14ac:dyDescent="0.3">
      <c r="A21" s="192" t="s">
        <v>5</v>
      </c>
      <c r="B21" s="3">
        <f>SUM(B14:B20)</f>
        <v>136758</v>
      </c>
      <c r="C21" s="2"/>
      <c r="E21" s="15" t="s">
        <v>4</v>
      </c>
      <c r="F21" s="16">
        <v>1540</v>
      </c>
      <c r="G21" s="17">
        <v>0.19</v>
      </c>
      <c r="I21" s="191"/>
      <c r="J21" s="193"/>
    </row>
    <row r="22" spans="1:10" ht="15.75" thickBot="1" x14ac:dyDescent="0.3">
      <c r="A22" s="210" t="s">
        <v>868</v>
      </c>
      <c r="B22" s="210"/>
      <c r="C22" s="210"/>
      <c r="D22" s="210"/>
      <c r="E22" s="213" t="s">
        <v>5</v>
      </c>
      <c r="F22" s="3">
        <v>8116</v>
      </c>
      <c r="G22" s="2"/>
      <c r="I22" s="191"/>
      <c r="J22" s="193"/>
    </row>
    <row r="23" spans="1:10" ht="15.75" thickBot="1" x14ac:dyDescent="0.3">
      <c r="I23" s="191"/>
      <c r="J23" s="193"/>
    </row>
    <row r="24" spans="1:10" ht="18" thickBot="1" x14ac:dyDescent="0.35">
      <c r="A24" s="284" t="s">
        <v>10</v>
      </c>
      <c r="B24" s="285"/>
      <c r="C24" s="286"/>
      <c r="I24" s="191"/>
      <c r="J24" s="193"/>
    </row>
    <row r="25" spans="1:10" x14ac:dyDescent="0.25">
      <c r="A25" s="14" t="s">
        <v>6</v>
      </c>
      <c r="B25" s="4" t="s">
        <v>7</v>
      </c>
      <c r="C25" s="13" t="s">
        <v>2</v>
      </c>
      <c r="I25" s="191"/>
      <c r="J25" s="193"/>
    </row>
    <row r="26" spans="1:10" x14ac:dyDescent="0.25">
      <c r="A26" s="191" t="s">
        <v>36</v>
      </c>
      <c r="B26" s="6">
        <v>1868</v>
      </c>
      <c r="C26" s="5">
        <f>B26/$B$33</f>
        <v>0.15735826804818465</v>
      </c>
      <c r="I26" s="191"/>
      <c r="J26" s="193"/>
    </row>
    <row r="27" spans="1:10" x14ac:dyDescent="0.25">
      <c r="A27" s="191" t="s">
        <v>37</v>
      </c>
      <c r="B27" s="6">
        <v>1540</v>
      </c>
      <c r="C27" s="5">
        <f t="shared" ref="C27:C32" si="1">B27/$B$33</f>
        <v>0.12972790834807515</v>
      </c>
      <c r="I27" s="191"/>
      <c r="J27" s="193"/>
    </row>
    <row r="28" spans="1:10" x14ac:dyDescent="0.25">
      <c r="A28" s="191" t="s">
        <v>38</v>
      </c>
      <c r="B28" s="6">
        <v>1507</v>
      </c>
      <c r="C28" s="5">
        <f t="shared" si="1"/>
        <v>0.12694802459775925</v>
      </c>
      <c r="I28" s="191"/>
      <c r="J28" s="193"/>
    </row>
    <row r="29" spans="1:10" x14ac:dyDescent="0.25">
      <c r="A29" s="191" t="s">
        <v>39</v>
      </c>
      <c r="B29" s="6">
        <v>879</v>
      </c>
      <c r="C29" s="5">
        <f t="shared" si="1"/>
        <v>7.4045994440232493E-2</v>
      </c>
      <c r="I29" s="191"/>
      <c r="J29" s="193"/>
    </row>
    <row r="30" spans="1:10" x14ac:dyDescent="0.25">
      <c r="A30" s="191" t="s">
        <v>40</v>
      </c>
      <c r="B30" s="6">
        <v>1102</v>
      </c>
      <c r="C30" s="5">
        <f t="shared" si="1"/>
        <v>9.2831269480245976E-2</v>
      </c>
      <c r="I30" s="191"/>
      <c r="J30" s="193"/>
    </row>
    <row r="31" spans="1:10" ht="15.75" thickBot="1" x14ac:dyDescent="0.3">
      <c r="A31" s="191" t="s">
        <v>8</v>
      </c>
      <c r="B31" s="6">
        <v>4443</v>
      </c>
      <c r="C31" s="5">
        <f t="shared" si="1"/>
        <v>0.37427343947434927</v>
      </c>
      <c r="I31" s="192"/>
      <c r="J31" s="2"/>
    </row>
    <row r="32" spans="1:10" x14ac:dyDescent="0.25">
      <c r="A32" s="15" t="s">
        <v>9</v>
      </c>
      <c r="B32" s="16">
        <v>532</v>
      </c>
      <c r="C32" s="17">
        <f t="shared" si="1"/>
        <v>4.4815095611153231E-2</v>
      </c>
    </row>
    <row r="33" spans="1:23" ht="15.75" thickBot="1" x14ac:dyDescent="0.3">
      <c r="A33" s="192" t="s">
        <v>5</v>
      </c>
      <c r="B33" s="3">
        <f>SUM(B26:B32)</f>
        <v>11871</v>
      </c>
      <c r="C33" s="2"/>
      <c r="H33" s="210"/>
      <c r="I33" s="210"/>
      <c r="J33" s="210"/>
      <c r="K33" s="210"/>
      <c r="L33" s="210"/>
      <c r="M33" s="210"/>
      <c r="N33" s="210"/>
      <c r="O33" s="210"/>
      <c r="P33" s="210"/>
      <c r="Q33" s="210"/>
      <c r="R33" s="210"/>
      <c r="S33" s="210"/>
      <c r="T33" s="210"/>
      <c r="U33" s="210"/>
      <c r="V33" s="210"/>
      <c r="W33" s="210"/>
    </row>
    <row r="34" spans="1:23" ht="15.75" thickBot="1" x14ac:dyDescent="0.3">
      <c r="H34" s="210"/>
      <c r="I34" s="210"/>
      <c r="J34" s="210"/>
      <c r="K34" s="210"/>
      <c r="L34" s="210"/>
      <c r="M34" s="210"/>
      <c r="N34" s="210"/>
      <c r="O34" s="210"/>
      <c r="P34" s="210"/>
      <c r="Q34" s="210"/>
      <c r="R34" s="210"/>
      <c r="S34" s="210"/>
      <c r="T34" s="210"/>
      <c r="U34" s="210"/>
      <c r="V34" s="210"/>
      <c r="W34" s="210"/>
    </row>
    <row r="35" spans="1:23" ht="18" thickBot="1" x14ac:dyDescent="0.35">
      <c r="A35" s="280" t="s">
        <v>41</v>
      </c>
      <c r="B35" s="281"/>
      <c r="C35" s="282"/>
      <c r="H35" s="210"/>
      <c r="I35" s="210"/>
      <c r="J35" s="210"/>
      <c r="K35" s="210"/>
      <c r="L35" s="210"/>
      <c r="M35" s="210"/>
      <c r="N35" s="210"/>
      <c r="O35" s="210"/>
      <c r="P35" s="210"/>
      <c r="Q35" s="210"/>
      <c r="R35" s="210"/>
      <c r="S35" s="210"/>
      <c r="T35" s="210"/>
      <c r="U35" s="210"/>
      <c r="V35" s="210"/>
      <c r="W35" s="210"/>
    </row>
    <row r="36" spans="1:23" x14ac:dyDescent="0.25">
      <c r="A36" s="14" t="s">
        <v>6</v>
      </c>
      <c r="B36" s="4" t="s">
        <v>7</v>
      </c>
      <c r="C36" s="13" t="s">
        <v>2</v>
      </c>
      <c r="H36" s="210"/>
      <c r="I36" s="210"/>
      <c r="J36" s="210"/>
      <c r="K36" s="210"/>
      <c r="L36" s="210"/>
      <c r="M36" s="210"/>
      <c r="N36" s="210"/>
      <c r="O36" s="210"/>
      <c r="P36" s="210"/>
      <c r="Q36" s="210"/>
      <c r="R36" s="210"/>
      <c r="S36" s="210"/>
      <c r="T36" s="210"/>
      <c r="U36" s="210"/>
      <c r="V36" s="210"/>
      <c r="W36" s="210"/>
    </row>
    <row r="37" spans="1:23" x14ac:dyDescent="0.25">
      <c r="A37" s="191" t="s">
        <v>36</v>
      </c>
      <c r="B37" s="6">
        <f>B26</f>
        <v>1868</v>
      </c>
      <c r="C37" s="5">
        <f>B37/$B$39</f>
        <v>0.5481220657276995</v>
      </c>
      <c r="H37" s="210"/>
      <c r="I37" s="210"/>
      <c r="J37" s="210"/>
      <c r="K37" s="210"/>
      <c r="L37" s="210"/>
      <c r="M37" s="210"/>
      <c r="N37" s="210"/>
      <c r="O37" s="210"/>
      <c r="P37" s="210"/>
      <c r="Q37" s="210"/>
      <c r="R37" s="210"/>
      <c r="S37" s="210"/>
      <c r="T37" s="210"/>
      <c r="U37" s="210"/>
      <c r="V37" s="210"/>
      <c r="W37" s="210"/>
    </row>
    <row r="38" spans="1:23" x14ac:dyDescent="0.25">
      <c r="A38" s="15" t="s">
        <v>37</v>
      </c>
      <c r="B38" s="16">
        <f>B27</f>
        <v>1540</v>
      </c>
      <c r="C38" s="17">
        <f>B38/$B$39</f>
        <v>0.4518779342723005</v>
      </c>
      <c r="H38" s="210"/>
      <c r="I38" s="210"/>
      <c r="J38" s="210"/>
      <c r="K38" s="210"/>
      <c r="L38" s="210"/>
      <c r="M38" s="210"/>
      <c r="N38" s="210"/>
      <c r="O38" s="210"/>
      <c r="P38" s="210"/>
      <c r="Q38" s="210"/>
      <c r="R38" s="210"/>
      <c r="S38" s="210"/>
      <c r="T38" s="210"/>
      <c r="U38" s="210"/>
      <c r="V38" s="210"/>
      <c r="W38" s="210"/>
    </row>
    <row r="39" spans="1:23" ht="15.75" thickBot="1" x14ac:dyDescent="0.3">
      <c r="A39" s="192" t="s">
        <v>5</v>
      </c>
      <c r="B39" s="3">
        <f>SUM(B37:B38)</f>
        <v>3408</v>
      </c>
      <c r="C39" s="2"/>
      <c r="H39" s="210"/>
      <c r="I39" s="210"/>
      <c r="J39" s="210"/>
      <c r="K39" s="210"/>
      <c r="L39" s="210"/>
      <c r="M39" s="210"/>
      <c r="N39" s="210"/>
      <c r="O39" s="210"/>
      <c r="P39" s="210"/>
      <c r="Q39" s="210"/>
      <c r="R39" s="210"/>
      <c r="S39" s="210"/>
      <c r="T39" s="210"/>
      <c r="U39" s="210"/>
      <c r="V39" s="210"/>
      <c r="W39" s="210"/>
    </row>
    <row r="40" spans="1:23" ht="15.75" thickBot="1" x14ac:dyDescent="0.3">
      <c r="H40" s="210"/>
      <c r="I40" s="210"/>
      <c r="J40" s="210"/>
      <c r="K40" s="210"/>
      <c r="L40" s="210"/>
      <c r="M40" s="210"/>
      <c r="N40" s="210"/>
      <c r="O40" s="210"/>
      <c r="P40" s="210"/>
      <c r="Q40" s="210"/>
      <c r="R40" s="210"/>
      <c r="S40" s="210"/>
      <c r="T40" s="210"/>
      <c r="U40" s="210"/>
      <c r="V40" s="210"/>
      <c r="W40" s="210"/>
    </row>
    <row r="41" spans="1:23" ht="18" thickBot="1" x14ac:dyDescent="0.35">
      <c r="A41" s="284" t="s">
        <v>11</v>
      </c>
      <c r="B41" s="285"/>
      <c r="C41" s="286"/>
      <c r="H41" s="210"/>
      <c r="I41" s="210"/>
      <c r="J41" s="210"/>
      <c r="K41" s="210"/>
      <c r="L41" s="210"/>
      <c r="M41" s="210"/>
      <c r="N41" s="210"/>
      <c r="O41" s="210"/>
      <c r="P41" s="210"/>
      <c r="Q41" s="210"/>
      <c r="R41" s="210"/>
      <c r="S41" s="210"/>
      <c r="T41" s="210"/>
      <c r="U41" s="210"/>
      <c r="V41" s="210"/>
      <c r="W41" s="210"/>
    </row>
    <row r="42" spans="1:23" x14ac:dyDescent="0.25">
      <c r="A42" s="14" t="s">
        <v>12</v>
      </c>
      <c r="B42" s="4" t="s">
        <v>1</v>
      </c>
      <c r="C42" s="13" t="s">
        <v>2</v>
      </c>
      <c r="H42" s="210"/>
      <c r="I42" s="210"/>
      <c r="J42" s="210"/>
      <c r="K42" s="210"/>
      <c r="L42" s="210"/>
      <c r="M42" s="210"/>
      <c r="N42" s="210"/>
      <c r="O42" s="210"/>
      <c r="P42" s="210"/>
      <c r="Q42" s="210"/>
      <c r="R42" s="210"/>
      <c r="S42" s="210"/>
      <c r="T42" s="210"/>
      <c r="U42" s="210"/>
      <c r="V42" s="210"/>
      <c r="W42" s="210"/>
    </row>
    <row r="43" spans="1:23" x14ac:dyDescent="0.25">
      <c r="A43" s="23" t="s">
        <v>18</v>
      </c>
      <c r="B43" s="6">
        <v>2294</v>
      </c>
      <c r="C43" s="5">
        <f t="shared" ref="C43:C53" si="2">B43/$B$54</f>
        <v>0.19324404009771712</v>
      </c>
      <c r="H43" s="210"/>
      <c r="I43" s="210"/>
      <c r="J43" s="210"/>
      <c r="K43" s="210"/>
      <c r="L43" s="210"/>
      <c r="M43" s="210"/>
      <c r="N43" s="210"/>
      <c r="O43" s="210"/>
      <c r="P43" s="210"/>
      <c r="Q43" s="210"/>
      <c r="R43" s="210"/>
      <c r="S43" s="210"/>
      <c r="T43" s="210"/>
      <c r="U43" s="210"/>
      <c r="V43" s="210"/>
      <c r="W43" s="210"/>
    </row>
    <row r="44" spans="1:23" x14ac:dyDescent="0.25">
      <c r="A44" s="23" t="s">
        <v>15</v>
      </c>
      <c r="B44" s="6">
        <v>2272</v>
      </c>
      <c r="C44" s="5">
        <f t="shared" si="2"/>
        <v>0.19139078426417319</v>
      </c>
      <c r="E44" s="210"/>
      <c r="F44" s="210"/>
      <c r="G44" s="210"/>
      <c r="H44" s="210"/>
      <c r="I44" s="210"/>
      <c r="J44" s="210"/>
      <c r="K44" s="210"/>
      <c r="L44" s="210"/>
      <c r="M44" s="210"/>
      <c r="N44" s="210"/>
      <c r="O44" s="210"/>
      <c r="P44" s="210"/>
      <c r="Q44" s="210"/>
      <c r="R44" s="210"/>
      <c r="S44" s="210"/>
      <c r="T44" s="210"/>
      <c r="U44" s="210"/>
      <c r="V44" s="210"/>
      <c r="W44" s="210"/>
    </row>
    <row r="45" spans="1:23" x14ac:dyDescent="0.25">
      <c r="A45" s="23" t="s">
        <v>13</v>
      </c>
      <c r="B45" s="6">
        <v>1268</v>
      </c>
      <c r="C45" s="5">
        <f t="shared" si="2"/>
        <v>0.10681492713335018</v>
      </c>
      <c r="E45" s="210"/>
      <c r="F45" s="210"/>
      <c r="G45" s="210"/>
      <c r="H45" s="210"/>
      <c r="I45" s="210"/>
      <c r="J45" s="210"/>
      <c r="K45" s="210"/>
      <c r="L45" s="210"/>
      <c r="M45" s="210"/>
      <c r="N45" s="210"/>
      <c r="O45" s="210"/>
      <c r="P45" s="210"/>
      <c r="Q45" s="210"/>
      <c r="R45" s="210"/>
      <c r="S45" s="210"/>
      <c r="T45" s="210"/>
      <c r="U45" s="210"/>
      <c r="V45" s="210"/>
      <c r="W45" s="210"/>
    </row>
    <row r="46" spans="1:23" x14ac:dyDescent="0.25">
      <c r="A46" s="23" t="s">
        <v>24</v>
      </c>
      <c r="B46" s="6">
        <v>1168</v>
      </c>
      <c r="C46" s="5">
        <f t="shared" si="2"/>
        <v>9.8391036980877769E-2</v>
      </c>
      <c r="E46" s="210"/>
      <c r="F46" s="210"/>
      <c r="G46" s="210"/>
      <c r="H46" s="210"/>
      <c r="I46" s="210"/>
      <c r="J46" s="210"/>
      <c r="K46" s="210"/>
      <c r="L46" s="210"/>
      <c r="M46" s="210"/>
      <c r="N46" s="210"/>
      <c r="O46" s="210"/>
      <c r="P46" s="210"/>
      <c r="Q46" s="210"/>
      <c r="R46" s="210"/>
      <c r="S46" s="210"/>
      <c r="T46" s="210"/>
      <c r="U46" s="210"/>
      <c r="V46" s="210"/>
      <c r="W46" s="210"/>
    </row>
    <row r="47" spans="1:23" x14ac:dyDescent="0.25">
      <c r="A47" s="23" t="s">
        <v>22</v>
      </c>
      <c r="B47" s="6">
        <v>600</v>
      </c>
      <c r="C47" s="5">
        <f t="shared" si="2"/>
        <v>5.0543340914834471E-2</v>
      </c>
      <c r="E47" s="210"/>
      <c r="F47" s="210"/>
      <c r="G47" s="210"/>
      <c r="H47" s="210"/>
      <c r="I47" s="210"/>
      <c r="J47" s="210"/>
      <c r="K47" s="210"/>
      <c r="L47" s="210"/>
      <c r="M47" s="210"/>
      <c r="N47" s="210"/>
      <c r="O47" s="210"/>
      <c r="P47" s="210"/>
      <c r="Q47" s="210"/>
      <c r="R47" s="210"/>
      <c r="S47" s="210"/>
      <c r="T47" s="210"/>
      <c r="U47" s="210"/>
      <c r="V47" s="210"/>
      <c r="W47" s="210"/>
    </row>
    <row r="48" spans="1:23" x14ac:dyDescent="0.25">
      <c r="A48" s="23" t="s">
        <v>20</v>
      </c>
      <c r="B48" s="6">
        <v>432</v>
      </c>
      <c r="C48" s="5">
        <f t="shared" si="2"/>
        <v>3.6391205458680818E-2</v>
      </c>
      <c r="E48" s="210"/>
      <c r="F48" s="210"/>
      <c r="G48" s="210"/>
      <c r="H48" s="210"/>
      <c r="I48" s="210"/>
      <c r="J48" s="210"/>
      <c r="K48" s="210"/>
      <c r="L48" s="210"/>
      <c r="M48" s="210"/>
      <c r="N48" s="210"/>
      <c r="O48" s="210"/>
      <c r="P48" s="210"/>
      <c r="Q48" s="210"/>
      <c r="R48" s="210"/>
      <c r="S48" s="210"/>
      <c r="T48" s="210"/>
      <c r="U48" s="210"/>
      <c r="V48" s="210"/>
      <c r="W48" s="210"/>
    </row>
    <row r="49" spans="1:23" x14ac:dyDescent="0.25">
      <c r="A49" s="23" t="s">
        <v>30</v>
      </c>
      <c r="B49" s="6">
        <v>417</v>
      </c>
      <c r="C49" s="5">
        <f t="shared" si="2"/>
        <v>3.5127621935809955E-2</v>
      </c>
      <c r="E49" s="210"/>
      <c r="F49" s="210"/>
      <c r="G49" s="210"/>
      <c r="H49" s="210"/>
      <c r="I49" s="210"/>
      <c r="J49" s="210"/>
      <c r="K49" s="210"/>
      <c r="L49" s="210"/>
      <c r="M49" s="210"/>
      <c r="N49" s="210"/>
      <c r="O49" s="210"/>
      <c r="P49" s="210"/>
      <c r="Q49" s="210"/>
      <c r="R49" s="210"/>
      <c r="S49" s="210"/>
      <c r="T49" s="210"/>
      <c r="U49" s="210"/>
      <c r="V49" s="210"/>
      <c r="W49" s="210"/>
    </row>
    <row r="50" spans="1:23" x14ac:dyDescent="0.25">
      <c r="A50" s="23" t="s">
        <v>548</v>
      </c>
      <c r="B50" s="6">
        <v>409</v>
      </c>
      <c r="C50" s="5">
        <f t="shared" si="2"/>
        <v>3.4453710723612162E-2</v>
      </c>
      <c r="E50" s="210"/>
      <c r="F50" s="210"/>
      <c r="G50" s="210"/>
      <c r="H50" s="210"/>
      <c r="I50" s="210"/>
      <c r="J50" s="210"/>
      <c r="K50" s="210"/>
      <c r="L50" s="210"/>
      <c r="M50" s="210"/>
      <c r="N50" s="210"/>
      <c r="O50" s="210"/>
      <c r="P50" s="210"/>
      <c r="Q50" s="210"/>
      <c r="R50" s="210"/>
      <c r="S50" s="210"/>
      <c r="T50" s="210"/>
      <c r="U50" s="210"/>
      <c r="V50" s="210"/>
      <c r="W50" s="210"/>
    </row>
    <row r="51" spans="1:23" x14ac:dyDescent="0.25">
      <c r="A51" s="23" t="s">
        <v>17</v>
      </c>
      <c r="B51" s="6">
        <v>330</v>
      </c>
      <c r="C51" s="5">
        <f t="shared" si="2"/>
        <v>2.7798837503158959E-2</v>
      </c>
      <c r="E51" s="210"/>
      <c r="F51" s="210"/>
      <c r="G51" s="210"/>
      <c r="H51" s="210"/>
      <c r="I51" s="210"/>
      <c r="J51" s="210"/>
      <c r="K51" s="210"/>
      <c r="L51" s="210"/>
      <c r="M51" s="210"/>
      <c r="N51" s="210"/>
      <c r="O51" s="210"/>
      <c r="P51" s="210"/>
      <c r="Q51" s="210"/>
      <c r="R51" s="210"/>
      <c r="S51" s="210"/>
      <c r="T51" s="210"/>
      <c r="U51" s="210"/>
      <c r="V51" s="210"/>
      <c r="W51" s="210"/>
    </row>
    <row r="52" spans="1:23" x14ac:dyDescent="0.25">
      <c r="A52" s="23" t="s">
        <v>273</v>
      </c>
      <c r="B52" s="6">
        <v>328</v>
      </c>
      <c r="C52" s="5">
        <f t="shared" si="2"/>
        <v>2.7630359700109512E-2</v>
      </c>
      <c r="E52" s="210"/>
      <c r="F52" s="210"/>
      <c r="G52" s="210"/>
      <c r="H52" s="210"/>
      <c r="I52" s="210"/>
      <c r="J52" s="210"/>
      <c r="K52" s="210"/>
      <c r="L52" s="210"/>
      <c r="M52" s="210"/>
      <c r="N52" s="210"/>
      <c r="O52" s="210"/>
      <c r="P52" s="210"/>
      <c r="Q52" s="210"/>
      <c r="R52" s="210"/>
      <c r="S52" s="210"/>
      <c r="T52" s="210"/>
      <c r="U52" s="210"/>
      <c r="V52" s="210"/>
      <c r="W52" s="210"/>
    </row>
    <row r="53" spans="1:23" x14ac:dyDescent="0.25">
      <c r="A53" s="24" t="s">
        <v>33</v>
      </c>
      <c r="B53" s="16">
        <v>2353</v>
      </c>
      <c r="C53" s="17">
        <f t="shared" si="2"/>
        <v>0.19821413528767584</v>
      </c>
      <c r="E53" s="210"/>
      <c r="F53" s="210"/>
      <c r="G53" s="210"/>
      <c r="H53" s="210"/>
      <c r="I53" s="210"/>
      <c r="J53" s="210"/>
      <c r="K53" s="210"/>
      <c r="L53" s="210"/>
      <c r="M53" s="210"/>
      <c r="N53" s="210"/>
      <c r="O53" s="210"/>
      <c r="P53" s="210"/>
      <c r="Q53" s="210"/>
      <c r="R53" s="210"/>
      <c r="S53" s="210"/>
      <c r="T53" s="210"/>
      <c r="U53" s="210"/>
      <c r="V53" s="210"/>
      <c r="W53" s="210"/>
    </row>
    <row r="54" spans="1:23" s="190" customFormat="1" ht="15.75" thickBot="1" x14ac:dyDescent="0.3">
      <c r="A54" s="192" t="s">
        <v>5</v>
      </c>
      <c r="B54" s="3">
        <f>SUM(B43:B53)</f>
        <v>11871</v>
      </c>
      <c r="C54" s="2"/>
      <c r="D54" s="189"/>
      <c r="E54" s="210"/>
      <c r="F54" s="210"/>
      <c r="G54" s="210"/>
      <c r="H54" s="210"/>
      <c r="I54" s="210"/>
      <c r="J54" s="210"/>
      <c r="K54" s="210"/>
      <c r="L54" s="210"/>
      <c r="M54" s="210"/>
      <c r="N54" s="210"/>
      <c r="O54" s="210"/>
      <c r="P54" s="210"/>
      <c r="Q54" s="210"/>
      <c r="R54" s="210"/>
      <c r="S54" s="210"/>
      <c r="T54" s="210"/>
      <c r="U54" s="210"/>
      <c r="V54" s="210"/>
      <c r="W54" s="210"/>
    </row>
    <row r="55" spans="1:23" ht="15.75" thickBot="1" x14ac:dyDescent="0.3">
      <c r="E55" s="210"/>
      <c r="F55" s="210"/>
      <c r="G55" s="210"/>
      <c r="H55" s="210"/>
      <c r="I55" s="210"/>
      <c r="J55" s="210"/>
      <c r="K55" s="210"/>
      <c r="L55" s="210"/>
      <c r="M55" s="210"/>
      <c r="N55" s="210"/>
      <c r="O55" s="210"/>
      <c r="P55" s="210"/>
      <c r="Q55" s="210"/>
      <c r="R55" s="210"/>
      <c r="S55" s="210"/>
      <c r="T55" s="210"/>
      <c r="U55" s="210"/>
      <c r="V55" s="210"/>
      <c r="W55" s="210"/>
    </row>
    <row r="56" spans="1:23" ht="33" customHeight="1" thickBot="1" x14ac:dyDescent="0.35">
      <c r="A56" s="280" t="s">
        <v>42</v>
      </c>
      <c r="B56" s="281"/>
      <c r="C56" s="282"/>
      <c r="D56" s="190"/>
      <c r="E56" s="210"/>
      <c r="F56" s="210"/>
      <c r="G56" s="210"/>
      <c r="H56" s="210"/>
      <c r="I56" s="210"/>
      <c r="J56" s="210"/>
      <c r="K56" s="210"/>
      <c r="L56" s="210"/>
      <c r="M56" s="210"/>
      <c r="N56" s="210"/>
      <c r="O56" s="210"/>
      <c r="P56" s="210"/>
      <c r="Q56" s="210"/>
      <c r="R56" s="210"/>
      <c r="S56" s="210"/>
      <c r="T56" s="210"/>
      <c r="U56" s="210"/>
      <c r="V56" s="210"/>
      <c r="W56" s="210"/>
    </row>
    <row r="57" spans="1:23" x14ac:dyDescent="0.25">
      <c r="A57" s="14" t="s">
        <v>12</v>
      </c>
      <c r="B57" s="4" t="s">
        <v>1</v>
      </c>
      <c r="C57" s="13" t="s">
        <v>2</v>
      </c>
      <c r="E57" s="210"/>
      <c r="F57" s="210"/>
      <c r="G57" s="210"/>
      <c r="H57" s="210"/>
      <c r="I57" s="210"/>
      <c r="J57" s="210"/>
      <c r="K57" s="210"/>
      <c r="L57" s="210"/>
      <c r="M57" s="210"/>
      <c r="N57" s="210"/>
      <c r="O57" s="210"/>
      <c r="P57" s="210"/>
      <c r="Q57" s="210"/>
      <c r="R57" s="210"/>
      <c r="S57" s="210"/>
      <c r="T57" s="210"/>
      <c r="U57" s="210"/>
      <c r="V57" s="210"/>
      <c r="W57" s="210"/>
    </row>
    <row r="58" spans="1:23" x14ac:dyDescent="0.25">
      <c r="A58" s="191" t="s">
        <v>18</v>
      </c>
      <c r="B58" s="6">
        <v>809</v>
      </c>
      <c r="C58" s="5">
        <f t="shared" ref="C58:C68" si="3">B58/$B$69</f>
        <v>0.23738262910798122</v>
      </c>
      <c r="E58" s="210"/>
      <c r="F58" s="210"/>
      <c r="G58" s="210"/>
      <c r="H58" s="210"/>
      <c r="I58" s="210"/>
      <c r="J58" s="210"/>
      <c r="K58" s="210"/>
      <c r="L58" s="210"/>
      <c r="M58" s="210"/>
      <c r="N58" s="210"/>
      <c r="O58" s="210"/>
      <c r="P58" s="210"/>
      <c r="Q58" s="210"/>
      <c r="R58" s="210"/>
      <c r="S58" s="210"/>
      <c r="T58" s="210"/>
      <c r="U58" s="210"/>
      <c r="V58" s="210"/>
      <c r="W58" s="210"/>
    </row>
    <row r="59" spans="1:23" x14ac:dyDescent="0.25">
      <c r="A59" s="191" t="s">
        <v>24</v>
      </c>
      <c r="B59" s="6">
        <v>639</v>
      </c>
      <c r="C59" s="5">
        <f t="shared" si="3"/>
        <v>0.1875</v>
      </c>
      <c r="E59" s="210"/>
      <c r="F59" s="210"/>
      <c r="G59" s="210"/>
      <c r="H59" s="210"/>
      <c r="I59" s="210"/>
      <c r="J59" s="210"/>
      <c r="K59" s="210"/>
      <c r="L59" s="210"/>
      <c r="M59" s="210"/>
      <c r="N59" s="210"/>
      <c r="O59" s="210"/>
      <c r="P59" s="210"/>
      <c r="Q59" s="210"/>
      <c r="R59" s="210"/>
      <c r="S59" s="210"/>
      <c r="T59" s="210"/>
      <c r="U59" s="210"/>
      <c r="V59" s="210"/>
      <c r="W59" s="210"/>
    </row>
    <row r="60" spans="1:23" x14ac:dyDescent="0.25">
      <c r="A60" s="191" t="s">
        <v>15</v>
      </c>
      <c r="B60" s="6">
        <v>523</v>
      </c>
      <c r="C60" s="5">
        <f t="shared" si="3"/>
        <v>0.153462441314554</v>
      </c>
      <c r="E60" s="210"/>
      <c r="F60" s="210"/>
      <c r="G60" s="210"/>
      <c r="H60" s="210"/>
      <c r="I60" s="210"/>
      <c r="J60" s="210"/>
      <c r="K60" s="210"/>
      <c r="L60" s="210"/>
      <c r="M60" s="210"/>
      <c r="N60" s="210"/>
      <c r="O60" s="210"/>
      <c r="P60" s="210"/>
      <c r="Q60" s="210"/>
      <c r="R60" s="210"/>
      <c r="S60" s="210"/>
      <c r="T60" s="210"/>
      <c r="U60" s="210"/>
      <c r="V60" s="210"/>
      <c r="W60" s="210"/>
    </row>
    <row r="61" spans="1:23" x14ac:dyDescent="0.25">
      <c r="A61" s="191" t="s">
        <v>13</v>
      </c>
      <c r="B61" s="6">
        <v>500</v>
      </c>
      <c r="C61" s="5">
        <f t="shared" si="3"/>
        <v>0.14671361502347419</v>
      </c>
      <c r="E61" s="210"/>
      <c r="F61" s="210"/>
      <c r="G61" s="210"/>
      <c r="H61" s="210"/>
      <c r="I61" s="210"/>
      <c r="J61" s="210"/>
      <c r="K61" s="210"/>
      <c r="L61" s="210"/>
      <c r="M61" s="210"/>
      <c r="N61" s="210"/>
      <c r="O61" s="210"/>
      <c r="P61" s="210"/>
      <c r="Q61" s="210"/>
      <c r="R61" s="210"/>
      <c r="S61" s="210"/>
      <c r="T61" s="210"/>
      <c r="U61" s="210"/>
      <c r="V61" s="210"/>
      <c r="W61" s="210"/>
    </row>
    <row r="62" spans="1:23" x14ac:dyDescent="0.25">
      <c r="A62" s="191" t="s">
        <v>27</v>
      </c>
      <c r="B62" s="6">
        <v>178</v>
      </c>
      <c r="C62" s="5">
        <f t="shared" si="3"/>
        <v>5.2230046948356805E-2</v>
      </c>
      <c r="E62" s="210"/>
      <c r="F62" s="210"/>
      <c r="G62" s="210"/>
      <c r="H62" s="210"/>
      <c r="I62" s="210"/>
      <c r="J62" s="210"/>
      <c r="K62" s="210"/>
      <c r="L62" s="210"/>
      <c r="M62" s="210"/>
      <c r="N62" s="210"/>
      <c r="O62" s="210"/>
      <c r="P62" s="210"/>
      <c r="Q62" s="210"/>
      <c r="R62" s="210"/>
      <c r="S62" s="210"/>
      <c r="T62" s="210"/>
      <c r="U62" s="210"/>
      <c r="V62" s="210"/>
      <c r="W62" s="210"/>
    </row>
    <row r="63" spans="1:23" x14ac:dyDescent="0.25">
      <c r="A63" s="191" t="s">
        <v>30</v>
      </c>
      <c r="B63" s="6">
        <v>118</v>
      </c>
      <c r="C63" s="5">
        <f t="shared" si="3"/>
        <v>3.4624413145539906E-2</v>
      </c>
      <c r="E63" s="210"/>
      <c r="F63" s="210"/>
      <c r="G63" s="210"/>
      <c r="H63" s="210"/>
      <c r="I63" s="210"/>
      <c r="J63" s="210"/>
      <c r="K63" s="210"/>
      <c r="L63" s="210"/>
      <c r="M63" s="210"/>
      <c r="N63" s="210"/>
      <c r="O63" s="210"/>
      <c r="P63" s="210"/>
      <c r="Q63" s="210"/>
      <c r="R63" s="210"/>
      <c r="S63" s="210"/>
      <c r="T63" s="210"/>
      <c r="U63" s="210"/>
      <c r="V63" s="210"/>
      <c r="W63" s="210"/>
    </row>
    <row r="64" spans="1:23" x14ac:dyDescent="0.25">
      <c r="A64" s="191" t="s">
        <v>801</v>
      </c>
      <c r="B64" s="6">
        <v>100</v>
      </c>
      <c r="C64" s="5">
        <f t="shared" si="3"/>
        <v>2.9342723004694836E-2</v>
      </c>
      <c r="E64" s="210"/>
      <c r="F64" s="210"/>
      <c r="G64" s="210"/>
      <c r="H64" s="210"/>
      <c r="I64" s="210"/>
      <c r="J64" s="210"/>
      <c r="K64" s="210"/>
      <c r="L64" s="210"/>
      <c r="M64" s="210"/>
      <c r="N64" s="210"/>
      <c r="O64" s="210"/>
      <c r="P64" s="210"/>
      <c r="Q64" s="210"/>
      <c r="R64" s="210"/>
      <c r="S64" s="210"/>
      <c r="T64" s="210"/>
      <c r="U64" s="210"/>
      <c r="V64" s="210"/>
      <c r="W64" s="210"/>
    </row>
    <row r="65" spans="1:23" x14ac:dyDescent="0.25">
      <c r="A65" s="191" t="s">
        <v>548</v>
      </c>
      <c r="B65" s="6">
        <v>87</v>
      </c>
      <c r="C65" s="5">
        <f t="shared" si="3"/>
        <v>2.5528169014084508E-2</v>
      </c>
      <c r="E65" s="210"/>
      <c r="F65" s="210"/>
      <c r="G65" s="210"/>
      <c r="H65" s="210"/>
      <c r="I65" s="210"/>
      <c r="J65" s="210"/>
      <c r="K65" s="210"/>
      <c r="L65" s="210"/>
      <c r="M65" s="210"/>
      <c r="N65" s="210"/>
      <c r="O65" s="210"/>
      <c r="P65" s="210"/>
      <c r="Q65" s="210"/>
      <c r="R65" s="210"/>
      <c r="S65" s="210"/>
      <c r="T65" s="210"/>
      <c r="U65" s="210"/>
      <c r="V65" s="210"/>
      <c r="W65" s="210"/>
    </row>
    <row r="66" spans="1:23" x14ac:dyDescent="0.25">
      <c r="A66" s="191" t="s">
        <v>20</v>
      </c>
      <c r="B66" s="6">
        <v>51</v>
      </c>
      <c r="C66" s="5">
        <f t="shared" si="3"/>
        <v>1.4964788732394365E-2</v>
      </c>
      <c r="E66" s="210"/>
      <c r="F66" s="210"/>
      <c r="G66" s="210"/>
      <c r="H66" s="210"/>
      <c r="I66" s="210"/>
      <c r="J66" s="210"/>
      <c r="K66" s="210"/>
      <c r="L66" s="210"/>
      <c r="M66" s="210"/>
      <c r="N66" s="210"/>
      <c r="O66" s="210"/>
      <c r="P66" s="210"/>
      <c r="Q66" s="210"/>
      <c r="R66" s="210"/>
      <c r="S66" s="210"/>
      <c r="T66" s="210"/>
      <c r="U66" s="210"/>
      <c r="V66" s="210"/>
      <c r="W66" s="210"/>
    </row>
    <row r="67" spans="1:23" x14ac:dyDescent="0.25">
      <c r="A67" s="191" t="s">
        <v>17</v>
      </c>
      <c r="B67" s="6">
        <v>49</v>
      </c>
      <c r="C67" s="5">
        <f t="shared" si="3"/>
        <v>1.4377934272300469E-2</v>
      </c>
      <c r="E67" s="210"/>
      <c r="F67" s="210"/>
      <c r="G67" s="210"/>
      <c r="H67" s="210"/>
      <c r="I67" s="210"/>
      <c r="J67" s="210"/>
      <c r="K67" s="210"/>
      <c r="L67" s="210"/>
      <c r="M67" s="210"/>
      <c r="N67" s="210"/>
      <c r="O67" s="210"/>
      <c r="P67" s="210"/>
      <c r="Q67" s="210"/>
      <c r="R67" s="210"/>
      <c r="S67" s="210"/>
      <c r="T67" s="210"/>
      <c r="U67" s="210"/>
      <c r="V67" s="210"/>
      <c r="W67" s="210"/>
    </row>
    <row r="68" spans="1:23" x14ac:dyDescent="0.25">
      <c r="A68" s="15" t="s">
        <v>33</v>
      </c>
      <c r="B68" s="16">
        <v>354</v>
      </c>
      <c r="C68" s="17">
        <f t="shared" si="3"/>
        <v>0.10387323943661972</v>
      </c>
      <c r="E68" s="210"/>
      <c r="F68" s="210"/>
      <c r="G68" s="210"/>
      <c r="H68" s="210"/>
      <c r="I68" s="210"/>
      <c r="J68" s="210"/>
      <c r="K68" s="210"/>
      <c r="L68" s="210"/>
      <c r="M68" s="210"/>
      <c r="N68" s="210"/>
      <c r="O68" s="210"/>
      <c r="P68" s="210"/>
      <c r="Q68" s="210"/>
      <c r="R68" s="210"/>
      <c r="S68" s="210"/>
      <c r="T68" s="210"/>
      <c r="U68" s="210"/>
      <c r="V68" s="210"/>
      <c r="W68" s="210"/>
    </row>
    <row r="69" spans="1:23" ht="15.75" thickBot="1" x14ac:dyDescent="0.3">
      <c r="A69" s="192" t="s">
        <v>5</v>
      </c>
      <c r="B69" s="3">
        <f>SUM(B58:B68)</f>
        <v>3408</v>
      </c>
      <c r="C69" s="2"/>
      <c r="E69" s="210"/>
      <c r="F69" s="210"/>
      <c r="G69" s="210"/>
      <c r="H69" s="210"/>
      <c r="I69" s="210"/>
      <c r="J69" s="210"/>
      <c r="K69" s="210"/>
      <c r="L69" s="210"/>
      <c r="M69" s="210"/>
      <c r="N69" s="210"/>
      <c r="O69" s="210"/>
      <c r="P69" s="210"/>
      <c r="Q69" s="210"/>
      <c r="R69" s="210"/>
      <c r="S69" s="210"/>
      <c r="T69" s="210"/>
      <c r="U69" s="210"/>
      <c r="V69" s="210"/>
      <c r="W69" s="210"/>
    </row>
    <row r="70" spans="1:23" ht="15.75" thickBot="1" x14ac:dyDescent="0.3">
      <c r="H70" s="210"/>
      <c r="I70" s="210"/>
      <c r="J70" s="210"/>
      <c r="K70" s="210"/>
      <c r="L70" s="210"/>
      <c r="M70" s="210"/>
      <c r="N70" s="210"/>
      <c r="O70" s="210"/>
      <c r="P70" s="210"/>
      <c r="Q70" s="210"/>
      <c r="R70" s="210"/>
      <c r="S70" s="210"/>
      <c r="T70" s="210"/>
      <c r="U70" s="210"/>
      <c r="V70" s="210"/>
      <c r="W70" s="210"/>
    </row>
    <row r="71" spans="1:23" ht="18" thickBot="1" x14ac:dyDescent="0.35">
      <c r="A71" s="284" t="s">
        <v>44</v>
      </c>
      <c r="B71" s="285"/>
      <c r="C71" s="286"/>
    </row>
    <row r="72" spans="1:23" x14ac:dyDescent="0.25">
      <c r="A72" s="14" t="s">
        <v>45</v>
      </c>
      <c r="B72" s="4" t="s">
        <v>7</v>
      </c>
      <c r="C72" s="13" t="s">
        <v>2</v>
      </c>
    </row>
    <row r="73" spans="1:23" x14ac:dyDescent="0.25">
      <c r="A73" s="191" t="s">
        <v>46</v>
      </c>
      <c r="B73" s="6">
        <v>1193</v>
      </c>
      <c r="C73" s="5">
        <f>B73/$B$80</f>
        <v>0.10049700951899587</v>
      </c>
    </row>
    <row r="74" spans="1:23" x14ac:dyDescent="0.25">
      <c r="A74" s="191" t="s">
        <v>47</v>
      </c>
      <c r="B74" s="6">
        <v>595</v>
      </c>
      <c r="C74" s="5">
        <f t="shared" ref="C74:C79" si="4">B74/$B$80</f>
        <v>5.0122146407210848E-2</v>
      </c>
    </row>
    <row r="75" spans="1:23" x14ac:dyDescent="0.25">
      <c r="A75" s="191" t="s">
        <v>48</v>
      </c>
      <c r="B75" s="6">
        <v>1387</v>
      </c>
      <c r="C75" s="5">
        <f t="shared" si="4"/>
        <v>0.11683935641479234</v>
      </c>
    </row>
    <row r="76" spans="1:23" x14ac:dyDescent="0.25">
      <c r="A76" s="191" t="s">
        <v>49</v>
      </c>
      <c r="B76" s="6">
        <v>2127</v>
      </c>
      <c r="C76" s="5">
        <f t="shared" si="4"/>
        <v>0.1791761435430882</v>
      </c>
    </row>
    <row r="77" spans="1:23" x14ac:dyDescent="0.25">
      <c r="A77" s="191" t="s">
        <v>50</v>
      </c>
      <c r="B77" s="6">
        <v>1884</v>
      </c>
      <c r="C77" s="5">
        <f t="shared" si="4"/>
        <v>0.15870609047258025</v>
      </c>
    </row>
    <row r="78" spans="1:23" x14ac:dyDescent="0.25">
      <c r="A78" s="191" t="s">
        <v>51</v>
      </c>
      <c r="B78" s="6">
        <v>1794</v>
      </c>
      <c r="C78" s="5">
        <f t="shared" si="4"/>
        <v>0.15112458933535508</v>
      </c>
    </row>
    <row r="79" spans="1:23" x14ac:dyDescent="0.25">
      <c r="A79" s="15" t="s">
        <v>52</v>
      </c>
      <c r="B79" s="16">
        <v>2891</v>
      </c>
      <c r="C79" s="17">
        <f t="shared" si="4"/>
        <v>0.24353466430797743</v>
      </c>
    </row>
    <row r="80" spans="1:23" ht="15.75" thickBot="1" x14ac:dyDescent="0.3">
      <c r="A80" s="192" t="s">
        <v>5</v>
      </c>
      <c r="B80" s="3">
        <f>SUM(B73:B79)</f>
        <v>11871</v>
      </c>
      <c r="C80" s="2"/>
    </row>
    <row r="81" spans="1:4" ht="15.75" thickBot="1" x14ac:dyDescent="0.3"/>
    <row r="82" spans="1:4" ht="33" customHeight="1" thickBot="1" x14ac:dyDescent="0.35">
      <c r="A82" s="280" t="s">
        <v>53</v>
      </c>
      <c r="B82" s="281"/>
      <c r="C82" s="282"/>
    </row>
    <row r="83" spans="1:4" x14ac:dyDescent="0.25">
      <c r="A83" s="14" t="s">
        <v>45</v>
      </c>
      <c r="B83" s="4" t="s">
        <v>7</v>
      </c>
      <c r="C83" s="13" t="s">
        <v>2</v>
      </c>
    </row>
    <row r="84" spans="1:4" x14ac:dyDescent="0.25">
      <c r="A84" s="191" t="s">
        <v>46</v>
      </c>
      <c r="B84" s="6">
        <v>196</v>
      </c>
      <c r="C84" s="5">
        <f>B84/$B$91</f>
        <v>5.7511737089201875E-2</v>
      </c>
    </row>
    <row r="85" spans="1:4" x14ac:dyDescent="0.25">
      <c r="A85" s="191" t="s">
        <v>47</v>
      </c>
      <c r="B85" s="6">
        <v>203</v>
      </c>
      <c r="C85" s="5">
        <f t="shared" ref="C85:C90" si="5">B85/$B$91</f>
        <v>5.9565727699530516E-2</v>
      </c>
    </row>
    <row r="86" spans="1:4" x14ac:dyDescent="0.25">
      <c r="A86" s="191" t="s">
        <v>48</v>
      </c>
      <c r="B86" s="6">
        <v>422</v>
      </c>
      <c r="C86" s="5">
        <f t="shared" si="5"/>
        <v>0.1238262910798122</v>
      </c>
    </row>
    <row r="87" spans="1:4" x14ac:dyDescent="0.25">
      <c r="A87" s="191" t="s">
        <v>49</v>
      </c>
      <c r="B87" s="6">
        <v>623</v>
      </c>
      <c r="C87" s="5">
        <f t="shared" si="5"/>
        <v>0.18280516431924881</v>
      </c>
    </row>
    <row r="88" spans="1:4" x14ac:dyDescent="0.25">
      <c r="A88" s="191" t="s">
        <v>50</v>
      </c>
      <c r="B88" s="6">
        <v>447</v>
      </c>
      <c r="C88" s="5">
        <f t="shared" si="5"/>
        <v>0.13116197183098591</v>
      </c>
    </row>
    <row r="89" spans="1:4" x14ac:dyDescent="0.25">
      <c r="A89" s="191" t="s">
        <v>51</v>
      </c>
      <c r="B89" s="6">
        <v>205</v>
      </c>
      <c r="C89" s="5">
        <f t="shared" si="5"/>
        <v>6.0152582159624414E-2</v>
      </c>
    </row>
    <row r="90" spans="1:4" x14ac:dyDescent="0.25">
      <c r="A90" s="15" t="s">
        <v>52</v>
      </c>
      <c r="B90" s="16">
        <v>1312</v>
      </c>
      <c r="C90" s="17">
        <f t="shared" si="5"/>
        <v>0.38497652582159625</v>
      </c>
    </row>
    <row r="91" spans="1:4" ht="15.75" thickBot="1" x14ac:dyDescent="0.3">
      <c r="A91" s="192" t="s">
        <v>5</v>
      </c>
      <c r="B91" s="3">
        <f>SUM(B84:B90)</f>
        <v>3408</v>
      </c>
      <c r="C91" s="2"/>
    </row>
    <row r="92" spans="1:4" x14ac:dyDescent="0.25">
      <c r="A92" s="210"/>
      <c r="B92" s="210"/>
      <c r="C92" s="210"/>
      <c r="D92" s="210"/>
    </row>
    <row r="93" spans="1:4" x14ac:dyDescent="0.25">
      <c r="A93" s="237" t="s">
        <v>817</v>
      </c>
      <c r="B93" s="237"/>
      <c r="C93" s="237"/>
      <c r="D93" s="237"/>
    </row>
    <row r="94" spans="1:4" x14ac:dyDescent="0.25">
      <c r="A94" s="240" t="s">
        <v>818</v>
      </c>
      <c r="B94" s="240"/>
      <c r="C94" s="240"/>
      <c r="D94" s="240"/>
    </row>
    <row r="95" spans="1:4" x14ac:dyDescent="0.25">
      <c r="A95" s="240" t="s">
        <v>819</v>
      </c>
      <c r="B95" s="240" t="s">
        <v>819</v>
      </c>
      <c r="C95" s="240" t="s">
        <v>819</v>
      </c>
      <c r="D95" s="240" t="s">
        <v>819</v>
      </c>
    </row>
    <row r="96" spans="1:4" ht="15.75" thickBot="1" x14ac:dyDescent="0.3"/>
    <row r="97" spans="1:7" ht="18" thickBot="1" x14ac:dyDescent="0.35">
      <c r="A97" s="284" t="s">
        <v>805</v>
      </c>
      <c r="B97" s="285"/>
      <c r="C97" s="286"/>
    </row>
    <row r="98" spans="1:7" x14ac:dyDescent="0.25">
      <c r="A98" s="14" t="s">
        <v>54</v>
      </c>
      <c r="B98" s="4" t="s">
        <v>1</v>
      </c>
      <c r="C98" s="13" t="s">
        <v>2</v>
      </c>
    </row>
    <row r="99" spans="1:7" x14ac:dyDescent="0.25">
      <c r="A99" s="191" t="s">
        <v>55</v>
      </c>
      <c r="B99" s="6">
        <v>52705</v>
      </c>
      <c r="C99" s="5">
        <f>B99/$B$101</f>
        <v>0.94719910860305878</v>
      </c>
    </row>
    <row r="100" spans="1:7" x14ac:dyDescent="0.25">
      <c r="A100" s="15" t="s">
        <v>58</v>
      </c>
      <c r="B100" s="16">
        <v>2938</v>
      </c>
      <c r="C100" s="17">
        <f>B100/$B$101</f>
        <v>5.2800891396941212E-2</v>
      </c>
    </row>
    <row r="101" spans="1:7" ht="15.75" thickBot="1" x14ac:dyDescent="0.3">
      <c r="A101" s="192" t="s">
        <v>5</v>
      </c>
      <c r="B101" s="3">
        <f>SUM(B99:B100)</f>
        <v>55643</v>
      </c>
      <c r="C101" s="2"/>
    </row>
    <row r="102" spans="1:7" x14ac:dyDescent="0.25">
      <c r="A102" s="210" t="s">
        <v>829</v>
      </c>
      <c r="B102" s="210" t="s">
        <v>829</v>
      </c>
      <c r="C102" s="210" t="s">
        <v>829</v>
      </c>
      <c r="D102" s="210" t="s">
        <v>829</v>
      </c>
    </row>
    <row r="103" spans="1:7" ht="15.75" thickBot="1" x14ac:dyDescent="0.3"/>
    <row r="104" spans="1:7" ht="36.75" customHeight="1" thickBot="1" x14ac:dyDescent="0.35">
      <c r="A104" s="280" t="s">
        <v>56</v>
      </c>
      <c r="B104" s="281"/>
      <c r="C104" s="282"/>
    </row>
    <row r="105" spans="1:7" x14ac:dyDescent="0.25">
      <c r="A105" s="14" t="s">
        <v>6</v>
      </c>
      <c r="B105" s="4" t="s">
        <v>7</v>
      </c>
      <c r="C105" s="13" t="s">
        <v>2</v>
      </c>
    </row>
    <row r="106" spans="1:7" x14ac:dyDescent="0.25">
      <c r="A106" s="191" t="s">
        <v>36</v>
      </c>
      <c r="B106" s="6">
        <v>1595</v>
      </c>
      <c r="C106" s="5">
        <f>B106/$B$112</f>
        <v>4.7095993149673721E-2</v>
      </c>
    </row>
    <row r="107" spans="1:7" x14ac:dyDescent="0.25">
      <c r="A107" s="191" t="s">
        <v>37</v>
      </c>
      <c r="B107" s="6">
        <v>1771</v>
      </c>
      <c r="C107" s="5">
        <f t="shared" ref="C107:C111" si="6">B107/$B$112</f>
        <v>5.2292792393775649E-2</v>
      </c>
    </row>
    <row r="108" spans="1:7" x14ac:dyDescent="0.25">
      <c r="A108" s="191" t="s">
        <v>38</v>
      </c>
      <c r="B108" s="6">
        <v>2305</v>
      </c>
      <c r="C108" s="5">
        <f t="shared" si="6"/>
        <v>6.8060353736675822E-2</v>
      </c>
    </row>
    <row r="109" spans="1:7" x14ac:dyDescent="0.25">
      <c r="A109" s="191" t="s">
        <v>39</v>
      </c>
      <c r="B109" s="6">
        <v>1921</v>
      </c>
      <c r="C109" s="5">
        <f t="shared" si="6"/>
        <v>5.6721882658635252E-2</v>
      </c>
    </row>
    <row r="110" spans="1:7" x14ac:dyDescent="0.25">
      <c r="A110" s="191" t="s">
        <v>40</v>
      </c>
      <c r="B110" s="6">
        <v>2361</v>
      </c>
      <c r="C110" s="5">
        <f t="shared" si="6"/>
        <v>6.9713880768890069E-2</v>
      </c>
    </row>
    <row r="111" spans="1:7" x14ac:dyDescent="0.25">
      <c r="A111" s="15" t="s">
        <v>8</v>
      </c>
      <c r="B111" s="16">
        <v>23914</v>
      </c>
      <c r="C111" s="17">
        <f t="shared" si="6"/>
        <v>0.70611509729234945</v>
      </c>
    </row>
    <row r="112" spans="1:7" ht="15.75" thickBot="1" x14ac:dyDescent="0.3">
      <c r="A112" s="192" t="s">
        <v>5</v>
      </c>
      <c r="B112" s="3">
        <f>SUM(B106:B111)</f>
        <v>33867</v>
      </c>
      <c r="C112" s="2"/>
      <c r="E112" s="210"/>
      <c r="F112" s="210"/>
      <c r="G112" s="210"/>
    </row>
    <row r="113" spans="1:9" x14ac:dyDescent="0.25">
      <c r="A113" s="241" t="s">
        <v>820</v>
      </c>
      <c r="B113" s="269"/>
      <c r="C113" s="269"/>
      <c r="D113" s="210"/>
      <c r="H113" s="210"/>
      <c r="I113" s="210"/>
    </row>
    <row r="114" spans="1:9" ht="15.75" thickBot="1" x14ac:dyDescent="0.3"/>
    <row r="115" spans="1:9" ht="34.5" customHeight="1" thickBot="1" x14ac:dyDescent="0.35">
      <c r="A115" s="280" t="s">
        <v>57</v>
      </c>
      <c r="B115" s="281"/>
      <c r="C115" s="282"/>
    </row>
    <row r="116" spans="1:9" x14ac:dyDescent="0.25">
      <c r="A116" s="14" t="s">
        <v>6</v>
      </c>
      <c r="B116" s="4" t="s">
        <v>7</v>
      </c>
      <c r="C116" s="13" t="s">
        <v>2</v>
      </c>
    </row>
    <row r="117" spans="1:9" x14ac:dyDescent="0.25">
      <c r="A117" s="191" t="s">
        <v>36</v>
      </c>
      <c r="B117" s="6">
        <v>296</v>
      </c>
      <c r="C117" s="5">
        <f>B117/$B$123</f>
        <v>0.16353591160220995</v>
      </c>
    </row>
    <row r="118" spans="1:9" x14ac:dyDescent="0.25">
      <c r="A118" s="191" t="s">
        <v>37</v>
      </c>
      <c r="B118" s="6">
        <v>434</v>
      </c>
      <c r="C118" s="5">
        <f t="shared" ref="C118:C122" si="7">B118/$B$123</f>
        <v>0.23977900552486187</v>
      </c>
    </row>
    <row r="119" spans="1:9" x14ac:dyDescent="0.25">
      <c r="A119" s="191" t="s">
        <v>38</v>
      </c>
      <c r="B119" s="6">
        <v>291</v>
      </c>
      <c r="C119" s="5">
        <f t="shared" si="7"/>
        <v>0.16077348066298341</v>
      </c>
    </row>
    <row r="120" spans="1:9" x14ac:dyDescent="0.25">
      <c r="A120" s="191" t="s">
        <v>39</v>
      </c>
      <c r="B120" s="6">
        <v>98</v>
      </c>
      <c r="C120" s="5">
        <f t="shared" si="7"/>
        <v>5.4143646408839778E-2</v>
      </c>
    </row>
    <row r="121" spans="1:9" x14ac:dyDescent="0.25">
      <c r="A121" s="191" t="s">
        <v>40</v>
      </c>
      <c r="B121" s="6">
        <v>185</v>
      </c>
      <c r="C121" s="5">
        <f t="shared" si="7"/>
        <v>0.10220994475138122</v>
      </c>
    </row>
    <row r="122" spans="1:9" x14ac:dyDescent="0.25">
      <c r="A122" s="15" t="s">
        <v>8</v>
      </c>
      <c r="B122" s="16">
        <v>506</v>
      </c>
      <c r="C122" s="17">
        <f t="shared" si="7"/>
        <v>0.27955801104972378</v>
      </c>
    </row>
    <row r="123" spans="1:9" ht="15.75" thickBot="1" x14ac:dyDescent="0.3">
      <c r="A123" s="192" t="s">
        <v>5</v>
      </c>
      <c r="B123" s="3">
        <f>SUM(B117:B122)</f>
        <v>1810</v>
      </c>
      <c r="C123" s="2"/>
    </row>
    <row r="124" spans="1:9" ht="15.75" thickBot="1" x14ac:dyDescent="0.3"/>
    <row r="125" spans="1:9" ht="32.25" customHeight="1" thickBot="1" x14ac:dyDescent="0.35">
      <c r="A125" s="280" t="s">
        <v>59</v>
      </c>
      <c r="B125" s="281"/>
      <c r="C125" s="282"/>
    </row>
    <row r="126" spans="1:9" x14ac:dyDescent="0.25">
      <c r="A126" s="14" t="s">
        <v>6</v>
      </c>
      <c r="B126" s="4" t="s">
        <v>7</v>
      </c>
      <c r="C126" s="13" t="s">
        <v>2</v>
      </c>
    </row>
    <row r="127" spans="1:9" x14ac:dyDescent="0.25">
      <c r="A127" s="191" t="s">
        <v>36</v>
      </c>
      <c r="B127" s="6">
        <f>B117</f>
        <v>296</v>
      </c>
      <c r="C127" s="5">
        <f>B127/$B$129</f>
        <v>0.40547945205479452</v>
      </c>
    </row>
    <row r="128" spans="1:9" x14ac:dyDescent="0.25">
      <c r="A128" s="15" t="s">
        <v>37</v>
      </c>
      <c r="B128" s="16">
        <f>B118</f>
        <v>434</v>
      </c>
      <c r="C128" s="17">
        <f>B128/$B$129</f>
        <v>0.59452054794520548</v>
      </c>
    </row>
    <row r="129" spans="1:6" ht="15.75" thickBot="1" x14ac:dyDescent="0.3">
      <c r="A129" s="192" t="s">
        <v>5</v>
      </c>
      <c r="B129" s="3">
        <f>SUM(B127:B128)</f>
        <v>730</v>
      </c>
      <c r="C129" s="2"/>
    </row>
    <row r="130" spans="1:6" ht="15.75" thickBot="1" x14ac:dyDescent="0.3"/>
    <row r="131" spans="1:6" ht="32.25" customHeight="1" thickBot="1" x14ac:dyDescent="0.35">
      <c r="A131" s="280" t="s">
        <v>60</v>
      </c>
      <c r="B131" s="281"/>
      <c r="C131" s="282"/>
    </row>
    <row r="132" spans="1:6" x14ac:dyDescent="0.25">
      <c r="A132" s="14" t="s">
        <v>12</v>
      </c>
      <c r="B132" s="4" t="s">
        <v>1</v>
      </c>
      <c r="C132" s="13" t="s">
        <v>2</v>
      </c>
    </row>
    <row r="133" spans="1:6" x14ac:dyDescent="0.25">
      <c r="A133" s="191" t="s">
        <v>18</v>
      </c>
      <c r="B133" s="6">
        <v>563</v>
      </c>
      <c r="C133" s="5">
        <f t="shared" ref="C133:C143" si="8">B133/$B$144</f>
        <v>0.31104972375690609</v>
      </c>
    </row>
    <row r="134" spans="1:6" x14ac:dyDescent="0.25">
      <c r="A134" s="191" t="s">
        <v>24</v>
      </c>
      <c r="B134" s="6">
        <v>260</v>
      </c>
      <c r="C134" s="5">
        <f t="shared" si="8"/>
        <v>0.143646408839779</v>
      </c>
    </row>
    <row r="135" spans="1:6" x14ac:dyDescent="0.25">
      <c r="A135" s="191" t="s">
        <v>15</v>
      </c>
      <c r="B135" s="6">
        <v>244</v>
      </c>
      <c r="C135" s="5">
        <f t="shared" si="8"/>
        <v>0.13480662983425415</v>
      </c>
    </row>
    <row r="136" spans="1:6" x14ac:dyDescent="0.25">
      <c r="A136" s="191" t="s">
        <v>30</v>
      </c>
      <c r="B136" s="6">
        <v>139</v>
      </c>
      <c r="C136" s="5">
        <f t="shared" si="8"/>
        <v>7.6795580110497239E-2</v>
      </c>
    </row>
    <row r="137" spans="1:6" x14ac:dyDescent="0.25">
      <c r="A137" s="191" t="s">
        <v>22</v>
      </c>
      <c r="B137" s="6">
        <v>136</v>
      </c>
      <c r="C137" s="5">
        <f t="shared" si="8"/>
        <v>7.5138121546961326E-2</v>
      </c>
    </row>
    <row r="138" spans="1:6" x14ac:dyDescent="0.25">
      <c r="A138" s="191" t="s">
        <v>27</v>
      </c>
      <c r="B138" s="6">
        <v>114</v>
      </c>
      <c r="C138" s="5">
        <f t="shared" si="8"/>
        <v>6.2983425414364635E-2</v>
      </c>
    </row>
    <row r="139" spans="1:6" x14ac:dyDescent="0.25">
      <c r="A139" s="191" t="s">
        <v>20</v>
      </c>
      <c r="B139" s="6">
        <v>68</v>
      </c>
      <c r="C139" s="5">
        <f t="shared" si="8"/>
        <v>3.7569060773480663E-2</v>
      </c>
    </row>
    <row r="140" spans="1:6" x14ac:dyDescent="0.25">
      <c r="A140" s="191" t="s">
        <v>13</v>
      </c>
      <c r="B140" s="6">
        <v>65</v>
      </c>
      <c r="C140" s="5">
        <f t="shared" si="8"/>
        <v>3.591160220994475E-2</v>
      </c>
    </row>
    <row r="141" spans="1:6" x14ac:dyDescent="0.25">
      <c r="A141" s="191" t="s">
        <v>17</v>
      </c>
      <c r="B141" s="6">
        <v>63</v>
      </c>
      <c r="C141" s="5">
        <f t="shared" si="8"/>
        <v>3.4806629834254144E-2</v>
      </c>
    </row>
    <row r="142" spans="1:6" x14ac:dyDescent="0.25">
      <c r="A142" s="191" t="s">
        <v>228</v>
      </c>
      <c r="B142" s="6">
        <v>45</v>
      </c>
      <c r="C142" s="5">
        <f t="shared" si="8"/>
        <v>2.4861878453038673E-2</v>
      </c>
    </row>
    <row r="143" spans="1:6" x14ac:dyDescent="0.25">
      <c r="A143" s="15" t="s">
        <v>33</v>
      </c>
      <c r="B143" s="16">
        <v>113</v>
      </c>
      <c r="C143" s="17">
        <f t="shared" si="8"/>
        <v>6.2430939226519336E-2</v>
      </c>
    </row>
    <row r="144" spans="1:6" ht="15.75" thickBot="1" x14ac:dyDescent="0.3">
      <c r="A144" s="192" t="s">
        <v>5</v>
      </c>
      <c r="B144" s="3">
        <f>SUM(B133:B143)</f>
        <v>1810</v>
      </c>
      <c r="C144" s="2"/>
      <c r="E144" s="210"/>
      <c r="F144" s="210"/>
    </row>
    <row r="145" spans="1:9" x14ac:dyDescent="0.25">
      <c r="A145" s="242" t="s">
        <v>821</v>
      </c>
      <c r="B145" s="210"/>
      <c r="C145" s="210"/>
      <c r="D145" s="210"/>
    </row>
    <row r="146" spans="1:9" ht="15.75" thickBot="1" x14ac:dyDescent="0.3"/>
    <row r="147" spans="1:9" ht="32.25" customHeight="1" thickBot="1" x14ac:dyDescent="0.35">
      <c r="A147" s="280" t="s">
        <v>61</v>
      </c>
      <c r="B147" s="281"/>
      <c r="C147" s="282"/>
    </row>
    <row r="148" spans="1:9" x14ac:dyDescent="0.25">
      <c r="A148" s="14" t="s">
        <v>12</v>
      </c>
      <c r="B148" s="4" t="s">
        <v>1</v>
      </c>
      <c r="C148" s="13" t="s">
        <v>2</v>
      </c>
    </row>
    <row r="149" spans="1:9" x14ac:dyDescent="0.25">
      <c r="A149" s="191" t="s">
        <v>18</v>
      </c>
      <c r="B149" s="6">
        <v>239</v>
      </c>
      <c r="C149" s="5">
        <f t="shared" ref="C149:C155" si="9">B149/$B$156</f>
        <v>0.32739726027397259</v>
      </c>
    </row>
    <row r="150" spans="1:9" x14ac:dyDescent="0.25">
      <c r="A150" s="191" t="s">
        <v>24</v>
      </c>
      <c r="B150" s="6">
        <v>188</v>
      </c>
      <c r="C150" s="5">
        <f t="shared" si="9"/>
        <v>0.25753424657534246</v>
      </c>
    </row>
    <row r="151" spans="1:9" x14ac:dyDescent="0.25">
      <c r="A151" s="191" t="s">
        <v>15</v>
      </c>
      <c r="B151" s="6">
        <v>121</v>
      </c>
      <c r="C151" s="5">
        <f t="shared" si="9"/>
        <v>0.16575342465753426</v>
      </c>
    </row>
    <row r="152" spans="1:9" x14ac:dyDescent="0.25">
      <c r="A152" s="191" t="s">
        <v>27</v>
      </c>
      <c r="B152" s="6">
        <v>103</v>
      </c>
      <c r="C152" s="5">
        <f t="shared" si="9"/>
        <v>0.14109589041095891</v>
      </c>
    </row>
    <row r="153" spans="1:9" x14ac:dyDescent="0.25">
      <c r="A153" s="191" t="s">
        <v>30</v>
      </c>
      <c r="B153" s="6">
        <v>60</v>
      </c>
      <c r="C153" s="5">
        <f t="shared" si="9"/>
        <v>8.2191780821917804E-2</v>
      </c>
    </row>
    <row r="154" spans="1:9" x14ac:dyDescent="0.25">
      <c r="A154" s="191" t="s">
        <v>370</v>
      </c>
      <c r="B154" s="6">
        <v>13</v>
      </c>
      <c r="C154" s="5">
        <f t="shared" si="9"/>
        <v>1.7808219178082191E-2</v>
      </c>
    </row>
    <row r="155" spans="1:9" x14ac:dyDescent="0.25">
      <c r="A155" s="15" t="s">
        <v>13</v>
      </c>
      <c r="B155" s="16">
        <v>6</v>
      </c>
      <c r="C155" s="17">
        <f t="shared" si="9"/>
        <v>8.21917808219178E-3</v>
      </c>
    </row>
    <row r="156" spans="1:9" ht="15.75" thickBot="1" x14ac:dyDescent="0.3">
      <c r="A156" s="192" t="s">
        <v>5</v>
      </c>
      <c r="B156" s="3">
        <f>SUM(B149:B155)</f>
        <v>730</v>
      </c>
      <c r="C156" s="2"/>
    </row>
    <row r="157" spans="1:9" x14ac:dyDescent="0.25">
      <c r="E157" s="210"/>
      <c r="F157" s="210"/>
      <c r="G157" s="210"/>
    </row>
    <row r="158" spans="1:9" x14ac:dyDescent="0.25">
      <c r="A158" s="210" t="s">
        <v>822</v>
      </c>
      <c r="B158" s="210"/>
      <c r="C158" s="210"/>
      <c r="D158" s="210"/>
      <c r="E158" s="210"/>
      <c r="F158" s="210"/>
      <c r="G158" s="210"/>
      <c r="H158" s="210"/>
      <c r="I158" s="210"/>
    </row>
    <row r="159" spans="1:9" x14ac:dyDescent="0.25">
      <c r="A159" s="210"/>
      <c r="B159" s="210"/>
      <c r="C159" s="210"/>
      <c r="D159" s="210"/>
      <c r="H159" s="210"/>
      <c r="I159" s="210"/>
    </row>
  </sheetData>
  <mergeCells count="18">
    <mergeCell ref="A1:F1"/>
    <mergeCell ref="A5:C5"/>
    <mergeCell ref="I5:J5"/>
    <mergeCell ref="A12:C12"/>
    <mergeCell ref="A24:C24"/>
    <mergeCell ref="E12:G12"/>
    <mergeCell ref="E18:G18"/>
    <mergeCell ref="A35:C35"/>
    <mergeCell ref="A147:C147"/>
    <mergeCell ref="A41:C41"/>
    <mergeCell ref="A56:C56"/>
    <mergeCell ref="A71:C71"/>
    <mergeCell ref="A82:C82"/>
    <mergeCell ref="A97:C97"/>
    <mergeCell ref="A104:C104"/>
    <mergeCell ref="A115:C115"/>
    <mergeCell ref="A125:C125"/>
    <mergeCell ref="A131:C131"/>
  </mergeCells>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5"/>
  <sheetViews>
    <sheetView workbookViewId="0">
      <selection activeCell="E18" sqref="E18:G18"/>
    </sheetView>
  </sheetViews>
  <sheetFormatPr defaultRowHeight="15" x14ac:dyDescent="0.25"/>
  <cols>
    <col min="1" max="1" width="25.140625" style="194" bestFit="1" customWidth="1"/>
    <col min="2" max="2" width="10.7109375" style="194" bestFit="1" customWidth="1"/>
    <col min="3" max="3" width="10" style="194" customWidth="1"/>
    <col min="4" max="4" width="9.140625" style="194"/>
    <col min="5" max="5" width="33.85546875" style="194" bestFit="1" customWidth="1"/>
    <col min="6" max="6" width="18.5703125" style="194" bestFit="1" customWidth="1"/>
    <col min="7" max="7" width="16" style="194" customWidth="1"/>
    <col min="8" max="8" width="9.140625" style="194"/>
    <col min="9" max="9" width="27.140625" style="194" bestFit="1" customWidth="1"/>
    <col min="10" max="16384" width="9.140625" style="194"/>
  </cols>
  <sheetData>
    <row r="1" spans="1:10" ht="21" x14ac:dyDescent="0.35">
      <c r="A1" s="283" t="s">
        <v>562</v>
      </c>
      <c r="B1" s="283"/>
      <c r="C1" s="283"/>
      <c r="D1" s="283"/>
      <c r="E1" s="283"/>
      <c r="F1" s="283"/>
    </row>
    <row r="2" spans="1:10" s="210" customFormat="1" x14ac:dyDescent="0.25">
      <c r="A2" s="236" t="s">
        <v>815</v>
      </c>
    </row>
    <row r="3" spans="1:10" s="210" customFormat="1" x14ac:dyDescent="0.25">
      <c r="A3" s="210" t="s">
        <v>816</v>
      </c>
    </row>
    <row r="4" spans="1:10" ht="15.75" thickBot="1" x14ac:dyDescent="0.3"/>
    <row r="5" spans="1:10" ht="18" thickBot="1" x14ac:dyDescent="0.35">
      <c r="A5" s="284" t="s">
        <v>34</v>
      </c>
      <c r="B5" s="285"/>
      <c r="C5" s="286"/>
      <c r="I5" s="284" t="s">
        <v>63</v>
      </c>
      <c r="J5" s="286"/>
    </row>
    <row r="6" spans="1:10" x14ac:dyDescent="0.25">
      <c r="A6" s="14" t="s">
        <v>0</v>
      </c>
      <c r="B6" s="4" t="s">
        <v>1</v>
      </c>
      <c r="C6" s="13" t="s">
        <v>2</v>
      </c>
      <c r="I6" s="19" t="s">
        <v>549</v>
      </c>
      <c r="J6" s="198"/>
    </row>
    <row r="7" spans="1:10" x14ac:dyDescent="0.25">
      <c r="A7" s="196" t="s">
        <v>3</v>
      </c>
      <c r="B7" s="6">
        <v>96750</v>
      </c>
      <c r="C7" s="5">
        <f>B7/$B$9</f>
        <v>0.95760791028673797</v>
      </c>
      <c r="I7" s="196" t="s">
        <v>550</v>
      </c>
      <c r="J7" s="198"/>
    </row>
    <row r="8" spans="1:10" x14ac:dyDescent="0.25">
      <c r="A8" s="15" t="s">
        <v>4</v>
      </c>
      <c r="B8" s="16">
        <v>4283</v>
      </c>
      <c r="C8" s="17">
        <f>B8/$B$9</f>
        <v>4.2392089713262006E-2</v>
      </c>
      <c r="I8" s="196" t="s">
        <v>551</v>
      </c>
      <c r="J8" s="198"/>
    </row>
    <row r="9" spans="1:10" ht="15.75" thickBot="1" x14ac:dyDescent="0.3">
      <c r="A9" s="197" t="s">
        <v>5</v>
      </c>
      <c r="B9" s="3">
        <f>SUM(B7:B8)</f>
        <v>101033</v>
      </c>
      <c r="C9" s="2"/>
      <c r="I9" s="196" t="s">
        <v>552</v>
      </c>
      <c r="J9" s="198"/>
    </row>
    <row r="10" spans="1:10" x14ac:dyDescent="0.25">
      <c r="A10" s="210" t="s">
        <v>867</v>
      </c>
      <c r="B10" s="256"/>
      <c r="C10" s="256"/>
      <c r="D10" s="210"/>
      <c r="I10" s="196" t="s">
        <v>553</v>
      </c>
      <c r="J10" s="198"/>
    </row>
    <row r="11" spans="1:10" ht="15.75" thickBot="1" x14ac:dyDescent="0.3">
      <c r="I11" s="196" t="s">
        <v>554</v>
      </c>
      <c r="J11" s="198"/>
    </row>
    <row r="12" spans="1:10" ht="18" thickBot="1" x14ac:dyDescent="0.35">
      <c r="A12" s="284" t="s">
        <v>35</v>
      </c>
      <c r="B12" s="285"/>
      <c r="C12" s="286"/>
      <c r="E12" s="294" t="s">
        <v>844</v>
      </c>
      <c r="F12" s="295"/>
      <c r="G12" s="296"/>
      <c r="I12" s="196" t="s">
        <v>555</v>
      </c>
      <c r="J12" s="198"/>
    </row>
    <row r="13" spans="1:10" x14ac:dyDescent="0.25">
      <c r="A13" s="14" t="s">
        <v>6</v>
      </c>
      <c r="B13" s="4" t="s">
        <v>7</v>
      </c>
      <c r="C13" s="13" t="s">
        <v>2</v>
      </c>
      <c r="E13" s="14" t="s">
        <v>0</v>
      </c>
      <c r="F13" s="4" t="s">
        <v>1</v>
      </c>
      <c r="G13" s="13" t="s">
        <v>2</v>
      </c>
      <c r="I13" s="196" t="s">
        <v>556</v>
      </c>
      <c r="J13" s="198"/>
    </row>
    <row r="14" spans="1:10" x14ac:dyDescent="0.25">
      <c r="A14" s="196" t="s">
        <v>36</v>
      </c>
      <c r="B14" s="6">
        <v>4505</v>
      </c>
      <c r="C14" s="5">
        <f>B14/$B$21</f>
        <v>4.4589391584927696E-2</v>
      </c>
      <c r="E14" s="212" t="s">
        <v>3</v>
      </c>
      <c r="F14" s="6">
        <v>4144</v>
      </c>
      <c r="G14" s="5">
        <v>0.92</v>
      </c>
      <c r="I14" s="196" t="s">
        <v>557</v>
      </c>
      <c r="J14" s="198"/>
    </row>
    <row r="15" spans="1:10" x14ac:dyDescent="0.25">
      <c r="A15" s="196" t="s">
        <v>37</v>
      </c>
      <c r="B15" s="6">
        <v>6365</v>
      </c>
      <c r="C15" s="5">
        <f t="shared" ref="C15:C20" si="0">B15/$B$21</f>
        <v>6.2999218077261887E-2</v>
      </c>
      <c r="E15" s="15" t="s">
        <v>4</v>
      </c>
      <c r="F15" s="16">
        <v>361</v>
      </c>
      <c r="G15" s="17">
        <v>0.08</v>
      </c>
      <c r="I15" s="196" t="s">
        <v>558</v>
      </c>
      <c r="J15" s="198"/>
    </row>
    <row r="16" spans="1:10" ht="15.75" thickBot="1" x14ac:dyDescent="0.3">
      <c r="A16" s="196" t="s">
        <v>38</v>
      </c>
      <c r="B16" s="6">
        <v>8235</v>
      </c>
      <c r="C16" s="5">
        <f t="shared" si="0"/>
        <v>8.1508022131382821E-2</v>
      </c>
      <c r="E16" s="213" t="s">
        <v>5</v>
      </c>
      <c r="F16" s="3">
        <v>4505</v>
      </c>
      <c r="G16" s="232"/>
      <c r="I16" s="196" t="s">
        <v>559</v>
      </c>
      <c r="J16" s="198"/>
    </row>
    <row r="17" spans="1:10" ht="15.75" thickBot="1" x14ac:dyDescent="0.3">
      <c r="A17" s="196" t="s">
        <v>39</v>
      </c>
      <c r="B17" s="6">
        <v>9483</v>
      </c>
      <c r="C17" s="5">
        <f t="shared" si="0"/>
        <v>9.3860421842368341E-2</v>
      </c>
      <c r="I17" s="196" t="s">
        <v>560</v>
      </c>
      <c r="J17" s="198"/>
    </row>
    <row r="18" spans="1:10" ht="18" thickBot="1" x14ac:dyDescent="0.35">
      <c r="A18" s="196" t="s">
        <v>40</v>
      </c>
      <c r="B18" s="6">
        <v>12468</v>
      </c>
      <c r="C18" s="5">
        <f t="shared" si="0"/>
        <v>0.12340522403571111</v>
      </c>
      <c r="E18" s="284" t="s">
        <v>837</v>
      </c>
      <c r="F18" s="285"/>
      <c r="G18" s="286"/>
      <c r="I18" s="196" t="s">
        <v>561</v>
      </c>
      <c r="J18" s="198"/>
    </row>
    <row r="19" spans="1:10" x14ac:dyDescent="0.25">
      <c r="A19" s="196" t="s">
        <v>8</v>
      </c>
      <c r="B19" s="6">
        <v>56386</v>
      </c>
      <c r="C19" s="5">
        <f t="shared" si="0"/>
        <v>0.55809487989072881</v>
      </c>
      <c r="E19" s="14" t="s">
        <v>0</v>
      </c>
      <c r="F19" s="4" t="s">
        <v>1</v>
      </c>
      <c r="G19" s="13" t="s">
        <v>2</v>
      </c>
      <c r="I19" s="196"/>
      <c r="J19" s="198"/>
    </row>
    <row r="20" spans="1:10" x14ac:dyDescent="0.25">
      <c r="A20" s="15" t="s">
        <v>9</v>
      </c>
      <c r="B20" s="16">
        <v>3591</v>
      </c>
      <c r="C20" s="17">
        <f t="shared" si="0"/>
        <v>3.554284243761939E-2</v>
      </c>
      <c r="E20" s="212" t="s">
        <v>3</v>
      </c>
      <c r="F20" s="6">
        <v>5968</v>
      </c>
      <c r="G20" s="5">
        <v>0.93799999999999994</v>
      </c>
      <c r="I20" s="196"/>
      <c r="J20" s="198"/>
    </row>
    <row r="21" spans="1:10" ht="15.75" thickBot="1" x14ac:dyDescent="0.3">
      <c r="A21" s="197" t="s">
        <v>5</v>
      </c>
      <c r="B21" s="3">
        <f>SUM(B14:B20)</f>
        <v>101033</v>
      </c>
      <c r="C21" s="2"/>
      <c r="E21" s="15" t="s">
        <v>4</v>
      </c>
      <c r="F21" s="16">
        <v>397</v>
      </c>
      <c r="G21" s="17">
        <v>6.2E-2</v>
      </c>
      <c r="I21" s="196"/>
      <c r="J21" s="198"/>
    </row>
    <row r="22" spans="1:10" ht="15.75" thickBot="1" x14ac:dyDescent="0.3">
      <c r="A22" s="210" t="s">
        <v>867</v>
      </c>
      <c r="B22" s="256"/>
      <c r="C22" s="256"/>
      <c r="D22" s="210"/>
      <c r="E22" s="213" t="s">
        <v>5</v>
      </c>
      <c r="F22" s="3">
        <v>6365</v>
      </c>
      <c r="G22" s="2"/>
      <c r="I22" s="196"/>
      <c r="J22" s="198"/>
    </row>
    <row r="23" spans="1:10" ht="15.75" thickBot="1" x14ac:dyDescent="0.3">
      <c r="A23" s="210"/>
      <c r="B23" s="256"/>
      <c r="C23" s="256"/>
      <c r="I23" s="196"/>
      <c r="J23" s="198"/>
    </row>
    <row r="24" spans="1:10" ht="18" thickBot="1" x14ac:dyDescent="0.35">
      <c r="A24" s="284" t="s">
        <v>10</v>
      </c>
      <c r="B24" s="285"/>
      <c r="C24" s="286"/>
      <c r="I24" s="196"/>
      <c r="J24" s="198"/>
    </row>
    <row r="25" spans="1:10" x14ac:dyDescent="0.25">
      <c r="A25" s="14" t="s">
        <v>6</v>
      </c>
      <c r="B25" s="4" t="s">
        <v>7</v>
      </c>
      <c r="C25" s="13" t="s">
        <v>2</v>
      </c>
      <c r="I25" s="196"/>
      <c r="J25" s="198"/>
    </row>
    <row r="26" spans="1:10" x14ac:dyDescent="0.25">
      <c r="A26" s="196" t="s">
        <v>36</v>
      </c>
      <c r="B26" s="6">
        <v>361</v>
      </c>
      <c r="C26" s="5">
        <f>B26/$B$33</f>
        <v>8.4286714919448988E-2</v>
      </c>
      <c r="I26" s="196"/>
      <c r="J26" s="198"/>
    </row>
    <row r="27" spans="1:10" x14ac:dyDescent="0.25">
      <c r="A27" s="196" t="s">
        <v>37</v>
      </c>
      <c r="B27" s="6">
        <v>397</v>
      </c>
      <c r="C27" s="5">
        <f t="shared" ref="C27:C32" si="1">B27/$B$33</f>
        <v>9.2692038290917586E-2</v>
      </c>
      <c r="I27" s="196"/>
      <c r="J27" s="198"/>
    </row>
    <row r="28" spans="1:10" x14ac:dyDescent="0.25">
      <c r="A28" s="196" t="s">
        <v>38</v>
      </c>
      <c r="B28" s="6">
        <v>479</v>
      </c>
      <c r="C28" s="5">
        <f t="shared" si="1"/>
        <v>0.11183749708148494</v>
      </c>
      <c r="I28" s="196"/>
      <c r="J28" s="198"/>
    </row>
    <row r="29" spans="1:10" x14ac:dyDescent="0.25">
      <c r="A29" s="196" t="s">
        <v>39</v>
      </c>
      <c r="B29" s="6">
        <v>385</v>
      </c>
      <c r="C29" s="5">
        <f t="shared" si="1"/>
        <v>8.9890263833761377E-2</v>
      </c>
      <c r="I29" s="196"/>
      <c r="J29" s="198"/>
    </row>
    <row r="30" spans="1:10" x14ac:dyDescent="0.25">
      <c r="A30" s="196" t="s">
        <v>40</v>
      </c>
      <c r="B30" s="6">
        <v>630</v>
      </c>
      <c r="C30" s="5">
        <f t="shared" si="1"/>
        <v>0.14709315900070044</v>
      </c>
      <c r="I30" s="196"/>
      <c r="J30" s="198"/>
    </row>
    <row r="31" spans="1:10" ht="15.75" thickBot="1" x14ac:dyDescent="0.3">
      <c r="A31" s="196" t="s">
        <v>8</v>
      </c>
      <c r="B31" s="6">
        <v>1594</v>
      </c>
      <c r="C31" s="5">
        <f t="shared" si="1"/>
        <v>0.37216904039224841</v>
      </c>
      <c r="I31" s="197"/>
      <c r="J31" s="2"/>
    </row>
    <row r="32" spans="1:10" x14ac:dyDescent="0.25">
      <c r="A32" s="15" t="s">
        <v>9</v>
      </c>
      <c r="B32" s="16">
        <v>437</v>
      </c>
      <c r="C32" s="17">
        <f t="shared" si="1"/>
        <v>0.10203128648143825</v>
      </c>
    </row>
    <row r="33" spans="1:22" ht="15.75" thickBot="1" x14ac:dyDescent="0.3">
      <c r="A33" s="197" t="s">
        <v>5</v>
      </c>
      <c r="B33" s="3">
        <f>SUM(B26:B32)</f>
        <v>4283</v>
      </c>
      <c r="C33" s="2"/>
      <c r="H33" s="210"/>
      <c r="I33" s="210"/>
      <c r="J33" s="210"/>
      <c r="K33" s="210"/>
      <c r="L33" s="210"/>
      <c r="M33" s="210"/>
      <c r="N33" s="210"/>
      <c r="O33" s="210"/>
      <c r="P33" s="210"/>
      <c r="Q33" s="210"/>
      <c r="R33" s="210"/>
      <c r="S33" s="210"/>
      <c r="T33" s="210"/>
      <c r="U33" s="210"/>
      <c r="V33" s="210"/>
    </row>
    <row r="34" spans="1:22" ht="15.75" thickBot="1" x14ac:dyDescent="0.3">
      <c r="H34" s="210"/>
      <c r="I34" s="210"/>
      <c r="J34" s="210"/>
      <c r="K34" s="210"/>
      <c r="L34" s="210"/>
      <c r="M34" s="210"/>
      <c r="N34" s="210"/>
      <c r="O34" s="210"/>
      <c r="P34" s="210"/>
      <c r="Q34" s="210"/>
      <c r="R34" s="210"/>
      <c r="S34" s="210"/>
      <c r="T34" s="210"/>
      <c r="U34" s="210"/>
      <c r="V34" s="210"/>
    </row>
    <row r="35" spans="1:22" ht="30" customHeight="1" thickBot="1" x14ac:dyDescent="0.35">
      <c r="A35" s="280" t="s">
        <v>41</v>
      </c>
      <c r="B35" s="281"/>
      <c r="C35" s="282"/>
      <c r="H35" s="210"/>
      <c r="I35" s="210"/>
      <c r="J35" s="210"/>
      <c r="K35" s="210"/>
      <c r="L35" s="210"/>
      <c r="M35" s="210"/>
      <c r="N35" s="210"/>
      <c r="O35" s="210"/>
      <c r="P35" s="210"/>
      <c r="Q35" s="210"/>
      <c r="R35" s="210"/>
      <c r="S35" s="210"/>
      <c r="T35" s="210"/>
      <c r="U35" s="210"/>
      <c r="V35" s="210"/>
    </row>
    <row r="36" spans="1:22" x14ac:dyDescent="0.25">
      <c r="A36" s="14" t="s">
        <v>6</v>
      </c>
      <c r="B36" s="4" t="s">
        <v>7</v>
      </c>
      <c r="C36" s="13" t="s">
        <v>2</v>
      </c>
      <c r="H36" s="210"/>
      <c r="I36" s="210"/>
      <c r="J36" s="210"/>
      <c r="K36" s="210"/>
      <c r="L36" s="210"/>
      <c r="M36" s="210"/>
      <c r="N36" s="210"/>
      <c r="O36" s="210"/>
      <c r="P36" s="210"/>
      <c r="Q36" s="210"/>
      <c r="R36" s="210"/>
      <c r="S36" s="210"/>
      <c r="T36" s="210"/>
      <c r="U36" s="210"/>
      <c r="V36" s="210"/>
    </row>
    <row r="37" spans="1:22" x14ac:dyDescent="0.25">
      <c r="A37" s="196" t="s">
        <v>36</v>
      </c>
      <c r="B37" s="6">
        <f>B26</f>
        <v>361</v>
      </c>
      <c r="C37" s="5">
        <f>B37/$B$39</f>
        <v>0.4762532981530343</v>
      </c>
      <c r="H37" s="210"/>
      <c r="I37" s="210"/>
      <c r="J37" s="210"/>
      <c r="K37" s="210"/>
      <c r="L37" s="210"/>
      <c r="M37" s="210"/>
      <c r="N37" s="210"/>
      <c r="O37" s="210"/>
      <c r="P37" s="210"/>
      <c r="Q37" s="210"/>
      <c r="R37" s="210"/>
      <c r="S37" s="210"/>
      <c r="T37" s="210"/>
      <c r="U37" s="210"/>
      <c r="V37" s="210"/>
    </row>
    <row r="38" spans="1:22" x14ac:dyDescent="0.25">
      <c r="A38" s="15" t="s">
        <v>37</v>
      </c>
      <c r="B38" s="16">
        <f>B27</f>
        <v>397</v>
      </c>
      <c r="C38" s="17">
        <f>B38/$B$39</f>
        <v>0.5237467018469657</v>
      </c>
      <c r="H38" s="210"/>
      <c r="I38" s="210"/>
      <c r="J38" s="210"/>
      <c r="K38" s="210"/>
      <c r="L38" s="210"/>
      <c r="M38" s="210"/>
      <c r="N38" s="210"/>
      <c r="O38" s="210"/>
      <c r="P38" s="210"/>
      <c r="Q38" s="210"/>
      <c r="R38" s="210"/>
      <c r="S38" s="210"/>
      <c r="T38" s="210"/>
      <c r="U38" s="210"/>
      <c r="V38" s="210"/>
    </row>
    <row r="39" spans="1:22" ht="15.75" thickBot="1" x14ac:dyDescent="0.3">
      <c r="A39" s="197" t="s">
        <v>5</v>
      </c>
      <c r="B39" s="3">
        <f>SUM(B37:B38)</f>
        <v>758</v>
      </c>
      <c r="C39" s="2"/>
      <c r="H39" s="210"/>
      <c r="I39" s="210"/>
      <c r="J39" s="210"/>
      <c r="K39" s="210"/>
      <c r="L39" s="210"/>
      <c r="M39" s="210"/>
      <c r="N39" s="210"/>
      <c r="O39" s="210"/>
      <c r="P39" s="210"/>
      <c r="Q39" s="210"/>
      <c r="R39" s="210"/>
      <c r="S39" s="210"/>
      <c r="T39" s="210"/>
      <c r="U39" s="210"/>
      <c r="V39" s="210"/>
    </row>
    <row r="40" spans="1:22" ht="15.75" thickBot="1" x14ac:dyDescent="0.3">
      <c r="H40" s="210"/>
      <c r="I40" s="210"/>
      <c r="J40" s="210"/>
      <c r="K40" s="210"/>
      <c r="L40" s="210"/>
      <c r="M40" s="210"/>
      <c r="N40" s="210"/>
      <c r="O40" s="210"/>
      <c r="P40" s="210"/>
      <c r="Q40" s="210"/>
      <c r="R40" s="210"/>
      <c r="S40" s="210"/>
      <c r="T40" s="210"/>
      <c r="U40" s="210"/>
      <c r="V40" s="210"/>
    </row>
    <row r="41" spans="1:22" ht="18" thickBot="1" x14ac:dyDescent="0.35">
      <c r="A41" s="284" t="s">
        <v>11</v>
      </c>
      <c r="B41" s="285"/>
      <c r="C41" s="286"/>
      <c r="H41" s="210"/>
      <c r="I41" s="210"/>
      <c r="J41" s="210"/>
      <c r="K41" s="210"/>
      <c r="L41" s="210"/>
      <c r="M41" s="210"/>
      <c r="N41" s="210"/>
      <c r="O41" s="210"/>
      <c r="P41" s="210"/>
      <c r="Q41" s="210"/>
      <c r="R41" s="210"/>
      <c r="S41" s="210"/>
      <c r="T41" s="210"/>
      <c r="U41" s="210"/>
      <c r="V41" s="210"/>
    </row>
    <row r="42" spans="1:22" x14ac:dyDescent="0.25">
      <c r="A42" s="14" t="s">
        <v>12</v>
      </c>
      <c r="B42" s="4" t="s">
        <v>1</v>
      </c>
      <c r="C42" s="13" t="s">
        <v>2</v>
      </c>
      <c r="H42" s="210"/>
      <c r="I42" s="210"/>
      <c r="J42" s="210"/>
      <c r="K42" s="210"/>
      <c r="L42" s="210"/>
      <c r="M42" s="210"/>
      <c r="N42" s="210"/>
      <c r="O42" s="210"/>
      <c r="P42" s="210"/>
      <c r="Q42" s="210"/>
      <c r="R42" s="210"/>
      <c r="S42" s="210"/>
      <c r="T42" s="210"/>
      <c r="U42" s="210"/>
      <c r="V42" s="210"/>
    </row>
    <row r="43" spans="1:22" x14ac:dyDescent="0.25">
      <c r="A43" s="23" t="s">
        <v>13</v>
      </c>
      <c r="B43" s="6">
        <v>837</v>
      </c>
      <c r="C43" s="5">
        <f t="shared" ref="C43:C53" si="2">B43/$B$54</f>
        <v>0.19542376838664488</v>
      </c>
      <c r="H43" s="210"/>
      <c r="I43" s="210"/>
      <c r="J43" s="210"/>
      <c r="K43" s="210"/>
      <c r="L43" s="210"/>
      <c r="M43" s="210"/>
      <c r="N43" s="210"/>
      <c r="O43" s="210"/>
      <c r="P43" s="210"/>
      <c r="Q43" s="210"/>
      <c r="R43" s="210"/>
      <c r="S43" s="210"/>
      <c r="T43" s="210"/>
      <c r="U43" s="210"/>
      <c r="V43" s="210"/>
    </row>
    <row r="44" spans="1:22" x14ac:dyDescent="0.25">
      <c r="A44" s="23" t="s">
        <v>14</v>
      </c>
      <c r="B44" s="6">
        <v>753</v>
      </c>
      <c r="C44" s="5">
        <f t="shared" si="2"/>
        <v>0.17581134718655148</v>
      </c>
      <c r="E44" s="210"/>
      <c r="F44" s="210"/>
      <c r="G44" s="210"/>
      <c r="H44" s="210"/>
      <c r="I44" s="210"/>
      <c r="J44" s="210"/>
      <c r="K44" s="210"/>
      <c r="L44" s="210"/>
      <c r="M44" s="210"/>
      <c r="N44" s="210"/>
      <c r="O44" s="210"/>
      <c r="P44" s="210"/>
      <c r="Q44" s="210"/>
      <c r="R44" s="210"/>
      <c r="S44" s="210"/>
      <c r="T44" s="210"/>
      <c r="U44" s="210"/>
      <c r="V44" s="210"/>
    </row>
    <row r="45" spans="1:22" x14ac:dyDescent="0.25">
      <c r="A45" s="23" t="s">
        <v>23</v>
      </c>
      <c r="B45" s="6">
        <v>390</v>
      </c>
      <c r="C45" s="5">
        <f t="shared" si="2"/>
        <v>9.1057669857576462E-2</v>
      </c>
      <c r="E45" s="210"/>
      <c r="F45" s="210"/>
      <c r="G45" s="210"/>
      <c r="H45" s="210"/>
      <c r="I45" s="210"/>
      <c r="J45" s="210"/>
      <c r="K45" s="210"/>
      <c r="L45" s="210"/>
      <c r="M45" s="210"/>
      <c r="N45" s="210"/>
      <c r="O45" s="210"/>
      <c r="P45" s="210"/>
      <c r="Q45" s="210"/>
      <c r="R45" s="210"/>
      <c r="S45" s="210"/>
      <c r="T45" s="210"/>
      <c r="U45" s="210"/>
      <c r="V45" s="210"/>
    </row>
    <row r="46" spans="1:22" x14ac:dyDescent="0.25">
      <c r="A46" s="23" t="s">
        <v>18</v>
      </c>
      <c r="B46" s="6">
        <v>327</v>
      </c>
      <c r="C46" s="5">
        <f t="shared" si="2"/>
        <v>7.6348353957506415E-2</v>
      </c>
      <c r="E46" s="210"/>
      <c r="F46" s="210"/>
      <c r="G46" s="210"/>
      <c r="H46" s="210"/>
      <c r="I46" s="210"/>
      <c r="J46" s="210"/>
      <c r="K46" s="210"/>
      <c r="L46" s="210"/>
      <c r="M46" s="210"/>
      <c r="N46" s="210"/>
      <c r="O46" s="210"/>
      <c r="P46" s="210"/>
      <c r="Q46" s="210"/>
      <c r="R46" s="210"/>
      <c r="S46" s="210"/>
      <c r="T46" s="210"/>
      <c r="U46" s="210"/>
      <c r="V46" s="210"/>
    </row>
    <row r="47" spans="1:22" x14ac:dyDescent="0.25">
      <c r="A47" s="23" t="s">
        <v>15</v>
      </c>
      <c r="B47" s="6">
        <v>320</v>
      </c>
      <c r="C47" s="5">
        <f t="shared" si="2"/>
        <v>7.4713985524165305E-2</v>
      </c>
      <c r="E47" s="210"/>
      <c r="F47" s="210"/>
      <c r="G47" s="210"/>
      <c r="H47" s="210"/>
      <c r="I47" s="210"/>
      <c r="J47" s="210"/>
      <c r="K47" s="210"/>
      <c r="L47" s="210"/>
      <c r="M47" s="210"/>
      <c r="N47" s="210"/>
      <c r="O47" s="210"/>
      <c r="P47" s="210"/>
      <c r="Q47" s="210"/>
      <c r="R47" s="210"/>
      <c r="S47" s="210"/>
      <c r="T47" s="210"/>
      <c r="U47" s="210"/>
      <c r="V47" s="210"/>
    </row>
    <row r="48" spans="1:22" x14ac:dyDescent="0.25">
      <c r="A48" s="23" t="s">
        <v>19</v>
      </c>
      <c r="B48" s="6">
        <v>310</v>
      </c>
      <c r="C48" s="5">
        <f t="shared" si="2"/>
        <v>7.2379173476535136E-2</v>
      </c>
      <c r="H48" s="210"/>
      <c r="I48" s="210"/>
      <c r="J48" s="210"/>
      <c r="K48" s="210"/>
      <c r="L48" s="210"/>
      <c r="M48" s="210"/>
      <c r="N48" s="210"/>
      <c r="O48" s="210"/>
      <c r="P48" s="210"/>
      <c r="Q48" s="210"/>
      <c r="R48" s="210"/>
      <c r="S48" s="210"/>
      <c r="T48" s="210"/>
      <c r="U48" s="210"/>
      <c r="V48" s="210"/>
    </row>
    <row r="49" spans="1:22" x14ac:dyDescent="0.25">
      <c r="A49" s="23" t="s">
        <v>20</v>
      </c>
      <c r="B49" s="6">
        <v>306</v>
      </c>
      <c r="C49" s="5">
        <f t="shared" si="2"/>
        <v>7.1445248657483071E-2</v>
      </c>
    </row>
    <row r="50" spans="1:22" x14ac:dyDescent="0.25">
      <c r="A50" s="23" t="s">
        <v>29</v>
      </c>
      <c r="B50" s="6">
        <v>202</v>
      </c>
      <c r="C50" s="5">
        <f t="shared" si="2"/>
        <v>4.7163203362129348E-2</v>
      </c>
    </row>
    <row r="51" spans="1:22" x14ac:dyDescent="0.25">
      <c r="A51" s="23" t="s">
        <v>508</v>
      </c>
      <c r="B51" s="6">
        <v>97</v>
      </c>
      <c r="C51" s="5">
        <f t="shared" si="2"/>
        <v>2.2647676862012609E-2</v>
      </c>
    </row>
    <row r="52" spans="1:22" x14ac:dyDescent="0.25">
      <c r="A52" s="23" t="s">
        <v>228</v>
      </c>
      <c r="B52" s="6">
        <v>81</v>
      </c>
      <c r="C52" s="5">
        <f t="shared" si="2"/>
        <v>1.8911977585804342E-2</v>
      </c>
    </row>
    <row r="53" spans="1:22" x14ac:dyDescent="0.25">
      <c r="A53" s="24" t="s">
        <v>33</v>
      </c>
      <c r="B53" s="16">
        <v>660</v>
      </c>
      <c r="C53" s="17">
        <f t="shared" si="2"/>
        <v>0.15409759514359095</v>
      </c>
    </row>
    <row r="54" spans="1:22" s="195" customFormat="1" ht="15.75" thickBot="1" x14ac:dyDescent="0.3">
      <c r="A54" s="197" t="s">
        <v>5</v>
      </c>
      <c r="B54" s="3">
        <f>SUM(B43:B53)</f>
        <v>4283</v>
      </c>
      <c r="C54" s="2"/>
      <c r="D54" s="194"/>
      <c r="E54" s="194"/>
      <c r="F54" s="194"/>
      <c r="G54" s="194"/>
      <c r="H54" s="194"/>
      <c r="I54" s="194"/>
      <c r="J54" s="194"/>
      <c r="K54" s="194"/>
      <c r="L54" s="194"/>
      <c r="M54" s="194"/>
      <c r="N54" s="194"/>
      <c r="O54" s="194"/>
      <c r="P54" s="194"/>
      <c r="Q54" s="194"/>
      <c r="R54" s="194"/>
      <c r="S54" s="194"/>
      <c r="T54" s="194"/>
      <c r="U54" s="194"/>
      <c r="V54" s="194"/>
    </row>
    <row r="55" spans="1:22" ht="15.75" thickBot="1" x14ac:dyDescent="0.3">
      <c r="D55" s="195"/>
    </row>
    <row r="56" spans="1:22" ht="33" customHeight="1" thickBot="1" x14ac:dyDescent="0.35">
      <c r="A56" s="280" t="s">
        <v>42</v>
      </c>
      <c r="B56" s="281"/>
      <c r="C56" s="282"/>
    </row>
    <row r="57" spans="1:22" x14ac:dyDescent="0.25">
      <c r="A57" s="14" t="s">
        <v>12</v>
      </c>
      <c r="B57" s="4" t="s">
        <v>1</v>
      </c>
      <c r="C57" s="13" t="s">
        <v>2</v>
      </c>
    </row>
    <row r="58" spans="1:22" x14ac:dyDescent="0.25">
      <c r="A58" s="196" t="s">
        <v>14</v>
      </c>
      <c r="B58" s="6">
        <v>135</v>
      </c>
      <c r="C58" s="5">
        <f t="shared" ref="C58:C68" si="3">B58/$B$69</f>
        <v>0.17810026385224276</v>
      </c>
    </row>
    <row r="59" spans="1:22" x14ac:dyDescent="0.25">
      <c r="A59" s="196" t="s">
        <v>13</v>
      </c>
      <c r="B59" s="6">
        <v>128</v>
      </c>
      <c r="C59" s="5">
        <f t="shared" si="3"/>
        <v>0.16886543535620052</v>
      </c>
    </row>
    <row r="60" spans="1:22" x14ac:dyDescent="0.25">
      <c r="A60" s="196" t="s">
        <v>23</v>
      </c>
      <c r="B60" s="6">
        <v>110</v>
      </c>
      <c r="C60" s="5">
        <f t="shared" si="3"/>
        <v>0.14511873350923482</v>
      </c>
    </row>
    <row r="61" spans="1:22" x14ac:dyDescent="0.25">
      <c r="A61" s="196" t="s">
        <v>18</v>
      </c>
      <c r="B61" s="6">
        <v>109</v>
      </c>
      <c r="C61" s="5">
        <f t="shared" si="3"/>
        <v>0.14379947229551451</v>
      </c>
    </row>
    <row r="62" spans="1:22" x14ac:dyDescent="0.25">
      <c r="A62" s="196" t="s">
        <v>20</v>
      </c>
      <c r="B62" s="6">
        <v>83</v>
      </c>
      <c r="C62" s="5">
        <f t="shared" si="3"/>
        <v>0.10949868073878628</v>
      </c>
    </row>
    <row r="63" spans="1:22" x14ac:dyDescent="0.25">
      <c r="A63" s="196" t="s">
        <v>26</v>
      </c>
      <c r="B63" s="6">
        <v>42</v>
      </c>
      <c r="C63" s="5">
        <f t="shared" si="3"/>
        <v>5.5408970976253295E-2</v>
      </c>
    </row>
    <row r="64" spans="1:22" x14ac:dyDescent="0.25">
      <c r="A64" s="196" t="s">
        <v>391</v>
      </c>
      <c r="B64" s="6">
        <v>33</v>
      </c>
      <c r="C64" s="5">
        <f t="shared" si="3"/>
        <v>4.3535620052770452E-2</v>
      </c>
    </row>
    <row r="65" spans="1:3" x14ac:dyDescent="0.25">
      <c r="A65" s="196" t="s">
        <v>802</v>
      </c>
      <c r="B65" s="6">
        <v>28</v>
      </c>
      <c r="C65" s="5">
        <f t="shared" si="3"/>
        <v>3.6939313984168866E-2</v>
      </c>
    </row>
    <row r="66" spans="1:3" x14ac:dyDescent="0.25">
      <c r="A66" s="196" t="s">
        <v>92</v>
      </c>
      <c r="B66" s="6">
        <v>22</v>
      </c>
      <c r="C66" s="5">
        <f t="shared" si="3"/>
        <v>2.9023746701846966E-2</v>
      </c>
    </row>
    <row r="67" spans="1:3" x14ac:dyDescent="0.25">
      <c r="A67" s="196" t="s">
        <v>32</v>
      </c>
      <c r="B67" s="6">
        <v>19</v>
      </c>
      <c r="C67" s="5">
        <f t="shared" si="3"/>
        <v>2.5065963060686015E-2</v>
      </c>
    </row>
    <row r="68" spans="1:3" x14ac:dyDescent="0.25">
      <c r="A68" s="15" t="s">
        <v>33</v>
      </c>
      <c r="B68" s="16">
        <v>49</v>
      </c>
      <c r="C68" s="17">
        <f t="shared" si="3"/>
        <v>6.464379947229551E-2</v>
      </c>
    </row>
    <row r="69" spans="1:3" ht="15.75" thickBot="1" x14ac:dyDescent="0.3">
      <c r="A69" s="197" t="s">
        <v>5</v>
      </c>
      <c r="B69" s="3">
        <f>SUM(B58:B68)</f>
        <v>758</v>
      </c>
      <c r="C69" s="2"/>
    </row>
    <row r="70" spans="1:3" ht="15.75" thickBot="1" x14ac:dyDescent="0.3"/>
    <row r="71" spans="1:3" ht="18" thickBot="1" x14ac:dyDescent="0.35">
      <c r="A71" s="284" t="s">
        <v>44</v>
      </c>
      <c r="B71" s="285"/>
      <c r="C71" s="286"/>
    </row>
    <row r="72" spans="1:3" x14ac:dyDescent="0.25">
      <c r="A72" s="14" t="s">
        <v>45</v>
      </c>
      <c r="B72" s="4" t="s">
        <v>7</v>
      </c>
      <c r="C72" s="13" t="s">
        <v>2</v>
      </c>
    </row>
    <row r="73" spans="1:3" x14ac:dyDescent="0.25">
      <c r="A73" s="196" t="s">
        <v>46</v>
      </c>
      <c r="B73" s="6">
        <v>277</v>
      </c>
      <c r="C73" s="5">
        <f>B73/$B$80</f>
        <v>6.4674293719355597E-2</v>
      </c>
    </row>
    <row r="74" spans="1:3" x14ac:dyDescent="0.25">
      <c r="A74" s="196" t="s">
        <v>47</v>
      </c>
      <c r="B74" s="6">
        <v>205</v>
      </c>
      <c r="C74" s="5">
        <f t="shared" ref="C74:C79" si="4">B74/$B$80</f>
        <v>4.78636469764184E-2</v>
      </c>
    </row>
    <row r="75" spans="1:3" x14ac:dyDescent="0.25">
      <c r="A75" s="196" t="s">
        <v>48</v>
      </c>
      <c r="B75" s="6">
        <v>824</v>
      </c>
      <c r="C75" s="5">
        <f t="shared" si="4"/>
        <v>0.19238851272472565</v>
      </c>
    </row>
    <row r="76" spans="1:3" x14ac:dyDescent="0.25">
      <c r="A76" s="196" t="s">
        <v>49</v>
      </c>
      <c r="B76" s="6">
        <v>858</v>
      </c>
      <c r="C76" s="5">
        <f t="shared" si="4"/>
        <v>0.20032687368666821</v>
      </c>
    </row>
    <row r="77" spans="1:3" x14ac:dyDescent="0.25">
      <c r="A77" s="196" t="s">
        <v>50</v>
      </c>
      <c r="B77" s="6">
        <v>800</v>
      </c>
      <c r="C77" s="5">
        <f t="shared" si="4"/>
        <v>0.18678496381041326</v>
      </c>
    </row>
    <row r="78" spans="1:3" x14ac:dyDescent="0.25">
      <c r="A78" s="196" t="s">
        <v>51</v>
      </c>
      <c r="B78" s="6">
        <v>541</v>
      </c>
      <c r="C78" s="5">
        <f t="shared" si="4"/>
        <v>0.12631333177679196</v>
      </c>
    </row>
    <row r="79" spans="1:3" x14ac:dyDescent="0.25">
      <c r="A79" s="15" t="s">
        <v>52</v>
      </c>
      <c r="B79" s="16">
        <v>778</v>
      </c>
      <c r="C79" s="17">
        <f t="shared" si="4"/>
        <v>0.18164837730562688</v>
      </c>
    </row>
    <row r="80" spans="1:3" ht="15.75" thickBot="1" x14ac:dyDescent="0.3">
      <c r="A80" s="197" t="s">
        <v>5</v>
      </c>
      <c r="B80" s="3">
        <f>SUM(B73:B79)</f>
        <v>4283</v>
      </c>
      <c r="C80" s="2"/>
    </row>
    <row r="81" spans="1:3" ht="15.75" thickBot="1" x14ac:dyDescent="0.3"/>
    <row r="82" spans="1:3" ht="33.75" customHeight="1" thickBot="1" x14ac:dyDescent="0.35">
      <c r="A82" s="280" t="s">
        <v>53</v>
      </c>
      <c r="B82" s="281"/>
      <c r="C82" s="282"/>
    </row>
    <row r="83" spans="1:3" x14ac:dyDescent="0.25">
      <c r="A83" s="14" t="s">
        <v>45</v>
      </c>
      <c r="B83" s="4" t="s">
        <v>7</v>
      </c>
      <c r="C83" s="13" t="s">
        <v>2</v>
      </c>
    </row>
    <row r="84" spans="1:3" x14ac:dyDescent="0.25">
      <c r="A84" s="196" t="s">
        <v>46</v>
      </c>
      <c r="B84" s="6">
        <v>35</v>
      </c>
      <c r="C84" s="5">
        <f>B84/$B$91</f>
        <v>4.6174142480211081E-2</v>
      </c>
    </row>
    <row r="85" spans="1:3" x14ac:dyDescent="0.25">
      <c r="A85" s="196" t="s">
        <v>47</v>
      </c>
      <c r="B85" s="6">
        <v>91</v>
      </c>
      <c r="C85" s="5">
        <f t="shared" ref="C85:C90" si="5">B85/$B$91</f>
        <v>0.12005277044854881</v>
      </c>
    </row>
    <row r="86" spans="1:3" x14ac:dyDescent="0.25">
      <c r="A86" s="196" t="s">
        <v>48</v>
      </c>
      <c r="B86" s="6">
        <v>127</v>
      </c>
      <c r="C86" s="5">
        <f t="shared" si="5"/>
        <v>0.16754617414248021</v>
      </c>
    </row>
    <row r="87" spans="1:3" x14ac:dyDescent="0.25">
      <c r="A87" s="196" t="s">
        <v>49</v>
      </c>
      <c r="B87" s="6">
        <v>22</v>
      </c>
      <c r="C87" s="5">
        <f t="shared" si="5"/>
        <v>2.9023746701846966E-2</v>
      </c>
    </row>
    <row r="88" spans="1:3" x14ac:dyDescent="0.25">
      <c r="A88" s="196" t="s">
        <v>50</v>
      </c>
      <c r="B88" s="6">
        <v>106</v>
      </c>
      <c r="C88" s="5">
        <f t="shared" si="5"/>
        <v>0.13984168865435356</v>
      </c>
    </row>
    <row r="89" spans="1:3" x14ac:dyDescent="0.25">
      <c r="A89" s="196" t="s">
        <v>51</v>
      </c>
      <c r="B89" s="6">
        <v>95</v>
      </c>
      <c r="C89" s="5">
        <f t="shared" si="5"/>
        <v>0.12532981530343007</v>
      </c>
    </row>
    <row r="90" spans="1:3" x14ac:dyDescent="0.25">
      <c r="A90" s="15" t="s">
        <v>52</v>
      </c>
      <c r="B90" s="16">
        <v>282</v>
      </c>
      <c r="C90" s="17">
        <f t="shared" si="5"/>
        <v>0.37203166226912932</v>
      </c>
    </row>
    <row r="91" spans="1:3" ht="15.75" thickBot="1" x14ac:dyDescent="0.3">
      <c r="A91" s="197" t="s">
        <v>5</v>
      </c>
      <c r="B91" s="3">
        <f>SUM(B84:B90)</f>
        <v>758</v>
      </c>
      <c r="C91" s="2"/>
    </row>
    <row r="92" spans="1:3" x14ac:dyDescent="0.25">
      <c r="A92" s="210"/>
      <c r="B92" s="210"/>
      <c r="C92" s="210"/>
    </row>
    <row r="93" spans="1:3" x14ac:dyDescent="0.25">
      <c r="A93" s="237" t="s">
        <v>817</v>
      </c>
      <c r="B93" s="237"/>
      <c r="C93" s="237"/>
    </row>
    <row r="94" spans="1:3" x14ac:dyDescent="0.25">
      <c r="A94" s="240" t="s">
        <v>818</v>
      </c>
      <c r="B94" s="240"/>
      <c r="C94" s="240"/>
    </row>
    <row r="95" spans="1:3" x14ac:dyDescent="0.25">
      <c r="A95" s="240" t="s">
        <v>819</v>
      </c>
      <c r="B95" s="240" t="s">
        <v>819</v>
      </c>
      <c r="C95" s="240" t="s">
        <v>819</v>
      </c>
    </row>
    <row r="96" spans="1:3" ht="15.75" thickBot="1" x14ac:dyDescent="0.3">
      <c r="A96" s="210"/>
      <c r="B96" s="210"/>
      <c r="C96" s="210"/>
    </row>
    <row r="97" spans="1:3" ht="18" thickBot="1" x14ac:dyDescent="0.35">
      <c r="A97" s="284" t="s">
        <v>805</v>
      </c>
      <c r="B97" s="285"/>
      <c r="C97" s="286"/>
    </row>
    <row r="98" spans="1:3" x14ac:dyDescent="0.25">
      <c r="A98" s="14" t="s">
        <v>54</v>
      </c>
      <c r="B98" s="4" t="s">
        <v>1</v>
      </c>
      <c r="C98" s="13" t="s">
        <v>2</v>
      </c>
    </row>
    <row r="99" spans="1:3" x14ac:dyDescent="0.25">
      <c r="A99" s="196" t="s">
        <v>55</v>
      </c>
      <c r="B99" s="6">
        <v>37857</v>
      </c>
      <c r="C99" s="5">
        <f>B99/$B$101</f>
        <v>0.97927983858451029</v>
      </c>
    </row>
    <row r="100" spans="1:3" x14ac:dyDescent="0.25">
      <c r="A100" s="15" t="s">
        <v>58</v>
      </c>
      <c r="B100" s="16">
        <v>801</v>
      </c>
      <c r="C100" s="17">
        <f>B100/$B$101</f>
        <v>2.0720161415489678E-2</v>
      </c>
    </row>
    <row r="101" spans="1:3" ht="15.75" thickBot="1" x14ac:dyDescent="0.3">
      <c r="A101" s="197" t="s">
        <v>5</v>
      </c>
      <c r="B101" s="3">
        <f>SUM(B99:B100)</f>
        <v>38658</v>
      </c>
      <c r="C101" s="2"/>
    </row>
    <row r="102" spans="1:3" x14ac:dyDescent="0.25">
      <c r="A102" s="210" t="s">
        <v>829</v>
      </c>
      <c r="B102" s="210" t="s">
        <v>829</v>
      </c>
      <c r="C102" s="210" t="s">
        <v>829</v>
      </c>
    </row>
    <row r="103" spans="1:3" ht="15.75" thickBot="1" x14ac:dyDescent="0.3"/>
    <row r="104" spans="1:3" ht="34.5" customHeight="1" thickBot="1" x14ac:dyDescent="0.35">
      <c r="A104" s="280" t="s">
        <v>56</v>
      </c>
      <c r="B104" s="281"/>
      <c r="C104" s="282"/>
    </row>
    <row r="105" spans="1:3" x14ac:dyDescent="0.25">
      <c r="A105" s="14" t="s">
        <v>6</v>
      </c>
      <c r="B105" s="4" t="s">
        <v>7</v>
      </c>
      <c r="C105" s="13" t="s">
        <v>2</v>
      </c>
    </row>
    <row r="106" spans="1:3" x14ac:dyDescent="0.25">
      <c r="A106" s="196" t="s">
        <v>36</v>
      </c>
      <c r="B106" s="6">
        <v>830</v>
      </c>
      <c r="C106" s="5">
        <f>B106/$B$112</f>
        <v>2.9762971994119123E-2</v>
      </c>
    </row>
    <row r="107" spans="1:3" x14ac:dyDescent="0.25">
      <c r="A107" s="196" t="s">
        <v>37</v>
      </c>
      <c r="B107" s="6">
        <v>1447</v>
      </c>
      <c r="C107" s="5">
        <f t="shared" ref="C107:C111" si="6">B107/$B$112</f>
        <v>5.1887976476494423E-2</v>
      </c>
    </row>
    <row r="108" spans="1:3" x14ac:dyDescent="0.25">
      <c r="A108" s="196" t="s">
        <v>38</v>
      </c>
      <c r="B108" s="6">
        <v>2066</v>
      </c>
      <c r="C108" s="5">
        <f t="shared" si="6"/>
        <v>7.4084698963674825E-2</v>
      </c>
    </row>
    <row r="109" spans="1:3" x14ac:dyDescent="0.25">
      <c r="A109" s="196" t="s">
        <v>39</v>
      </c>
      <c r="B109" s="6">
        <v>2475</v>
      </c>
      <c r="C109" s="5">
        <f t="shared" si="6"/>
        <v>8.8751030946319073E-2</v>
      </c>
    </row>
    <row r="110" spans="1:3" x14ac:dyDescent="0.25">
      <c r="A110" s="196" t="s">
        <v>40</v>
      </c>
      <c r="B110" s="6">
        <v>3550</v>
      </c>
      <c r="C110" s="5">
        <f t="shared" si="6"/>
        <v>0.12729945852906371</v>
      </c>
    </row>
    <row r="111" spans="1:3" x14ac:dyDescent="0.25">
      <c r="A111" s="15" t="s">
        <v>8</v>
      </c>
      <c r="B111" s="16">
        <v>17519</v>
      </c>
      <c r="C111" s="17">
        <f t="shared" si="6"/>
        <v>0.62821386309032878</v>
      </c>
    </row>
    <row r="112" spans="1:3" ht="15.75" thickBot="1" x14ac:dyDescent="0.3">
      <c r="A112" s="197" t="s">
        <v>5</v>
      </c>
      <c r="B112" s="3">
        <f>SUM(B106:B111)</f>
        <v>27887</v>
      </c>
      <c r="C112" s="2"/>
    </row>
    <row r="113" spans="1:3" x14ac:dyDescent="0.25">
      <c r="A113" s="241" t="s">
        <v>820</v>
      </c>
      <c r="B113" s="241"/>
      <c r="C113" s="241"/>
    </row>
    <row r="114" spans="1:3" ht="15.75" thickBot="1" x14ac:dyDescent="0.3"/>
    <row r="115" spans="1:3" ht="30" customHeight="1" thickBot="1" x14ac:dyDescent="0.35">
      <c r="A115" s="280" t="s">
        <v>57</v>
      </c>
      <c r="B115" s="281"/>
      <c r="C115" s="282"/>
    </row>
    <row r="116" spans="1:3" x14ac:dyDescent="0.25">
      <c r="A116" s="14" t="s">
        <v>6</v>
      </c>
      <c r="B116" s="4" t="s">
        <v>7</v>
      </c>
      <c r="C116" s="13" t="s">
        <v>2</v>
      </c>
    </row>
    <row r="117" spans="1:3" x14ac:dyDescent="0.25">
      <c r="A117" s="196" t="s">
        <v>36</v>
      </c>
      <c r="B117" s="6">
        <v>47</v>
      </c>
      <c r="C117" s="5">
        <f>B117/$B$123</f>
        <v>0.11491442542787286</v>
      </c>
    </row>
    <row r="118" spans="1:3" x14ac:dyDescent="0.25">
      <c r="A118" s="196" t="s">
        <v>37</v>
      </c>
      <c r="B118" s="6">
        <v>40</v>
      </c>
      <c r="C118" s="5">
        <f t="shared" ref="C118:C122" si="7">B118/$B$123</f>
        <v>9.7799511002444994E-2</v>
      </c>
    </row>
    <row r="119" spans="1:3" x14ac:dyDescent="0.25">
      <c r="A119" s="196" t="s">
        <v>38</v>
      </c>
      <c r="B119" s="6">
        <v>134</v>
      </c>
      <c r="C119" s="5">
        <f t="shared" si="7"/>
        <v>0.32762836185819072</v>
      </c>
    </row>
    <row r="120" spans="1:3" x14ac:dyDescent="0.25">
      <c r="A120" s="196" t="s">
        <v>39</v>
      </c>
      <c r="B120" s="6">
        <v>70</v>
      </c>
      <c r="C120" s="5">
        <f t="shared" si="7"/>
        <v>0.17114914425427874</v>
      </c>
    </row>
    <row r="121" spans="1:3" x14ac:dyDescent="0.25">
      <c r="A121" s="196" t="s">
        <v>40</v>
      </c>
      <c r="B121" s="6">
        <v>41</v>
      </c>
      <c r="C121" s="5">
        <f t="shared" si="7"/>
        <v>0.10024449877750612</v>
      </c>
    </row>
    <row r="122" spans="1:3" x14ac:dyDescent="0.25">
      <c r="A122" s="15" t="s">
        <v>8</v>
      </c>
      <c r="B122" s="16">
        <v>77</v>
      </c>
      <c r="C122" s="17">
        <f t="shared" si="7"/>
        <v>0.18826405867970661</v>
      </c>
    </row>
    <row r="123" spans="1:3" ht="15.75" thickBot="1" x14ac:dyDescent="0.3">
      <c r="A123" s="197" t="s">
        <v>5</v>
      </c>
      <c r="B123" s="3">
        <f>SUM(B117:B122)</f>
        <v>409</v>
      </c>
      <c r="C123" s="2"/>
    </row>
    <row r="124" spans="1:3" ht="15.75" thickBot="1" x14ac:dyDescent="0.3"/>
    <row r="125" spans="1:3" ht="33.75" customHeight="1" thickBot="1" x14ac:dyDescent="0.35">
      <c r="A125" s="280" t="s">
        <v>59</v>
      </c>
      <c r="B125" s="281"/>
      <c r="C125" s="282"/>
    </row>
    <row r="126" spans="1:3" x14ac:dyDescent="0.25">
      <c r="A126" s="14" t="s">
        <v>6</v>
      </c>
      <c r="B126" s="4" t="s">
        <v>7</v>
      </c>
      <c r="C126" s="13" t="s">
        <v>2</v>
      </c>
    </row>
    <row r="127" spans="1:3" x14ac:dyDescent="0.25">
      <c r="A127" s="196" t="s">
        <v>36</v>
      </c>
      <c r="B127" s="6">
        <f>B117</f>
        <v>47</v>
      </c>
      <c r="C127" s="5">
        <f>B127/$B$129</f>
        <v>0.54022988505747127</v>
      </c>
    </row>
    <row r="128" spans="1:3" x14ac:dyDescent="0.25">
      <c r="A128" s="15" t="s">
        <v>37</v>
      </c>
      <c r="B128" s="16">
        <f>B118</f>
        <v>40</v>
      </c>
      <c r="C128" s="17">
        <f>B128/$B$129</f>
        <v>0.45977011494252873</v>
      </c>
    </row>
    <row r="129" spans="1:3" ht="15.75" thickBot="1" x14ac:dyDescent="0.3">
      <c r="A129" s="197" t="s">
        <v>5</v>
      </c>
      <c r="B129" s="3">
        <f>SUM(B127:B128)</f>
        <v>87</v>
      </c>
      <c r="C129" s="2"/>
    </row>
    <row r="130" spans="1:3" ht="15.75" thickBot="1" x14ac:dyDescent="0.3"/>
    <row r="131" spans="1:3" ht="32.25" customHeight="1" thickBot="1" x14ac:dyDescent="0.35">
      <c r="A131" s="280" t="s">
        <v>60</v>
      </c>
      <c r="B131" s="281"/>
      <c r="C131" s="282"/>
    </row>
    <row r="132" spans="1:3" x14ac:dyDescent="0.25">
      <c r="A132" s="14" t="s">
        <v>12</v>
      </c>
      <c r="B132" s="4" t="s">
        <v>1</v>
      </c>
      <c r="C132" s="13" t="s">
        <v>2</v>
      </c>
    </row>
    <row r="133" spans="1:3" x14ac:dyDescent="0.25">
      <c r="A133" s="196" t="s">
        <v>29</v>
      </c>
      <c r="B133" s="6">
        <v>80</v>
      </c>
      <c r="C133" s="5">
        <f t="shared" ref="C133:C143" si="8">B133/$B$144</f>
        <v>0.19559902200488999</v>
      </c>
    </row>
    <row r="134" spans="1:3" x14ac:dyDescent="0.25">
      <c r="A134" s="196" t="s">
        <v>14</v>
      </c>
      <c r="B134" s="6">
        <v>76</v>
      </c>
      <c r="C134" s="5">
        <f t="shared" si="8"/>
        <v>0.18581907090464547</v>
      </c>
    </row>
    <row r="135" spans="1:3" x14ac:dyDescent="0.25">
      <c r="A135" s="196" t="s">
        <v>508</v>
      </c>
      <c r="B135" s="6">
        <v>52</v>
      </c>
      <c r="C135" s="5">
        <f t="shared" si="8"/>
        <v>0.12713936430317849</v>
      </c>
    </row>
    <row r="136" spans="1:3" x14ac:dyDescent="0.25">
      <c r="A136" s="196" t="s">
        <v>18</v>
      </c>
      <c r="B136" s="6">
        <v>44</v>
      </c>
      <c r="C136" s="5">
        <f t="shared" si="8"/>
        <v>0.10757946210268948</v>
      </c>
    </row>
    <row r="137" spans="1:3" x14ac:dyDescent="0.25">
      <c r="A137" s="196" t="s">
        <v>20</v>
      </c>
      <c r="B137" s="6">
        <v>32</v>
      </c>
      <c r="C137" s="5">
        <f t="shared" si="8"/>
        <v>7.823960880195599E-2</v>
      </c>
    </row>
    <row r="138" spans="1:3" x14ac:dyDescent="0.25">
      <c r="A138" s="196" t="s">
        <v>13</v>
      </c>
      <c r="B138" s="6">
        <v>25</v>
      </c>
      <c r="C138" s="5">
        <f t="shared" si="8"/>
        <v>6.1124694376528114E-2</v>
      </c>
    </row>
    <row r="139" spans="1:3" x14ac:dyDescent="0.25">
      <c r="A139" s="196" t="s">
        <v>23</v>
      </c>
      <c r="B139" s="6">
        <v>22</v>
      </c>
      <c r="C139" s="5">
        <f t="shared" si="8"/>
        <v>5.3789731051344741E-2</v>
      </c>
    </row>
    <row r="140" spans="1:3" x14ac:dyDescent="0.25">
      <c r="A140" s="196" t="s">
        <v>812</v>
      </c>
      <c r="B140" s="6">
        <v>15</v>
      </c>
      <c r="C140" s="5">
        <f t="shared" si="8"/>
        <v>3.6674816625916873E-2</v>
      </c>
    </row>
    <row r="141" spans="1:3" x14ac:dyDescent="0.25">
      <c r="A141" s="196" t="s">
        <v>802</v>
      </c>
      <c r="B141" s="6">
        <v>14</v>
      </c>
      <c r="C141" s="5">
        <f t="shared" si="8"/>
        <v>3.4229828850855744E-2</v>
      </c>
    </row>
    <row r="142" spans="1:3" x14ac:dyDescent="0.25">
      <c r="A142" s="196" t="s">
        <v>30</v>
      </c>
      <c r="B142" s="6">
        <v>12</v>
      </c>
      <c r="C142" s="5">
        <f t="shared" si="8"/>
        <v>2.9339853300733496E-2</v>
      </c>
    </row>
    <row r="143" spans="1:3" x14ac:dyDescent="0.25">
      <c r="A143" s="15" t="s">
        <v>33</v>
      </c>
      <c r="B143" s="16">
        <v>37</v>
      </c>
      <c r="C143" s="17">
        <f t="shared" si="8"/>
        <v>9.0464547677261614E-2</v>
      </c>
    </row>
    <row r="144" spans="1:3" ht="15.75" thickBot="1" x14ac:dyDescent="0.3">
      <c r="A144" s="197" t="s">
        <v>5</v>
      </c>
      <c r="B144" s="3">
        <f>SUM(B133:B143)</f>
        <v>409</v>
      </c>
      <c r="C144" s="2"/>
    </row>
    <row r="145" spans="1:3" x14ac:dyDescent="0.25">
      <c r="A145" s="242" t="s">
        <v>821</v>
      </c>
      <c r="B145" s="242"/>
      <c r="C145" s="242"/>
    </row>
    <row r="146" spans="1:3" ht="15.75" thickBot="1" x14ac:dyDescent="0.3"/>
    <row r="147" spans="1:3" ht="32.25" customHeight="1" thickBot="1" x14ac:dyDescent="0.35">
      <c r="A147" s="280" t="s">
        <v>61</v>
      </c>
      <c r="B147" s="281"/>
      <c r="C147" s="282"/>
    </row>
    <row r="148" spans="1:3" x14ac:dyDescent="0.25">
      <c r="A148" s="14" t="s">
        <v>12</v>
      </c>
      <c r="B148" s="4" t="s">
        <v>1</v>
      </c>
      <c r="C148" s="13" t="s">
        <v>2</v>
      </c>
    </row>
    <row r="149" spans="1:3" x14ac:dyDescent="0.25">
      <c r="A149" s="196" t="s">
        <v>18</v>
      </c>
      <c r="B149" s="6">
        <v>26</v>
      </c>
      <c r="C149" s="5">
        <f>B149/$B$153</f>
        <v>0.2988505747126437</v>
      </c>
    </row>
    <row r="150" spans="1:3" x14ac:dyDescent="0.25">
      <c r="A150" s="196" t="s">
        <v>13</v>
      </c>
      <c r="B150" s="6">
        <v>25</v>
      </c>
      <c r="C150" s="5">
        <f>B150/$B$153</f>
        <v>0.28735632183908044</v>
      </c>
    </row>
    <row r="151" spans="1:3" x14ac:dyDescent="0.25">
      <c r="A151" s="196" t="s">
        <v>23</v>
      </c>
      <c r="B151" s="6">
        <v>22</v>
      </c>
      <c r="C151" s="5">
        <f>B151/$B$153</f>
        <v>0.25287356321839083</v>
      </c>
    </row>
    <row r="152" spans="1:3" x14ac:dyDescent="0.25">
      <c r="A152" s="15" t="s">
        <v>802</v>
      </c>
      <c r="B152" s="16">
        <v>14</v>
      </c>
      <c r="C152" s="17">
        <f>B152/$B$153</f>
        <v>0.16091954022988506</v>
      </c>
    </row>
    <row r="153" spans="1:3" ht="15.75" thickBot="1" x14ac:dyDescent="0.3">
      <c r="A153" s="197" t="s">
        <v>5</v>
      </c>
      <c r="B153" s="3">
        <f>SUM(B149:B152)</f>
        <v>87</v>
      </c>
      <c r="C153" s="2"/>
    </row>
    <row r="155" spans="1:3" x14ac:dyDescent="0.25">
      <c r="A155" s="210" t="s">
        <v>822</v>
      </c>
    </row>
  </sheetData>
  <mergeCells count="18">
    <mergeCell ref="A1:F1"/>
    <mergeCell ref="A5:C5"/>
    <mergeCell ref="I5:J5"/>
    <mergeCell ref="A12:C12"/>
    <mergeCell ref="A24:C24"/>
    <mergeCell ref="E12:G12"/>
    <mergeCell ref="E18:G18"/>
    <mergeCell ref="A35:C35"/>
    <mergeCell ref="A147:C147"/>
    <mergeCell ref="A41:C41"/>
    <mergeCell ref="A56:C56"/>
    <mergeCell ref="A71:C71"/>
    <mergeCell ref="A82:C82"/>
    <mergeCell ref="A97:C97"/>
    <mergeCell ref="A104:C104"/>
    <mergeCell ref="A115:C115"/>
    <mergeCell ref="A125:C125"/>
    <mergeCell ref="A131:C131"/>
  </mergeCells>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4"/>
  <sheetViews>
    <sheetView workbookViewId="0">
      <selection activeCell="F25" sqref="F25"/>
    </sheetView>
  </sheetViews>
  <sheetFormatPr defaultRowHeight="15" x14ac:dyDescent="0.25"/>
  <cols>
    <col min="1" max="1" width="26.7109375" style="199" customWidth="1"/>
    <col min="2" max="2" width="10.7109375" style="199" bestFit="1" customWidth="1"/>
    <col min="3" max="3" width="7.85546875" style="199" customWidth="1"/>
    <col min="4" max="5" width="9.140625" style="199"/>
    <col min="6" max="6" width="33.85546875" style="199" bestFit="1" customWidth="1"/>
    <col min="7" max="7" width="18.5703125" style="199" bestFit="1" customWidth="1"/>
    <col min="8" max="8" width="13.28515625" style="199" customWidth="1"/>
    <col min="9" max="10" width="9.140625" style="199"/>
    <col min="11" max="11" width="29.7109375" style="199" bestFit="1" customWidth="1"/>
    <col min="12" max="16384" width="9.140625" style="199"/>
  </cols>
  <sheetData>
    <row r="1" spans="1:12" ht="21" x14ac:dyDescent="0.35">
      <c r="A1" s="283" t="s">
        <v>563</v>
      </c>
      <c r="B1" s="283"/>
      <c r="C1" s="283"/>
      <c r="D1" s="283"/>
      <c r="E1" s="283"/>
      <c r="F1" s="283"/>
      <c r="G1" s="283"/>
    </row>
    <row r="2" spans="1:12" s="210" customFormat="1" ht="21" x14ac:dyDescent="0.35">
      <c r="A2" s="236" t="s">
        <v>815</v>
      </c>
      <c r="B2" s="259"/>
      <c r="C2" s="259"/>
      <c r="D2" s="257"/>
      <c r="G2" s="253"/>
    </row>
    <row r="3" spans="1:12" s="210" customFormat="1" ht="21" x14ac:dyDescent="0.35">
      <c r="A3" s="210" t="s">
        <v>816</v>
      </c>
      <c r="B3" s="259"/>
      <c r="C3" s="259"/>
      <c r="D3" s="257"/>
      <c r="G3" s="253"/>
    </row>
    <row r="4" spans="1:12" ht="15.75" thickBot="1" x14ac:dyDescent="0.3"/>
    <row r="5" spans="1:12" ht="18" thickBot="1" x14ac:dyDescent="0.35">
      <c r="A5" s="284" t="s">
        <v>34</v>
      </c>
      <c r="B5" s="285"/>
      <c r="C5" s="286"/>
      <c r="K5" s="284" t="s">
        <v>63</v>
      </c>
      <c r="L5" s="286"/>
    </row>
    <row r="6" spans="1:12" x14ac:dyDescent="0.25">
      <c r="A6" s="14" t="s">
        <v>0</v>
      </c>
      <c r="B6" s="4" t="s">
        <v>1</v>
      </c>
      <c r="C6" s="13" t="s">
        <v>2</v>
      </c>
      <c r="K6" s="19" t="s">
        <v>564</v>
      </c>
      <c r="L6" s="203"/>
    </row>
    <row r="7" spans="1:12" x14ac:dyDescent="0.25">
      <c r="A7" s="201" t="s">
        <v>3</v>
      </c>
      <c r="B7" s="6">
        <v>99662</v>
      </c>
      <c r="C7" s="5">
        <f>B7/$B$9</f>
        <v>0.98365542154404939</v>
      </c>
      <c r="K7" s="201" t="s">
        <v>565</v>
      </c>
      <c r="L7" s="203"/>
    </row>
    <row r="8" spans="1:12" x14ac:dyDescent="0.25">
      <c r="A8" s="15" t="s">
        <v>4</v>
      </c>
      <c r="B8" s="16">
        <v>1656</v>
      </c>
      <c r="C8" s="17">
        <f>B8/$B$9</f>
        <v>1.6344578455950571E-2</v>
      </c>
      <c r="K8" s="201" t="s">
        <v>566</v>
      </c>
      <c r="L8" s="203"/>
    </row>
    <row r="9" spans="1:12" ht="15.75" thickBot="1" x14ac:dyDescent="0.3">
      <c r="A9" s="202" t="s">
        <v>5</v>
      </c>
      <c r="B9" s="3">
        <f>SUM(B7:B8)</f>
        <v>101318</v>
      </c>
      <c r="C9" s="2"/>
      <c r="K9" s="201" t="s">
        <v>567</v>
      </c>
      <c r="L9" s="203"/>
    </row>
    <row r="10" spans="1:12" x14ac:dyDescent="0.25">
      <c r="A10" s="210" t="s">
        <v>872</v>
      </c>
      <c r="B10" s="210"/>
      <c r="C10" s="210"/>
      <c r="K10" s="201" t="s">
        <v>568</v>
      </c>
      <c r="L10" s="203"/>
    </row>
    <row r="11" spans="1:12" ht="15.75" thickBot="1" x14ac:dyDescent="0.3">
      <c r="K11" s="201" t="s">
        <v>569</v>
      </c>
      <c r="L11" s="203"/>
    </row>
    <row r="12" spans="1:12" ht="18" thickBot="1" x14ac:dyDescent="0.35">
      <c r="A12" s="284" t="s">
        <v>35</v>
      </c>
      <c r="B12" s="285"/>
      <c r="C12" s="286"/>
      <c r="F12" s="294" t="s">
        <v>844</v>
      </c>
      <c r="G12" s="295"/>
      <c r="H12" s="296"/>
      <c r="K12" s="201" t="s">
        <v>570</v>
      </c>
      <c r="L12" s="203"/>
    </row>
    <row r="13" spans="1:12" x14ac:dyDescent="0.25">
      <c r="A13" s="14" t="s">
        <v>6</v>
      </c>
      <c r="B13" s="4" t="s">
        <v>7</v>
      </c>
      <c r="C13" s="13" t="s">
        <v>2</v>
      </c>
      <c r="F13" s="14" t="s">
        <v>0</v>
      </c>
      <c r="G13" s="4" t="s">
        <v>1</v>
      </c>
      <c r="H13" s="13" t="s">
        <v>2</v>
      </c>
      <c r="K13" s="201" t="s">
        <v>571</v>
      </c>
      <c r="L13" s="203"/>
    </row>
    <row r="14" spans="1:12" x14ac:dyDescent="0.25">
      <c r="A14" s="201" t="s">
        <v>36</v>
      </c>
      <c r="B14" s="6">
        <v>4297</v>
      </c>
      <c r="C14" s="5">
        <f>B14/$B$21</f>
        <v>4.2411022720543243E-2</v>
      </c>
      <c r="F14" s="212" t="s">
        <v>3</v>
      </c>
      <c r="G14" s="6">
        <v>4180</v>
      </c>
      <c r="H14" s="5">
        <v>0.97299999999999998</v>
      </c>
      <c r="K14" s="201" t="s">
        <v>572</v>
      </c>
      <c r="L14" s="203"/>
    </row>
    <row r="15" spans="1:12" x14ac:dyDescent="0.25">
      <c r="A15" s="201" t="s">
        <v>37</v>
      </c>
      <c r="B15" s="6">
        <v>8147</v>
      </c>
      <c r="C15" s="5">
        <f t="shared" ref="C15:C20" si="0">B15/$B$21</f>
        <v>8.0410193647723005E-2</v>
      </c>
      <c r="F15" s="15" t="s">
        <v>4</v>
      </c>
      <c r="G15" s="16">
        <v>117</v>
      </c>
      <c r="H15" s="17">
        <v>2.7E-2</v>
      </c>
      <c r="K15" s="201" t="s">
        <v>573</v>
      </c>
      <c r="L15" s="203"/>
    </row>
    <row r="16" spans="1:12" ht="15.75" thickBot="1" x14ac:dyDescent="0.3">
      <c r="A16" s="201" t="s">
        <v>38</v>
      </c>
      <c r="B16" s="6">
        <v>11830</v>
      </c>
      <c r="C16" s="5">
        <f t="shared" si="0"/>
        <v>0.11676108884897057</v>
      </c>
      <c r="F16" s="213" t="s">
        <v>5</v>
      </c>
      <c r="G16" s="3">
        <v>4297</v>
      </c>
      <c r="H16" s="232"/>
      <c r="K16" s="201" t="s">
        <v>574</v>
      </c>
      <c r="L16" s="203"/>
    </row>
    <row r="17" spans="1:12" ht="15.75" thickBot="1" x14ac:dyDescent="0.3">
      <c r="A17" s="201" t="s">
        <v>39</v>
      </c>
      <c r="B17" s="6">
        <v>14248</v>
      </c>
      <c r="C17" s="5">
        <f t="shared" si="0"/>
        <v>0.14062654217414478</v>
      </c>
      <c r="F17" s="210"/>
      <c r="G17" s="210"/>
      <c r="H17" s="210"/>
      <c r="K17" s="201" t="s">
        <v>575</v>
      </c>
      <c r="L17" s="203"/>
    </row>
    <row r="18" spans="1:12" ht="18" thickBot="1" x14ac:dyDescent="0.35">
      <c r="A18" s="201" t="s">
        <v>40</v>
      </c>
      <c r="B18" s="6">
        <v>14391</v>
      </c>
      <c r="C18" s="5">
        <f t="shared" si="0"/>
        <v>0.14203793995144001</v>
      </c>
      <c r="F18" s="284" t="s">
        <v>837</v>
      </c>
      <c r="G18" s="285"/>
      <c r="H18" s="286"/>
      <c r="K18" s="201" t="s">
        <v>576</v>
      </c>
      <c r="L18" s="203"/>
    </row>
    <row r="19" spans="1:12" x14ac:dyDescent="0.25">
      <c r="A19" s="201" t="s">
        <v>8</v>
      </c>
      <c r="B19" s="6">
        <v>47338</v>
      </c>
      <c r="C19" s="5">
        <f t="shared" si="0"/>
        <v>0.46722201385736001</v>
      </c>
      <c r="F19" s="14" t="s">
        <v>0</v>
      </c>
      <c r="G19" s="4" t="s">
        <v>1</v>
      </c>
      <c r="H19" s="13" t="s">
        <v>2</v>
      </c>
      <c r="K19" s="201" t="s">
        <v>577</v>
      </c>
      <c r="L19" s="203"/>
    </row>
    <row r="20" spans="1:12" x14ac:dyDescent="0.25">
      <c r="A20" s="15" t="s">
        <v>9</v>
      </c>
      <c r="B20" s="16">
        <v>1067</v>
      </c>
      <c r="C20" s="17">
        <f t="shared" si="0"/>
        <v>1.0531198799818394E-2</v>
      </c>
      <c r="F20" s="212" t="s">
        <v>3</v>
      </c>
      <c r="G20" s="6">
        <v>7993</v>
      </c>
      <c r="H20" s="5">
        <v>0.98099999999999998</v>
      </c>
      <c r="K20" s="201" t="s">
        <v>578</v>
      </c>
      <c r="L20" s="203"/>
    </row>
    <row r="21" spans="1:12" ht="15.75" thickBot="1" x14ac:dyDescent="0.3">
      <c r="A21" s="202" t="s">
        <v>5</v>
      </c>
      <c r="B21" s="3">
        <f>SUM(B14:B20)</f>
        <v>101318</v>
      </c>
      <c r="C21" s="2"/>
      <c r="F21" s="15" t="s">
        <v>4</v>
      </c>
      <c r="G21" s="16">
        <v>154</v>
      </c>
      <c r="H21" s="17">
        <v>1.9E-2</v>
      </c>
      <c r="K21" s="201"/>
      <c r="L21" s="203"/>
    </row>
    <row r="22" spans="1:12" ht="15.75" thickBot="1" x14ac:dyDescent="0.3">
      <c r="A22" s="210" t="s">
        <v>872</v>
      </c>
      <c r="B22" s="210"/>
      <c r="C22" s="210"/>
      <c r="D22" s="210"/>
      <c r="F22" s="213" t="s">
        <v>5</v>
      </c>
      <c r="G22" s="3">
        <v>8147</v>
      </c>
      <c r="H22" s="2"/>
      <c r="K22" s="201"/>
      <c r="L22" s="203"/>
    </row>
    <row r="23" spans="1:12" ht="15.75" thickBot="1" x14ac:dyDescent="0.3">
      <c r="K23" s="201"/>
      <c r="L23" s="203"/>
    </row>
    <row r="24" spans="1:12" ht="18" thickBot="1" x14ac:dyDescent="0.35">
      <c r="A24" s="284" t="s">
        <v>10</v>
      </c>
      <c r="B24" s="285"/>
      <c r="C24" s="286"/>
      <c r="K24" s="201"/>
      <c r="L24" s="203"/>
    </row>
    <row r="25" spans="1:12" x14ac:dyDescent="0.25">
      <c r="A25" s="14" t="s">
        <v>6</v>
      </c>
      <c r="B25" s="4" t="s">
        <v>7</v>
      </c>
      <c r="C25" s="13" t="s">
        <v>2</v>
      </c>
      <c r="K25" s="201"/>
      <c r="L25" s="203"/>
    </row>
    <row r="26" spans="1:12" x14ac:dyDescent="0.25">
      <c r="A26" s="201" t="s">
        <v>36</v>
      </c>
      <c r="B26" s="6">
        <v>117</v>
      </c>
      <c r="C26" s="5">
        <f>B26/$B$33</f>
        <v>7.0652173913043473E-2</v>
      </c>
      <c r="K26" s="201"/>
      <c r="L26" s="203"/>
    </row>
    <row r="27" spans="1:12" x14ac:dyDescent="0.25">
      <c r="A27" s="201" t="s">
        <v>37</v>
      </c>
      <c r="B27" s="6">
        <v>154</v>
      </c>
      <c r="C27" s="5">
        <f t="shared" ref="C27:C32" si="1">B27/$B$33</f>
        <v>9.2995169082125601E-2</v>
      </c>
      <c r="K27" s="201"/>
      <c r="L27" s="203"/>
    </row>
    <row r="28" spans="1:12" x14ac:dyDescent="0.25">
      <c r="A28" s="201" t="s">
        <v>38</v>
      </c>
      <c r="B28" s="6">
        <v>370</v>
      </c>
      <c r="C28" s="5">
        <f t="shared" si="1"/>
        <v>0.22342995169082125</v>
      </c>
      <c r="K28" s="201"/>
      <c r="L28" s="203"/>
    </row>
    <row r="29" spans="1:12" x14ac:dyDescent="0.25">
      <c r="A29" s="201" t="s">
        <v>39</v>
      </c>
      <c r="B29" s="6">
        <v>189</v>
      </c>
      <c r="C29" s="5">
        <f t="shared" si="1"/>
        <v>0.11413043478260869</v>
      </c>
      <c r="K29" s="201"/>
      <c r="L29" s="203"/>
    </row>
    <row r="30" spans="1:12" x14ac:dyDescent="0.25">
      <c r="A30" s="201" t="s">
        <v>40</v>
      </c>
      <c r="B30" s="6">
        <v>266</v>
      </c>
      <c r="C30" s="5">
        <f t="shared" si="1"/>
        <v>0.16062801932367149</v>
      </c>
      <c r="K30" s="201"/>
      <c r="L30" s="203"/>
    </row>
    <row r="31" spans="1:12" ht="15.75" thickBot="1" x14ac:dyDescent="0.3">
      <c r="A31" s="201" t="s">
        <v>8</v>
      </c>
      <c r="B31" s="6">
        <v>527</v>
      </c>
      <c r="C31" s="5">
        <f t="shared" si="1"/>
        <v>0.31823671497584544</v>
      </c>
      <c r="K31" s="202"/>
      <c r="L31" s="2"/>
    </row>
    <row r="32" spans="1:12" x14ac:dyDescent="0.25">
      <c r="A32" s="15" t="s">
        <v>9</v>
      </c>
      <c r="B32" s="16">
        <v>33</v>
      </c>
      <c r="C32" s="17">
        <f t="shared" si="1"/>
        <v>1.9927536231884056E-2</v>
      </c>
    </row>
    <row r="33" spans="1:22" ht="15.75" thickBot="1" x14ac:dyDescent="0.3">
      <c r="A33" s="202" t="s">
        <v>5</v>
      </c>
      <c r="B33" s="3">
        <f>SUM(B26:B32)</f>
        <v>1656</v>
      </c>
      <c r="C33" s="2"/>
      <c r="I33" s="210"/>
      <c r="J33" s="210"/>
      <c r="K33" s="210"/>
      <c r="L33" s="210"/>
      <c r="M33" s="210"/>
      <c r="N33" s="210"/>
      <c r="O33" s="210"/>
      <c r="P33" s="210"/>
      <c r="Q33" s="210"/>
      <c r="R33" s="210"/>
      <c r="S33" s="210"/>
      <c r="T33" s="210"/>
      <c r="U33" s="210"/>
      <c r="V33" s="210"/>
    </row>
    <row r="34" spans="1:22" ht="15.75" thickBot="1" x14ac:dyDescent="0.3">
      <c r="I34" s="210"/>
      <c r="J34" s="210"/>
      <c r="K34" s="210"/>
      <c r="L34" s="210"/>
      <c r="M34" s="210"/>
      <c r="N34" s="210"/>
      <c r="O34" s="210"/>
      <c r="P34" s="210"/>
      <c r="Q34" s="210"/>
      <c r="R34" s="210"/>
      <c r="S34" s="210"/>
      <c r="T34" s="210"/>
      <c r="U34" s="210"/>
      <c r="V34" s="210"/>
    </row>
    <row r="35" spans="1:22" ht="31.5" customHeight="1" thickBot="1" x14ac:dyDescent="0.35">
      <c r="A35" s="280" t="s">
        <v>41</v>
      </c>
      <c r="B35" s="281"/>
      <c r="C35" s="282"/>
      <c r="I35" s="210"/>
      <c r="J35" s="210"/>
      <c r="K35" s="210"/>
      <c r="L35" s="210"/>
      <c r="M35" s="210"/>
      <c r="N35" s="210"/>
      <c r="O35" s="210"/>
      <c r="P35" s="210"/>
      <c r="Q35" s="210"/>
      <c r="R35" s="210"/>
      <c r="S35" s="210"/>
      <c r="T35" s="210"/>
      <c r="U35" s="210"/>
      <c r="V35" s="210"/>
    </row>
    <row r="36" spans="1:22" x14ac:dyDescent="0.25">
      <c r="A36" s="14" t="s">
        <v>6</v>
      </c>
      <c r="B36" s="4" t="s">
        <v>7</v>
      </c>
      <c r="C36" s="13" t="s">
        <v>2</v>
      </c>
      <c r="I36" s="210"/>
      <c r="J36" s="210"/>
      <c r="K36" s="210"/>
      <c r="L36" s="210"/>
      <c r="M36" s="210"/>
      <c r="N36" s="210"/>
      <c r="O36" s="210"/>
      <c r="P36" s="210"/>
      <c r="Q36" s="210"/>
      <c r="R36" s="210"/>
      <c r="S36" s="210"/>
      <c r="T36" s="210"/>
      <c r="U36" s="210"/>
      <c r="V36" s="210"/>
    </row>
    <row r="37" spans="1:22" x14ac:dyDescent="0.25">
      <c r="A37" s="201" t="s">
        <v>36</v>
      </c>
      <c r="B37" s="6">
        <f>B26</f>
        <v>117</v>
      </c>
      <c r="C37" s="5">
        <f>B37/$B$39</f>
        <v>0.43173431734317341</v>
      </c>
      <c r="I37" s="210"/>
      <c r="J37" s="210"/>
      <c r="K37" s="210"/>
      <c r="L37" s="210"/>
      <c r="M37" s="210"/>
      <c r="N37" s="210"/>
      <c r="O37" s="210"/>
      <c r="P37" s="210"/>
      <c r="Q37" s="210"/>
      <c r="R37" s="210"/>
      <c r="S37" s="210"/>
      <c r="T37" s="210"/>
      <c r="U37" s="210"/>
      <c r="V37" s="210"/>
    </row>
    <row r="38" spans="1:22" x14ac:dyDescent="0.25">
      <c r="A38" s="15" t="s">
        <v>37</v>
      </c>
      <c r="B38" s="16">
        <f>B27</f>
        <v>154</v>
      </c>
      <c r="C38" s="17">
        <f>B38/$B$39</f>
        <v>0.56826568265682653</v>
      </c>
      <c r="I38" s="210"/>
      <c r="J38" s="210"/>
      <c r="K38" s="210"/>
      <c r="L38" s="210"/>
      <c r="M38" s="210"/>
      <c r="N38" s="210"/>
      <c r="O38" s="210"/>
      <c r="P38" s="210"/>
      <c r="Q38" s="210"/>
      <c r="R38" s="210"/>
      <c r="S38" s="210"/>
      <c r="T38" s="210"/>
      <c r="U38" s="210"/>
      <c r="V38" s="210"/>
    </row>
    <row r="39" spans="1:22" ht="15.75" thickBot="1" x14ac:dyDescent="0.3">
      <c r="A39" s="202" t="s">
        <v>5</v>
      </c>
      <c r="B39" s="3">
        <f>SUM(B37:B38)</f>
        <v>271</v>
      </c>
      <c r="C39" s="2"/>
      <c r="I39" s="210"/>
      <c r="J39" s="210"/>
      <c r="K39" s="210"/>
      <c r="L39" s="210"/>
      <c r="M39" s="210"/>
      <c r="N39" s="210"/>
      <c r="O39" s="210"/>
      <c r="P39" s="210"/>
      <c r="Q39" s="210"/>
      <c r="R39" s="210"/>
      <c r="S39" s="210"/>
      <c r="T39" s="210"/>
      <c r="U39" s="210"/>
      <c r="V39" s="210"/>
    </row>
    <row r="40" spans="1:22" ht="15.75" thickBot="1" x14ac:dyDescent="0.3">
      <c r="I40" s="210"/>
      <c r="J40" s="210"/>
      <c r="K40" s="210"/>
      <c r="L40" s="210"/>
      <c r="M40" s="210"/>
      <c r="N40" s="210"/>
      <c r="O40" s="210"/>
      <c r="P40" s="210"/>
      <c r="Q40" s="210"/>
      <c r="R40" s="210"/>
      <c r="S40" s="210"/>
      <c r="T40" s="210"/>
      <c r="U40" s="210"/>
      <c r="V40" s="210"/>
    </row>
    <row r="41" spans="1:22" ht="18" thickBot="1" x14ac:dyDescent="0.35">
      <c r="A41" s="284" t="s">
        <v>11</v>
      </c>
      <c r="B41" s="285"/>
      <c r="C41" s="286"/>
      <c r="I41" s="210"/>
      <c r="J41" s="210"/>
      <c r="K41" s="210"/>
      <c r="L41" s="210"/>
      <c r="M41" s="210"/>
      <c r="N41" s="210"/>
      <c r="O41" s="210"/>
      <c r="P41" s="210"/>
      <c r="Q41" s="210"/>
      <c r="R41" s="210"/>
      <c r="S41" s="210"/>
      <c r="T41" s="210"/>
      <c r="U41" s="210"/>
      <c r="V41" s="210"/>
    </row>
    <row r="42" spans="1:22" x14ac:dyDescent="0.25">
      <c r="A42" s="14" t="s">
        <v>12</v>
      </c>
      <c r="B42" s="4" t="s">
        <v>1</v>
      </c>
      <c r="C42" s="13" t="s">
        <v>2</v>
      </c>
      <c r="I42" s="210"/>
      <c r="J42" s="210"/>
      <c r="K42" s="210"/>
      <c r="L42" s="210"/>
      <c r="M42" s="210"/>
      <c r="N42" s="210"/>
      <c r="O42" s="210"/>
      <c r="P42" s="210"/>
      <c r="Q42" s="210"/>
      <c r="R42" s="210"/>
      <c r="S42" s="210"/>
      <c r="T42" s="210"/>
      <c r="U42" s="210"/>
      <c r="V42" s="210"/>
    </row>
    <row r="43" spans="1:22" x14ac:dyDescent="0.25">
      <c r="A43" s="23" t="s">
        <v>13</v>
      </c>
      <c r="B43" s="6">
        <v>359</v>
      </c>
      <c r="C43" s="5">
        <f t="shared" ref="C43:C53" si="2">B43/$B$54</f>
        <v>0.21678743961352656</v>
      </c>
      <c r="I43" s="210"/>
      <c r="J43" s="210"/>
      <c r="K43" s="210"/>
      <c r="L43" s="210"/>
      <c r="M43" s="210"/>
      <c r="N43" s="210"/>
      <c r="O43" s="210"/>
      <c r="P43" s="210"/>
      <c r="Q43" s="210"/>
      <c r="R43" s="210"/>
      <c r="S43" s="210"/>
      <c r="T43" s="210"/>
      <c r="U43" s="210"/>
      <c r="V43" s="210"/>
    </row>
    <row r="44" spans="1:22" x14ac:dyDescent="0.25">
      <c r="A44" s="23" t="s">
        <v>14</v>
      </c>
      <c r="B44" s="6">
        <v>304</v>
      </c>
      <c r="C44" s="5">
        <f t="shared" si="2"/>
        <v>0.18357487922705315</v>
      </c>
      <c r="I44" s="210"/>
      <c r="J44" s="210"/>
      <c r="K44" s="210"/>
      <c r="L44" s="210"/>
      <c r="M44" s="210"/>
      <c r="N44" s="210"/>
      <c r="O44" s="210"/>
      <c r="P44" s="210"/>
      <c r="Q44" s="210"/>
      <c r="R44" s="210"/>
      <c r="S44" s="210"/>
      <c r="T44" s="210"/>
      <c r="U44" s="210"/>
      <c r="V44" s="210"/>
    </row>
    <row r="45" spans="1:22" x14ac:dyDescent="0.25">
      <c r="A45" s="23" t="s">
        <v>15</v>
      </c>
      <c r="B45" s="6">
        <v>166</v>
      </c>
      <c r="C45" s="5">
        <f t="shared" si="2"/>
        <v>0.10024154589371981</v>
      </c>
    </row>
    <row r="46" spans="1:22" x14ac:dyDescent="0.25">
      <c r="A46" s="23" t="s">
        <v>19</v>
      </c>
      <c r="B46" s="6">
        <v>152</v>
      </c>
      <c r="C46" s="5">
        <f t="shared" si="2"/>
        <v>9.1787439613526575E-2</v>
      </c>
    </row>
    <row r="47" spans="1:22" x14ac:dyDescent="0.25">
      <c r="A47" s="23" t="s">
        <v>18</v>
      </c>
      <c r="B47" s="6">
        <v>105</v>
      </c>
      <c r="C47" s="5">
        <f t="shared" si="2"/>
        <v>6.3405797101449279E-2</v>
      </c>
    </row>
    <row r="48" spans="1:22" x14ac:dyDescent="0.25">
      <c r="A48" s="23" t="s">
        <v>20</v>
      </c>
      <c r="B48" s="6">
        <v>83</v>
      </c>
      <c r="C48" s="5">
        <f t="shared" si="2"/>
        <v>5.0120772946859904E-2</v>
      </c>
    </row>
    <row r="49" spans="1:22" x14ac:dyDescent="0.25">
      <c r="A49" s="23" t="s">
        <v>368</v>
      </c>
      <c r="B49" s="6">
        <v>70</v>
      </c>
      <c r="C49" s="5">
        <f t="shared" si="2"/>
        <v>4.2270531400966184E-2</v>
      </c>
    </row>
    <row r="50" spans="1:22" x14ac:dyDescent="0.25">
      <c r="A50" s="23" t="s">
        <v>23</v>
      </c>
      <c r="B50" s="6">
        <v>69</v>
      </c>
      <c r="C50" s="5">
        <f t="shared" si="2"/>
        <v>4.1666666666666664E-2</v>
      </c>
    </row>
    <row r="51" spans="1:22" x14ac:dyDescent="0.25">
      <c r="A51" s="23" t="s">
        <v>29</v>
      </c>
      <c r="B51" s="6">
        <v>63</v>
      </c>
      <c r="C51" s="5">
        <f t="shared" si="2"/>
        <v>3.8043478260869568E-2</v>
      </c>
    </row>
    <row r="52" spans="1:22" x14ac:dyDescent="0.25">
      <c r="A52" s="23" t="s">
        <v>27</v>
      </c>
      <c r="B52" s="6">
        <v>63</v>
      </c>
      <c r="C52" s="5">
        <f t="shared" si="2"/>
        <v>3.8043478260869568E-2</v>
      </c>
    </row>
    <row r="53" spans="1:22" x14ac:dyDescent="0.25">
      <c r="A53" s="24" t="s">
        <v>33</v>
      </c>
      <c r="B53" s="16">
        <v>222</v>
      </c>
      <c r="C53" s="17">
        <f t="shared" si="2"/>
        <v>0.13405797101449277</v>
      </c>
    </row>
    <row r="54" spans="1:22" s="200" customFormat="1" ht="15.75" thickBot="1" x14ac:dyDescent="0.3">
      <c r="A54" s="202" t="s">
        <v>5</v>
      </c>
      <c r="B54" s="3">
        <f>SUM(B43:B53)</f>
        <v>1656</v>
      </c>
      <c r="C54" s="2"/>
      <c r="D54" s="199"/>
      <c r="F54" s="199"/>
      <c r="G54" s="199"/>
      <c r="H54" s="199"/>
      <c r="I54" s="199"/>
      <c r="J54" s="199"/>
      <c r="K54" s="199"/>
      <c r="L54" s="199"/>
      <c r="M54" s="199"/>
      <c r="N54" s="199"/>
      <c r="O54" s="199"/>
      <c r="P54" s="199"/>
      <c r="Q54" s="199"/>
      <c r="R54" s="199"/>
      <c r="S54" s="199"/>
      <c r="T54" s="199"/>
      <c r="U54" s="199"/>
      <c r="V54" s="199"/>
    </row>
    <row r="55" spans="1:22" ht="15.75" thickBot="1" x14ac:dyDescent="0.3">
      <c r="D55" s="200"/>
    </row>
    <row r="56" spans="1:22" ht="33" customHeight="1" thickBot="1" x14ac:dyDescent="0.35">
      <c r="A56" s="280" t="s">
        <v>42</v>
      </c>
      <c r="B56" s="281"/>
      <c r="C56" s="282"/>
    </row>
    <row r="57" spans="1:22" x14ac:dyDescent="0.25">
      <c r="A57" s="14" t="s">
        <v>12</v>
      </c>
      <c r="B57" s="4" t="s">
        <v>1</v>
      </c>
      <c r="C57" s="13" t="s">
        <v>2</v>
      </c>
    </row>
    <row r="58" spans="1:22" x14ac:dyDescent="0.25">
      <c r="A58" s="201" t="s">
        <v>13</v>
      </c>
      <c r="B58" s="6">
        <v>83</v>
      </c>
      <c r="C58" s="5">
        <f t="shared" ref="C58:C63" si="3">B58/$B$64</f>
        <v>0.30627306273062732</v>
      </c>
    </row>
    <row r="59" spans="1:22" x14ac:dyDescent="0.25">
      <c r="A59" s="201" t="s">
        <v>19</v>
      </c>
      <c r="B59" s="6">
        <v>70</v>
      </c>
      <c r="C59" s="5">
        <f t="shared" si="3"/>
        <v>0.25830258302583026</v>
      </c>
    </row>
    <row r="60" spans="1:22" x14ac:dyDescent="0.25">
      <c r="A60" s="201" t="s">
        <v>14</v>
      </c>
      <c r="B60" s="6">
        <v>69</v>
      </c>
      <c r="C60" s="5">
        <f t="shared" si="3"/>
        <v>0.25461254612546125</v>
      </c>
    </row>
    <row r="61" spans="1:22" x14ac:dyDescent="0.25">
      <c r="A61" s="201" t="s">
        <v>20</v>
      </c>
      <c r="B61" s="6">
        <v>17</v>
      </c>
      <c r="C61" s="5">
        <f t="shared" si="3"/>
        <v>6.273062730627306E-2</v>
      </c>
    </row>
    <row r="62" spans="1:22" x14ac:dyDescent="0.25">
      <c r="A62" s="201" t="s">
        <v>92</v>
      </c>
      <c r="B62" s="6">
        <v>16</v>
      </c>
      <c r="C62" s="5">
        <f t="shared" si="3"/>
        <v>5.9040590405904057E-2</v>
      </c>
    </row>
    <row r="63" spans="1:22" x14ac:dyDescent="0.25">
      <c r="A63" s="15" t="s">
        <v>25</v>
      </c>
      <c r="B63" s="16">
        <v>16</v>
      </c>
      <c r="C63" s="17">
        <f t="shared" si="3"/>
        <v>5.9040590405904057E-2</v>
      </c>
    </row>
    <row r="64" spans="1:22" ht="15.75" thickBot="1" x14ac:dyDescent="0.3">
      <c r="A64" s="202" t="s">
        <v>5</v>
      </c>
      <c r="B64" s="3">
        <f>SUM(B58:B63)</f>
        <v>271</v>
      </c>
      <c r="C64" s="2"/>
    </row>
    <row r="65" spans="1:3" ht="15.75" thickBot="1" x14ac:dyDescent="0.3"/>
    <row r="66" spans="1:3" ht="18" thickBot="1" x14ac:dyDescent="0.35">
      <c r="A66" s="284" t="s">
        <v>44</v>
      </c>
      <c r="B66" s="285"/>
      <c r="C66" s="286"/>
    </row>
    <row r="67" spans="1:3" x14ac:dyDescent="0.25">
      <c r="A67" s="14" t="s">
        <v>45</v>
      </c>
      <c r="B67" s="4" t="s">
        <v>7</v>
      </c>
      <c r="C67" s="13" t="s">
        <v>2</v>
      </c>
    </row>
    <row r="68" spans="1:3" x14ac:dyDescent="0.25">
      <c r="A68" s="201" t="s">
        <v>46</v>
      </c>
      <c r="B68" s="6">
        <v>261</v>
      </c>
      <c r="C68" s="5">
        <f>B68/$B$75</f>
        <v>0.15760869565217392</v>
      </c>
    </row>
    <row r="69" spans="1:3" x14ac:dyDescent="0.25">
      <c r="A69" s="201" t="s">
        <v>47</v>
      </c>
      <c r="B69" s="6">
        <v>104</v>
      </c>
      <c r="C69" s="5">
        <f t="shared" ref="C69:C74" si="4">B69/$B$75</f>
        <v>6.280193236714976E-2</v>
      </c>
    </row>
    <row r="70" spans="1:3" x14ac:dyDescent="0.25">
      <c r="A70" s="201" t="s">
        <v>48</v>
      </c>
      <c r="B70" s="6">
        <v>252</v>
      </c>
      <c r="C70" s="5">
        <f t="shared" si="4"/>
        <v>0.15217391304347827</v>
      </c>
    </row>
    <row r="71" spans="1:3" x14ac:dyDescent="0.25">
      <c r="A71" s="201" t="s">
        <v>49</v>
      </c>
      <c r="B71" s="6">
        <v>376</v>
      </c>
      <c r="C71" s="5">
        <f t="shared" si="4"/>
        <v>0.22705314009661837</v>
      </c>
    </row>
    <row r="72" spans="1:3" x14ac:dyDescent="0.25">
      <c r="A72" s="201" t="s">
        <v>50</v>
      </c>
      <c r="B72" s="6">
        <v>439</v>
      </c>
      <c r="C72" s="5">
        <f t="shared" si="4"/>
        <v>0.26509661835748793</v>
      </c>
    </row>
    <row r="73" spans="1:3" x14ac:dyDescent="0.25">
      <c r="A73" s="201" t="s">
        <v>51</v>
      </c>
      <c r="B73" s="6">
        <v>49</v>
      </c>
      <c r="C73" s="5">
        <f t="shared" si="4"/>
        <v>2.9589371980676328E-2</v>
      </c>
    </row>
    <row r="74" spans="1:3" x14ac:dyDescent="0.25">
      <c r="A74" s="15" t="s">
        <v>52</v>
      </c>
      <c r="B74" s="16">
        <v>175</v>
      </c>
      <c r="C74" s="17">
        <f t="shared" si="4"/>
        <v>0.10567632850241546</v>
      </c>
    </row>
    <row r="75" spans="1:3" ht="15.75" thickBot="1" x14ac:dyDescent="0.3">
      <c r="A75" s="202" t="s">
        <v>5</v>
      </c>
      <c r="B75" s="3">
        <f>SUM(B68:B74)</f>
        <v>1656</v>
      </c>
      <c r="C75" s="2"/>
    </row>
    <row r="76" spans="1:3" ht="15.75" thickBot="1" x14ac:dyDescent="0.3"/>
    <row r="77" spans="1:3" ht="36.75" customHeight="1" thickBot="1" x14ac:dyDescent="0.35">
      <c r="A77" s="280" t="s">
        <v>53</v>
      </c>
      <c r="B77" s="281"/>
      <c r="C77" s="282"/>
    </row>
    <row r="78" spans="1:3" x14ac:dyDescent="0.25">
      <c r="A78" s="14" t="s">
        <v>45</v>
      </c>
      <c r="B78" s="4" t="s">
        <v>7</v>
      </c>
      <c r="C78" s="13" t="s">
        <v>2</v>
      </c>
    </row>
    <row r="79" spans="1:3" x14ac:dyDescent="0.25">
      <c r="A79" s="201" t="s">
        <v>46</v>
      </c>
      <c r="B79" s="6">
        <v>17</v>
      </c>
      <c r="C79" s="5">
        <f>B79/$B$86</f>
        <v>6.273062730627306E-2</v>
      </c>
    </row>
    <row r="80" spans="1:3" x14ac:dyDescent="0.25">
      <c r="A80" s="201" t="s">
        <v>47</v>
      </c>
      <c r="B80" s="6">
        <v>16</v>
      </c>
      <c r="C80" s="5">
        <f t="shared" ref="C80:C85" si="5">B80/$B$86</f>
        <v>5.9040590405904057E-2</v>
      </c>
    </row>
    <row r="81" spans="1:23" x14ac:dyDescent="0.25">
      <c r="A81" s="201" t="s">
        <v>48</v>
      </c>
      <c r="B81" s="6">
        <v>85</v>
      </c>
      <c r="C81" s="5">
        <f t="shared" si="5"/>
        <v>0.31365313653136534</v>
      </c>
    </row>
    <row r="82" spans="1:23" x14ac:dyDescent="0.25">
      <c r="A82" s="201" t="s">
        <v>49</v>
      </c>
      <c r="B82" s="6">
        <v>106</v>
      </c>
      <c r="C82" s="5">
        <f t="shared" si="5"/>
        <v>0.39114391143911437</v>
      </c>
    </row>
    <row r="83" spans="1:23" x14ac:dyDescent="0.25">
      <c r="A83" s="201" t="s">
        <v>50</v>
      </c>
      <c r="B83" s="6">
        <v>10</v>
      </c>
      <c r="C83" s="5">
        <f t="shared" si="5"/>
        <v>3.6900369003690037E-2</v>
      </c>
    </row>
    <row r="84" spans="1:23" x14ac:dyDescent="0.25">
      <c r="A84" s="201" t="s">
        <v>51</v>
      </c>
      <c r="B84" s="6">
        <v>0</v>
      </c>
      <c r="C84" s="5">
        <f t="shared" si="5"/>
        <v>0</v>
      </c>
    </row>
    <row r="85" spans="1:23" x14ac:dyDescent="0.25">
      <c r="A85" s="15" t="s">
        <v>52</v>
      </c>
      <c r="B85" s="16">
        <v>37</v>
      </c>
      <c r="C85" s="17">
        <f t="shared" si="5"/>
        <v>0.13653136531365315</v>
      </c>
    </row>
    <row r="86" spans="1:23" ht="15.75" thickBot="1" x14ac:dyDescent="0.3">
      <c r="A86" s="202" t="s">
        <v>5</v>
      </c>
      <c r="B86" s="3">
        <f>SUM(B79:B85)</f>
        <v>271</v>
      </c>
      <c r="C86" s="2"/>
      <c r="F86" s="210"/>
      <c r="G86" s="210"/>
      <c r="H86" s="210"/>
    </row>
    <row r="87" spans="1:23" s="210" customFormat="1" x14ac:dyDescent="0.25">
      <c r="A87" s="233"/>
      <c r="B87" s="6"/>
      <c r="C87" s="233"/>
    </row>
    <row r="88" spans="1:23" x14ac:dyDescent="0.25">
      <c r="A88" s="237" t="s">
        <v>817</v>
      </c>
      <c r="B88" s="210"/>
      <c r="C88" s="210"/>
      <c r="D88" s="210"/>
      <c r="E88" s="210"/>
      <c r="F88" s="210"/>
      <c r="G88" s="210"/>
      <c r="H88" s="210"/>
      <c r="I88" s="210"/>
      <c r="J88" s="210"/>
      <c r="K88" s="210"/>
      <c r="L88" s="210"/>
      <c r="M88" s="210"/>
      <c r="N88" s="210"/>
      <c r="O88" s="210"/>
      <c r="P88" s="210"/>
      <c r="Q88" s="210"/>
      <c r="R88" s="210"/>
      <c r="S88" s="210"/>
      <c r="T88" s="210"/>
      <c r="U88" s="210"/>
      <c r="V88" s="210"/>
      <c r="W88" s="210"/>
    </row>
    <row r="89" spans="1:23" x14ac:dyDescent="0.25">
      <c r="A89" s="240" t="s">
        <v>818</v>
      </c>
      <c r="B89" s="210"/>
      <c r="C89" s="210"/>
      <c r="D89" s="210"/>
      <c r="E89" s="210"/>
      <c r="F89" s="210"/>
      <c r="G89" s="210"/>
      <c r="H89" s="210"/>
      <c r="I89" s="210"/>
      <c r="J89" s="210"/>
      <c r="K89" s="210"/>
      <c r="L89" s="210"/>
      <c r="M89" s="210"/>
      <c r="N89" s="210"/>
      <c r="O89" s="210"/>
      <c r="P89" s="210"/>
      <c r="Q89" s="210"/>
      <c r="R89" s="210"/>
      <c r="S89" s="210"/>
      <c r="T89" s="210"/>
      <c r="U89" s="210"/>
      <c r="V89" s="210"/>
      <c r="W89" s="210"/>
    </row>
    <row r="90" spans="1:23" x14ac:dyDescent="0.25">
      <c r="A90" s="240" t="s">
        <v>819</v>
      </c>
      <c r="B90" s="210"/>
      <c r="C90" s="210"/>
      <c r="D90" s="210"/>
      <c r="E90" s="210"/>
      <c r="I90" s="210"/>
      <c r="J90" s="210"/>
      <c r="K90" s="210"/>
      <c r="L90" s="210"/>
      <c r="M90" s="210"/>
      <c r="N90" s="210"/>
      <c r="O90" s="210"/>
      <c r="P90" s="210"/>
      <c r="Q90" s="210"/>
      <c r="R90" s="210"/>
      <c r="S90" s="210"/>
      <c r="T90" s="210"/>
      <c r="U90" s="210"/>
      <c r="V90" s="210"/>
      <c r="W90" s="210"/>
    </row>
    <row r="91" spans="1:23" ht="15.75" thickBot="1" x14ac:dyDescent="0.3"/>
    <row r="92" spans="1:23" ht="18" thickBot="1" x14ac:dyDescent="0.35">
      <c r="A92" s="284" t="s">
        <v>805</v>
      </c>
      <c r="B92" s="285"/>
      <c r="C92" s="286"/>
    </row>
    <row r="93" spans="1:23" x14ac:dyDescent="0.25">
      <c r="A93" s="14" t="s">
        <v>54</v>
      </c>
      <c r="B93" s="4" t="s">
        <v>1</v>
      </c>
      <c r="C93" s="13" t="s">
        <v>2</v>
      </c>
    </row>
    <row r="94" spans="1:23" x14ac:dyDescent="0.25">
      <c r="A94" s="201" t="s">
        <v>55</v>
      </c>
      <c r="B94" s="6">
        <v>38972</v>
      </c>
      <c r="C94" s="5">
        <f>B94/$B$96</f>
        <v>0.99122516977388919</v>
      </c>
    </row>
    <row r="95" spans="1:23" x14ac:dyDescent="0.25">
      <c r="A95" s="15" t="s">
        <v>58</v>
      </c>
      <c r="B95" s="16">
        <v>345</v>
      </c>
      <c r="C95" s="17">
        <f>B95/$B$96</f>
        <v>8.7748302261108427E-3</v>
      </c>
    </row>
    <row r="96" spans="1:23" ht="15.75" thickBot="1" x14ac:dyDescent="0.3">
      <c r="A96" s="202" t="s">
        <v>5</v>
      </c>
      <c r="B96" s="3">
        <f>SUM(B94:B95)</f>
        <v>39317</v>
      </c>
      <c r="C96" s="2"/>
    </row>
    <row r="97" spans="1:15" x14ac:dyDescent="0.25">
      <c r="A97" s="210" t="s">
        <v>829</v>
      </c>
      <c r="B97" s="210"/>
      <c r="C97" s="210"/>
      <c r="D97" s="210"/>
    </row>
    <row r="98" spans="1:15" ht="15.75" thickBot="1" x14ac:dyDescent="0.3"/>
    <row r="99" spans="1:15" ht="34.5" customHeight="1" thickBot="1" x14ac:dyDescent="0.35">
      <c r="A99" s="280" t="s">
        <v>56</v>
      </c>
      <c r="B99" s="281"/>
      <c r="C99" s="282"/>
    </row>
    <row r="100" spans="1:15" x14ac:dyDescent="0.25">
      <c r="A100" s="14" t="s">
        <v>6</v>
      </c>
      <c r="B100" s="4" t="s">
        <v>7</v>
      </c>
      <c r="C100" s="13" t="s">
        <v>2</v>
      </c>
    </row>
    <row r="101" spans="1:15" x14ac:dyDescent="0.25">
      <c r="A101" s="201" t="s">
        <v>36</v>
      </c>
      <c r="B101" s="6">
        <v>832</v>
      </c>
      <c r="C101" s="5">
        <f>B101/$B$107</f>
        <v>2.894114373173786E-2</v>
      </c>
    </row>
    <row r="102" spans="1:15" x14ac:dyDescent="0.25">
      <c r="A102" s="201" t="s">
        <v>37</v>
      </c>
      <c r="B102" s="6">
        <v>1874</v>
      </c>
      <c r="C102" s="5">
        <f t="shared" ref="C102:C106" si="6">B102/$B$107</f>
        <v>6.5187143453457636E-2</v>
      </c>
    </row>
    <row r="103" spans="1:15" x14ac:dyDescent="0.25">
      <c r="A103" s="201" t="s">
        <v>38</v>
      </c>
      <c r="B103" s="6">
        <v>3276</v>
      </c>
      <c r="C103" s="5">
        <f t="shared" si="6"/>
        <v>0.11395575344371782</v>
      </c>
    </row>
    <row r="104" spans="1:15" x14ac:dyDescent="0.25">
      <c r="A104" s="201" t="s">
        <v>39</v>
      </c>
      <c r="B104" s="6">
        <v>3744</v>
      </c>
      <c r="C104" s="5">
        <f t="shared" si="6"/>
        <v>0.13023514679282036</v>
      </c>
    </row>
    <row r="105" spans="1:15" x14ac:dyDescent="0.25">
      <c r="A105" s="201" t="s">
        <v>40</v>
      </c>
      <c r="B105" s="6">
        <v>4060</v>
      </c>
      <c r="C105" s="5">
        <f t="shared" si="6"/>
        <v>0.14122721580631697</v>
      </c>
    </row>
    <row r="106" spans="1:15" x14ac:dyDescent="0.25">
      <c r="A106" s="15" t="s">
        <v>8</v>
      </c>
      <c r="B106" s="16">
        <v>14962</v>
      </c>
      <c r="C106" s="17">
        <f t="shared" si="6"/>
        <v>0.52045359677194936</v>
      </c>
    </row>
    <row r="107" spans="1:15" ht="15.75" thickBot="1" x14ac:dyDescent="0.3">
      <c r="A107" s="202" t="s">
        <v>5</v>
      </c>
      <c r="B107" s="3">
        <f>SUM(B101:B106)</f>
        <v>28748</v>
      </c>
      <c r="C107" s="2"/>
      <c r="F107" s="210"/>
      <c r="G107" s="210"/>
      <c r="H107" s="210"/>
    </row>
    <row r="108" spans="1:15" x14ac:dyDescent="0.25">
      <c r="A108" s="241" t="s">
        <v>820</v>
      </c>
      <c r="B108" s="269"/>
      <c r="C108" s="269"/>
      <c r="D108" s="210"/>
      <c r="E108" s="210"/>
      <c r="I108" s="210"/>
      <c r="J108" s="210"/>
      <c r="K108" s="210"/>
      <c r="L108" s="210"/>
      <c r="M108" s="210"/>
      <c r="N108" s="210"/>
      <c r="O108" s="210"/>
    </row>
    <row r="109" spans="1:15" ht="15.75" thickBot="1" x14ac:dyDescent="0.3"/>
    <row r="110" spans="1:15" ht="30" customHeight="1" thickBot="1" x14ac:dyDescent="0.35">
      <c r="A110" s="280" t="s">
        <v>57</v>
      </c>
      <c r="B110" s="281"/>
      <c r="C110" s="282"/>
    </row>
    <row r="111" spans="1:15" x14ac:dyDescent="0.25">
      <c r="A111" s="14" t="s">
        <v>6</v>
      </c>
      <c r="B111" s="4" t="s">
        <v>7</v>
      </c>
      <c r="C111" s="13" t="s">
        <v>2</v>
      </c>
    </row>
    <row r="112" spans="1:15" x14ac:dyDescent="0.25">
      <c r="A112" s="201" t="s">
        <v>36</v>
      </c>
      <c r="B112" s="6">
        <v>15</v>
      </c>
      <c r="C112" s="5">
        <f>B112/$B$118</f>
        <v>8.5714285714285715E-2</v>
      </c>
    </row>
    <row r="113" spans="1:3" x14ac:dyDescent="0.25">
      <c r="A113" s="201" t="s">
        <v>37</v>
      </c>
      <c r="B113" s="6">
        <v>21</v>
      </c>
      <c r="C113" s="5">
        <f t="shared" ref="C113:C117" si="7">B113/$B$118</f>
        <v>0.12</v>
      </c>
    </row>
    <row r="114" spans="1:3" x14ac:dyDescent="0.25">
      <c r="A114" s="201" t="s">
        <v>38</v>
      </c>
      <c r="B114" s="6">
        <v>24</v>
      </c>
      <c r="C114" s="5">
        <f t="shared" si="7"/>
        <v>0.13714285714285715</v>
      </c>
    </row>
    <row r="115" spans="1:3" x14ac:dyDescent="0.25">
      <c r="A115" s="201" t="s">
        <v>39</v>
      </c>
      <c r="B115" s="6">
        <v>0</v>
      </c>
      <c r="C115" s="5">
        <f t="shared" si="7"/>
        <v>0</v>
      </c>
    </row>
    <row r="116" spans="1:3" x14ac:dyDescent="0.25">
      <c r="A116" s="201" t="s">
        <v>40</v>
      </c>
      <c r="B116" s="6">
        <v>27</v>
      </c>
      <c r="C116" s="5">
        <f t="shared" si="7"/>
        <v>0.15428571428571428</v>
      </c>
    </row>
    <row r="117" spans="1:3" x14ac:dyDescent="0.25">
      <c r="A117" s="15" t="s">
        <v>8</v>
      </c>
      <c r="B117" s="16">
        <v>88</v>
      </c>
      <c r="C117" s="17">
        <f t="shared" si="7"/>
        <v>0.50285714285714289</v>
      </c>
    </row>
    <row r="118" spans="1:3" ht="15.75" thickBot="1" x14ac:dyDescent="0.3">
      <c r="A118" s="202" t="s">
        <v>5</v>
      </c>
      <c r="B118" s="3">
        <f>SUM(B112:B117)</f>
        <v>175</v>
      </c>
      <c r="C118" s="2"/>
    </row>
    <row r="119" spans="1:3" ht="15.75" thickBot="1" x14ac:dyDescent="0.3"/>
    <row r="120" spans="1:3" ht="33" customHeight="1" thickBot="1" x14ac:dyDescent="0.35">
      <c r="A120" s="280" t="s">
        <v>59</v>
      </c>
      <c r="B120" s="281"/>
      <c r="C120" s="282"/>
    </row>
    <row r="121" spans="1:3" x14ac:dyDescent="0.25">
      <c r="A121" s="14" t="s">
        <v>6</v>
      </c>
      <c r="B121" s="4" t="s">
        <v>7</v>
      </c>
      <c r="C121" s="13" t="s">
        <v>2</v>
      </c>
    </row>
    <row r="122" spans="1:3" x14ac:dyDescent="0.25">
      <c r="A122" s="201" t="s">
        <v>36</v>
      </c>
      <c r="B122" s="6">
        <f>B112</f>
        <v>15</v>
      </c>
      <c r="C122" s="5">
        <f>B122/$B$124</f>
        <v>0.41666666666666669</v>
      </c>
    </row>
    <row r="123" spans="1:3" x14ac:dyDescent="0.25">
      <c r="A123" s="15" t="s">
        <v>37</v>
      </c>
      <c r="B123" s="16">
        <f>B113</f>
        <v>21</v>
      </c>
      <c r="C123" s="17">
        <f>B123/$B$124</f>
        <v>0.58333333333333337</v>
      </c>
    </row>
    <row r="124" spans="1:3" ht="15.75" thickBot="1" x14ac:dyDescent="0.3">
      <c r="A124" s="202" t="s">
        <v>5</v>
      </c>
      <c r="B124" s="3">
        <f>SUM(B122:B123)</f>
        <v>36</v>
      </c>
      <c r="C124" s="2"/>
    </row>
    <row r="125" spans="1:3" x14ac:dyDescent="0.25">
      <c r="A125" s="210" t="s">
        <v>849</v>
      </c>
      <c r="B125" s="210"/>
      <c r="C125" s="210"/>
    </row>
    <row r="126" spans="1:3" ht="15.75" thickBot="1" x14ac:dyDescent="0.3"/>
    <row r="127" spans="1:3" ht="31.5" customHeight="1" thickBot="1" x14ac:dyDescent="0.35">
      <c r="A127" s="280" t="s">
        <v>60</v>
      </c>
      <c r="B127" s="281"/>
      <c r="C127" s="282"/>
    </row>
    <row r="128" spans="1:3" x14ac:dyDescent="0.25">
      <c r="A128" s="14" t="s">
        <v>12</v>
      </c>
      <c r="B128" s="4" t="s">
        <v>1</v>
      </c>
      <c r="C128" s="13" t="s">
        <v>2</v>
      </c>
    </row>
    <row r="129" spans="1:9" x14ac:dyDescent="0.25">
      <c r="A129" s="201" t="s">
        <v>14</v>
      </c>
      <c r="B129" s="6">
        <v>48</v>
      </c>
      <c r="C129" s="5">
        <f t="shared" ref="C129:C134" si="8">B129/$B$135</f>
        <v>0.2742857142857143</v>
      </c>
    </row>
    <row r="130" spans="1:9" x14ac:dyDescent="0.25">
      <c r="A130" s="201" t="s">
        <v>15</v>
      </c>
      <c r="B130" s="6">
        <v>41</v>
      </c>
      <c r="C130" s="5">
        <f t="shared" si="8"/>
        <v>0.23428571428571429</v>
      </c>
    </row>
    <row r="131" spans="1:9" x14ac:dyDescent="0.25">
      <c r="A131" s="201" t="s">
        <v>18</v>
      </c>
      <c r="B131" s="6">
        <v>30</v>
      </c>
      <c r="C131" s="5">
        <f t="shared" si="8"/>
        <v>0.17142857142857143</v>
      </c>
    </row>
    <row r="132" spans="1:9" x14ac:dyDescent="0.25">
      <c r="A132" s="201" t="s">
        <v>13</v>
      </c>
      <c r="B132" s="6">
        <v>21</v>
      </c>
      <c r="C132" s="5">
        <f t="shared" si="8"/>
        <v>0.12</v>
      </c>
    </row>
    <row r="133" spans="1:9" x14ac:dyDescent="0.25">
      <c r="A133" s="201" t="s">
        <v>26</v>
      </c>
      <c r="B133" s="6">
        <v>20</v>
      </c>
      <c r="C133" s="5">
        <f t="shared" si="8"/>
        <v>0.11428571428571428</v>
      </c>
    </row>
    <row r="134" spans="1:9" x14ac:dyDescent="0.25">
      <c r="A134" s="15" t="s">
        <v>19</v>
      </c>
      <c r="B134" s="16">
        <v>15</v>
      </c>
      <c r="C134" s="17">
        <f t="shared" si="8"/>
        <v>8.5714285714285715E-2</v>
      </c>
    </row>
    <row r="135" spans="1:9" ht="15.75" thickBot="1" x14ac:dyDescent="0.3">
      <c r="A135" s="202" t="s">
        <v>5</v>
      </c>
      <c r="B135" s="3">
        <f>SUM(B129:B134)</f>
        <v>175</v>
      </c>
      <c r="C135" s="2"/>
      <c r="F135" s="210"/>
    </row>
    <row r="136" spans="1:9" x14ac:dyDescent="0.25">
      <c r="A136" s="242" t="s">
        <v>821</v>
      </c>
      <c r="B136" s="210"/>
      <c r="C136" s="210"/>
      <c r="D136" s="210"/>
      <c r="E136" s="210"/>
    </row>
    <row r="137" spans="1:9" ht="15.75" thickBot="1" x14ac:dyDescent="0.3"/>
    <row r="138" spans="1:9" ht="33" customHeight="1" thickBot="1" x14ac:dyDescent="0.35">
      <c r="A138" s="280" t="s">
        <v>61</v>
      </c>
      <c r="B138" s="281"/>
      <c r="C138" s="282"/>
    </row>
    <row r="139" spans="1:9" x14ac:dyDescent="0.25">
      <c r="A139" s="14" t="s">
        <v>12</v>
      </c>
      <c r="B139" s="4" t="s">
        <v>1</v>
      </c>
      <c r="C139" s="13" t="s">
        <v>2</v>
      </c>
    </row>
    <row r="140" spans="1:9" x14ac:dyDescent="0.25">
      <c r="A140" s="201" t="s">
        <v>13</v>
      </c>
      <c r="B140" s="6">
        <v>21</v>
      </c>
      <c r="C140" s="5">
        <f>B140/$B$142</f>
        <v>0.58333333333333337</v>
      </c>
    </row>
    <row r="141" spans="1:9" x14ac:dyDescent="0.25">
      <c r="A141" s="15" t="s">
        <v>19</v>
      </c>
      <c r="B141" s="16">
        <v>15</v>
      </c>
      <c r="C141" s="17">
        <f>B141/$B$142</f>
        <v>0.41666666666666669</v>
      </c>
    </row>
    <row r="142" spans="1:9" ht="15.75" thickBot="1" x14ac:dyDescent="0.3">
      <c r="A142" s="202" t="s">
        <v>5</v>
      </c>
      <c r="B142" s="3">
        <f>SUM(B140:B141)</f>
        <v>36</v>
      </c>
      <c r="C142" s="2"/>
    </row>
    <row r="143" spans="1:9" x14ac:dyDescent="0.25">
      <c r="F143" s="210"/>
      <c r="G143" s="210"/>
      <c r="H143" s="210"/>
    </row>
    <row r="144" spans="1:9" x14ac:dyDescent="0.25">
      <c r="A144" s="210" t="s">
        <v>822</v>
      </c>
      <c r="B144" s="210"/>
      <c r="C144" s="210"/>
      <c r="D144" s="210"/>
      <c r="E144" s="210"/>
      <c r="I144" s="210"/>
    </row>
  </sheetData>
  <mergeCells count="18">
    <mergeCell ref="A1:G1"/>
    <mergeCell ref="A5:C5"/>
    <mergeCell ref="K5:L5"/>
    <mergeCell ref="A12:C12"/>
    <mergeCell ref="A24:C24"/>
    <mergeCell ref="F12:H12"/>
    <mergeCell ref="F18:H18"/>
    <mergeCell ref="A35:C35"/>
    <mergeCell ref="A138:C138"/>
    <mergeCell ref="A41:C41"/>
    <mergeCell ref="A56:C56"/>
    <mergeCell ref="A66:C66"/>
    <mergeCell ref="A77:C77"/>
    <mergeCell ref="A92:C92"/>
    <mergeCell ref="A99:C99"/>
    <mergeCell ref="A110:C110"/>
    <mergeCell ref="A120:C120"/>
    <mergeCell ref="A127:C127"/>
  </mergeCells>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4"/>
  <sheetViews>
    <sheetView workbookViewId="0">
      <selection activeCell="F148" sqref="F148"/>
    </sheetView>
  </sheetViews>
  <sheetFormatPr defaultRowHeight="15" x14ac:dyDescent="0.25"/>
  <cols>
    <col min="1" max="1" width="26.7109375" style="204" customWidth="1"/>
    <col min="2" max="2" width="10.7109375" style="204" bestFit="1" customWidth="1"/>
    <col min="3" max="3" width="7.85546875" style="204" customWidth="1"/>
    <col min="4" max="4" width="9.140625" style="204"/>
    <col min="5" max="5" width="33.85546875" style="204" bestFit="1" customWidth="1"/>
    <col min="6" max="6" width="18.5703125" style="204" bestFit="1" customWidth="1"/>
    <col min="7" max="7" width="14.7109375" style="204" customWidth="1"/>
    <col min="8" max="8" width="9.140625" style="204"/>
    <col min="9" max="9" width="27.28515625" style="204" bestFit="1" customWidth="1"/>
    <col min="10" max="16384" width="9.140625" style="204"/>
  </cols>
  <sheetData>
    <row r="1" spans="1:10" ht="21" x14ac:dyDescent="0.35">
      <c r="A1" s="283" t="s">
        <v>579</v>
      </c>
      <c r="B1" s="283"/>
      <c r="C1" s="283"/>
      <c r="D1" s="283"/>
      <c r="E1" s="283"/>
      <c r="F1" s="283"/>
    </row>
    <row r="2" spans="1:10" s="210" customFormat="1" ht="21" x14ac:dyDescent="0.35">
      <c r="A2" s="236" t="s">
        <v>815</v>
      </c>
      <c r="F2" s="253"/>
    </row>
    <row r="3" spans="1:10" s="210" customFormat="1" ht="21" x14ac:dyDescent="0.35">
      <c r="A3" s="210" t="s">
        <v>816</v>
      </c>
      <c r="F3" s="253"/>
    </row>
    <row r="4" spans="1:10" ht="15.75" thickBot="1" x14ac:dyDescent="0.3"/>
    <row r="5" spans="1:10" ht="18" thickBot="1" x14ac:dyDescent="0.35">
      <c r="A5" s="284" t="s">
        <v>34</v>
      </c>
      <c r="B5" s="285"/>
      <c r="C5" s="286"/>
      <c r="I5" s="284" t="s">
        <v>63</v>
      </c>
      <c r="J5" s="286"/>
    </row>
    <row r="6" spans="1:10" x14ac:dyDescent="0.25">
      <c r="A6" s="14" t="s">
        <v>0</v>
      </c>
      <c r="B6" s="4" t="s">
        <v>1</v>
      </c>
      <c r="C6" s="13" t="s">
        <v>2</v>
      </c>
      <c r="I6" s="19" t="s">
        <v>580</v>
      </c>
      <c r="J6" s="208"/>
    </row>
    <row r="7" spans="1:10" x14ac:dyDescent="0.25">
      <c r="A7" s="206" t="s">
        <v>3</v>
      </c>
      <c r="B7" s="6">
        <v>109800</v>
      </c>
      <c r="C7" s="5">
        <f>B7/$B$9</f>
        <v>0.91932080779664427</v>
      </c>
      <c r="I7" s="206" t="s">
        <v>581</v>
      </c>
      <c r="J7" s="208"/>
    </row>
    <row r="8" spans="1:10" x14ac:dyDescent="0.25">
      <c r="A8" s="15" t="s">
        <v>4</v>
      </c>
      <c r="B8" s="16">
        <v>9636</v>
      </c>
      <c r="C8" s="17">
        <f>B8/$B$9</f>
        <v>8.0679192203355773E-2</v>
      </c>
      <c r="I8" s="206" t="s">
        <v>582</v>
      </c>
      <c r="J8" s="208"/>
    </row>
    <row r="9" spans="1:10" ht="15.75" thickBot="1" x14ac:dyDescent="0.3">
      <c r="A9" s="207" t="s">
        <v>5</v>
      </c>
      <c r="B9" s="3">
        <f>SUM(B7:B8)</f>
        <v>119436</v>
      </c>
      <c r="C9" s="2"/>
      <c r="I9" s="206" t="s">
        <v>583</v>
      </c>
      <c r="J9" s="208"/>
    </row>
    <row r="10" spans="1:10" x14ac:dyDescent="0.25">
      <c r="A10" s="210" t="s">
        <v>873</v>
      </c>
      <c r="B10" s="256"/>
      <c r="C10" s="256"/>
      <c r="D10" s="210"/>
      <c r="I10" s="206" t="s">
        <v>584</v>
      </c>
      <c r="J10" s="208"/>
    </row>
    <row r="11" spans="1:10" ht="15.75" thickBot="1" x14ac:dyDescent="0.3">
      <c r="I11" s="206" t="s">
        <v>585</v>
      </c>
      <c r="J11" s="208"/>
    </row>
    <row r="12" spans="1:10" ht="18" thickBot="1" x14ac:dyDescent="0.35">
      <c r="A12" s="284" t="s">
        <v>35</v>
      </c>
      <c r="B12" s="285"/>
      <c r="C12" s="286"/>
      <c r="E12" s="294" t="s">
        <v>844</v>
      </c>
      <c r="F12" s="295"/>
      <c r="G12" s="296"/>
      <c r="I12" s="206" t="s">
        <v>586</v>
      </c>
      <c r="J12" s="208"/>
    </row>
    <row r="13" spans="1:10" x14ac:dyDescent="0.25">
      <c r="A13" s="14" t="s">
        <v>6</v>
      </c>
      <c r="B13" s="4" t="s">
        <v>7</v>
      </c>
      <c r="C13" s="13" t="s">
        <v>2</v>
      </c>
      <c r="E13" s="14" t="s">
        <v>0</v>
      </c>
      <c r="F13" s="4" t="s">
        <v>1</v>
      </c>
      <c r="G13" s="13" t="s">
        <v>2</v>
      </c>
      <c r="I13" s="206" t="s">
        <v>587</v>
      </c>
      <c r="J13" s="208"/>
    </row>
    <row r="14" spans="1:10" x14ac:dyDescent="0.25">
      <c r="A14" s="206" t="s">
        <v>36</v>
      </c>
      <c r="B14" s="6">
        <v>7677</v>
      </c>
      <c r="C14" s="5">
        <f>B14/$B$21</f>
        <v>6.4277102381191595E-2</v>
      </c>
      <c r="E14" s="212" t="s">
        <v>3</v>
      </c>
      <c r="F14" s="6">
        <v>6948</v>
      </c>
      <c r="G14" s="5">
        <v>0.90500000000000003</v>
      </c>
      <c r="I14" s="206" t="s">
        <v>588</v>
      </c>
      <c r="J14" s="208"/>
    </row>
    <row r="15" spans="1:10" x14ac:dyDescent="0.25">
      <c r="A15" s="206" t="s">
        <v>37</v>
      </c>
      <c r="B15" s="6">
        <v>11642</v>
      </c>
      <c r="C15" s="5">
        <f t="shared" ref="C15:C20" si="0">B15/$B$21</f>
        <v>9.7474798218292635E-2</v>
      </c>
      <c r="E15" s="15" t="s">
        <v>4</v>
      </c>
      <c r="F15" s="16">
        <v>729</v>
      </c>
      <c r="G15" s="17">
        <v>9.5000000000000001E-2</v>
      </c>
      <c r="I15" s="206"/>
      <c r="J15" s="208"/>
    </row>
    <row r="16" spans="1:10" ht="15.75" thickBot="1" x14ac:dyDescent="0.3">
      <c r="A16" s="206" t="s">
        <v>38</v>
      </c>
      <c r="B16" s="6">
        <v>15304</v>
      </c>
      <c r="C16" s="5">
        <f t="shared" si="0"/>
        <v>0.12813557051475266</v>
      </c>
      <c r="E16" s="213" t="s">
        <v>5</v>
      </c>
      <c r="F16" s="3">
        <v>7677</v>
      </c>
      <c r="G16" s="232"/>
      <c r="I16" s="206"/>
      <c r="J16" s="208"/>
    </row>
    <row r="17" spans="1:10" x14ac:dyDescent="0.25">
      <c r="A17" s="206" t="s">
        <v>39</v>
      </c>
      <c r="B17" s="6">
        <v>16615</v>
      </c>
      <c r="C17" s="5">
        <f t="shared" si="0"/>
        <v>0.13911216048762517</v>
      </c>
      <c r="E17" s="210"/>
      <c r="F17" s="210"/>
      <c r="G17" s="210"/>
      <c r="I17" s="206"/>
      <c r="J17" s="208"/>
    </row>
    <row r="18" spans="1:10" ht="15.75" thickBot="1" x14ac:dyDescent="0.3">
      <c r="A18" s="206" t="s">
        <v>40</v>
      </c>
      <c r="B18" s="6">
        <v>16745</v>
      </c>
      <c r="C18" s="5">
        <f t="shared" si="0"/>
        <v>0.14020060953146454</v>
      </c>
      <c r="E18" s="210"/>
      <c r="F18" s="210"/>
      <c r="G18" s="210"/>
      <c r="I18" s="206"/>
      <c r="J18" s="208"/>
    </row>
    <row r="19" spans="1:10" ht="18" thickBot="1" x14ac:dyDescent="0.35">
      <c r="A19" s="206" t="s">
        <v>8</v>
      </c>
      <c r="B19" s="6">
        <v>49222</v>
      </c>
      <c r="C19" s="5">
        <f t="shared" si="0"/>
        <v>0.41212029873739908</v>
      </c>
      <c r="E19" s="284" t="s">
        <v>837</v>
      </c>
      <c r="F19" s="285"/>
      <c r="G19" s="286"/>
      <c r="I19" s="206"/>
      <c r="J19" s="208"/>
    </row>
    <row r="20" spans="1:10" x14ac:dyDescent="0.25">
      <c r="A20" s="15" t="s">
        <v>9</v>
      </c>
      <c r="B20" s="16">
        <v>2231</v>
      </c>
      <c r="C20" s="17">
        <f t="shared" si="0"/>
        <v>1.8679460129274256E-2</v>
      </c>
      <c r="E20" s="14" t="s">
        <v>0</v>
      </c>
      <c r="F20" s="4" t="s">
        <v>1</v>
      </c>
      <c r="G20" s="13" t="s">
        <v>2</v>
      </c>
      <c r="I20" s="206"/>
      <c r="J20" s="208"/>
    </row>
    <row r="21" spans="1:10" ht="15.75" thickBot="1" x14ac:dyDescent="0.3">
      <c r="A21" s="207" t="s">
        <v>5</v>
      </c>
      <c r="B21" s="3">
        <f>SUM(B14:B20)</f>
        <v>119436</v>
      </c>
      <c r="C21" s="2"/>
      <c r="E21" s="212" t="s">
        <v>3</v>
      </c>
      <c r="F21" s="6">
        <v>10133</v>
      </c>
      <c r="G21" s="5">
        <v>0.87</v>
      </c>
      <c r="I21" s="206"/>
      <c r="J21" s="208"/>
    </row>
    <row r="22" spans="1:10" x14ac:dyDescent="0.25">
      <c r="A22" s="210" t="s">
        <v>873</v>
      </c>
      <c r="B22" s="210"/>
      <c r="C22" s="210"/>
      <c r="D22" s="210"/>
      <c r="E22" s="15" t="s">
        <v>4</v>
      </c>
      <c r="F22" s="16">
        <v>1509</v>
      </c>
      <c r="G22" s="17">
        <v>0.13</v>
      </c>
      <c r="I22" s="206"/>
      <c r="J22" s="208"/>
    </row>
    <row r="23" spans="1:10" ht="15.75" thickBot="1" x14ac:dyDescent="0.3">
      <c r="E23" s="213" t="s">
        <v>5</v>
      </c>
      <c r="F23" s="3">
        <v>11642</v>
      </c>
      <c r="G23" s="2"/>
      <c r="I23" s="206"/>
      <c r="J23" s="208"/>
    </row>
    <row r="24" spans="1:10" ht="18" thickBot="1" x14ac:dyDescent="0.35">
      <c r="A24" s="284" t="s">
        <v>10</v>
      </c>
      <c r="B24" s="285"/>
      <c r="C24" s="286"/>
      <c r="I24" s="206"/>
      <c r="J24" s="208"/>
    </row>
    <row r="25" spans="1:10" x14ac:dyDescent="0.25">
      <c r="A25" s="14" t="s">
        <v>6</v>
      </c>
      <c r="B25" s="4" t="s">
        <v>7</v>
      </c>
      <c r="C25" s="13" t="s">
        <v>2</v>
      </c>
      <c r="I25" s="206"/>
      <c r="J25" s="208"/>
    </row>
    <row r="26" spans="1:10" x14ac:dyDescent="0.25">
      <c r="A26" s="206" t="s">
        <v>36</v>
      </c>
      <c r="B26" s="6">
        <v>729</v>
      </c>
      <c r="C26" s="5">
        <f>B26/$B$33</f>
        <v>7.565379825653798E-2</v>
      </c>
      <c r="I26" s="206"/>
      <c r="J26" s="208"/>
    </row>
    <row r="27" spans="1:10" x14ac:dyDescent="0.25">
      <c r="A27" s="206" t="s">
        <v>37</v>
      </c>
      <c r="B27" s="6">
        <v>1509</v>
      </c>
      <c r="C27" s="5">
        <f t="shared" ref="C27:C32" si="1">B27/$B$33</f>
        <v>0.15660024906600248</v>
      </c>
      <c r="I27" s="206"/>
      <c r="J27" s="208"/>
    </row>
    <row r="28" spans="1:10" x14ac:dyDescent="0.25">
      <c r="A28" s="206" t="s">
        <v>38</v>
      </c>
      <c r="B28" s="6">
        <v>1592</v>
      </c>
      <c r="C28" s="5">
        <f t="shared" si="1"/>
        <v>0.16521378165213782</v>
      </c>
      <c r="I28" s="206"/>
      <c r="J28" s="208"/>
    </row>
    <row r="29" spans="1:10" x14ac:dyDescent="0.25">
      <c r="A29" s="206" t="s">
        <v>39</v>
      </c>
      <c r="B29" s="6">
        <v>1098</v>
      </c>
      <c r="C29" s="5">
        <f t="shared" si="1"/>
        <v>0.11394769613947696</v>
      </c>
      <c r="I29" s="206"/>
      <c r="J29" s="208"/>
    </row>
    <row r="30" spans="1:10" x14ac:dyDescent="0.25">
      <c r="A30" s="206" t="s">
        <v>40</v>
      </c>
      <c r="B30" s="6">
        <v>1878</v>
      </c>
      <c r="C30" s="5">
        <f t="shared" si="1"/>
        <v>0.19489414694894147</v>
      </c>
      <c r="I30" s="206"/>
      <c r="J30" s="208"/>
    </row>
    <row r="31" spans="1:10" ht="15.75" thickBot="1" x14ac:dyDescent="0.3">
      <c r="A31" s="206" t="s">
        <v>8</v>
      </c>
      <c r="B31" s="6">
        <v>2704</v>
      </c>
      <c r="C31" s="5">
        <f t="shared" si="1"/>
        <v>0.2806143628061436</v>
      </c>
      <c r="I31" s="207"/>
      <c r="J31" s="2"/>
    </row>
    <row r="32" spans="1:10" x14ac:dyDescent="0.25">
      <c r="A32" s="15" t="s">
        <v>9</v>
      </c>
      <c r="B32" s="16">
        <v>126</v>
      </c>
      <c r="C32" s="17">
        <f t="shared" si="1"/>
        <v>1.3075965130759652E-2</v>
      </c>
    </row>
    <row r="33" spans="1:18" ht="15.75" thickBot="1" x14ac:dyDescent="0.3">
      <c r="A33" s="207" t="s">
        <v>5</v>
      </c>
      <c r="B33" s="3">
        <f>SUM(B26:B32)</f>
        <v>9636</v>
      </c>
      <c r="C33" s="2"/>
      <c r="H33" s="210"/>
      <c r="I33" s="210"/>
      <c r="J33" s="210"/>
      <c r="K33" s="210"/>
      <c r="L33" s="210"/>
      <c r="M33" s="210"/>
      <c r="N33" s="210"/>
      <c r="O33" s="210"/>
      <c r="P33" s="210"/>
      <c r="Q33" s="210"/>
      <c r="R33" s="210"/>
    </row>
    <row r="34" spans="1:18" ht="15.75" thickBot="1" x14ac:dyDescent="0.3"/>
    <row r="35" spans="1:18" ht="37.5" customHeight="1" thickBot="1" x14ac:dyDescent="0.35">
      <c r="A35" s="280" t="s">
        <v>41</v>
      </c>
      <c r="B35" s="281"/>
      <c r="C35" s="282"/>
    </row>
    <row r="36" spans="1:18" x14ac:dyDescent="0.25">
      <c r="A36" s="14" t="s">
        <v>6</v>
      </c>
      <c r="B36" s="4" t="s">
        <v>7</v>
      </c>
      <c r="C36" s="13" t="s">
        <v>2</v>
      </c>
    </row>
    <row r="37" spans="1:18" x14ac:dyDescent="0.25">
      <c r="A37" s="206" t="s">
        <v>36</v>
      </c>
      <c r="B37" s="6">
        <f>B26</f>
        <v>729</v>
      </c>
      <c r="C37" s="5">
        <f>B37/$B$39</f>
        <v>0.32573726541554959</v>
      </c>
    </row>
    <row r="38" spans="1:18" x14ac:dyDescent="0.25">
      <c r="A38" s="15" t="s">
        <v>37</v>
      </c>
      <c r="B38" s="16">
        <f>B27</f>
        <v>1509</v>
      </c>
      <c r="C38" s="17">
        <f>B38/$B$39</f>
        <v>0.67426273458445041</v>
      </c>
    </row>
    <row r="39" spans="1:18" ht="15.75" thickBot="1" x14ac:dyDescent="0.3">
      <c r="A39" s="207" t="s">
        <v>5</v>
      </c>
      <c r="B39" s="3">
        <f>SUM(B37:B38)</f>
        <v>2238</v>
      </c>
      <c r="C39" s="2"/>
    </row>
    <row r="40" spans="1:18" ht="15.75" thickBot="1" x14ac:dyDescent="0.3"/>
    <row r="41" spans="1:18" ht="18" thickBot="1" x14ac:dyDescent="0.35">
      <c r="A41" s="284" t="s">
        <v>11</v>
      </c>
      <c r="B41" s="285"/>
      <c r="C41" s="286"/>
    </row>
    <row r="42" spans="1:18" x14ac:dyDescent="0.25">
      <c r="A42" s="14" t="s">
        <v>12</v>
      </c>
      <c r="B42" s="4" t="s">
        <v>1</v>
      </c>
      <c r="C42" s="13" t="s">
        <v>2</v>
      </c>
    </row>
    <row r="43" spans="1:18" x14ac:dyDescent="0.25">
      <c r="A43" s="23" t="s">
        <v>14</v>
      </c>
      <c r="B43" s="6">
        <v>1984</v>
      </c>
      <c r="C43" s="5">
        <f t="shared" ref="C43:C53" si="2">B43/$B$54</f>
        <v>0.20589456205894563</v>
      </c>
    </row>
    <row r="44" spans="1:18" x14ac:dyDescent="0.25">
      <c r="A44" s="23" t="s">
        <v>16</v>
      </c>
      <c r="B44" s="6">
        <v>1858</v>
      </c>
      <c r="C44" s="5">
        <f t="shared" si="2"/>
        <v>0.19281859692818598</v>
      </c>
    </row>
    <row r="45" spans="1:18" x14ac:dyDescent="0.25">
      <c r="A45" s="23" t="s">
        <v>17</v>
      </c>
      <c r="B45" s="6">
        <v>1344</v>
      </c>
      <c r="C45" s="5">
        <f t="shared" si="2"/>
        <v>0.13947696139476962</v>
      </c>
    </row>
    <row r="46" spans="1:18" x14ac:dyDescent="0.25">
      <c r="A46" s="23" t="s">
        <v>13</v>
      </c>
      <c r="B46" s="6">
        <v>881</v>
      </c>
      <c r="C46" s="5">
        <f t="shared" si="2"/>
        <v>9.1427978414279784E-2</v>
      </c>
    </row>
    <row r="47" spans="1:18" x14ac:dyDescent="0.25">
      <c r="A47" s="23" t="s">
        <v>15</v>
      </c>
      <c r="B47" s="6">
        <v>700</v>
      </c>
      <c r="C47" s="5">
        <f t="shared" si="2"/>
        <v>7.2644250726442511E-2</v>
      </c>
    </row>
    <row r="48" spans="1:18" x14ac:dyDescent="0.25">
      <c r="A48" s="23" t="s">
        <v>22</v>
      </c>
      <c r="B48" s="6">
        <v>463</v>
      </c>
      <c r="C48" s="5">
        <f t="shared" si="2"/>
        <v>4.8048982980489832E-2</v>
      </c>
    </row>
    <row r="49" spans="1:18" x14ac:dyDescent="0.25">
      <c r="A49" s="23" t="s">
        <v>18</v>
      </c>
      <c r="B49" s="6">
        <v>321</v>
      </c>
      <c r="C49" s="5">
        <f t="shared" si="2"/>
        <v>3.331257783312578E-2</v>
      </c>
    </row>
    <row r="50" spans="1:18" x14ac:dyDescent="0.25">
      <c r="A50" s="23" t="s">
        <v>25</v>
      </c>
      <c r="B50" s="6">
        <v>275</v>
      </c>
      <c r="C50" s="5">
        <f t="shared" si="2"/>
        <v>2.8538812785388126E-2</v>
      </c>
    </row>
    <row r="51" spans="1:18" x14ac:dyDescent="0.25">
      <c r="A51" s="23" t="s">
        <v>19</v>
      </c>
      <c r="B51" s="6">
        <v>252</v>
      </c>
      <c r="C51" s="5">
        <f t="shared" si="2"/>
        <v>2.6151930261519303E-2</v>
      </c>
    </row>
    <row r="52" spans="1:18" x14ac:dyDescent="0.25">
      <c r="A52" s="23" t="s">
        <v>26</v>
      </c>
      <c r="B52" s="6">
        <v>213</v>
      </c>
      <c r="C52" s="5">
        <f t="shared" si="2"/>
        <v>2.2104607721046079E-2</v>
      </c>
    </row>
    <row r="53" spans="1:18" x14ac:dyDescent="0.25">
      <c r="A53" s="24" t="s">
        <v>33</v>
      </c>
      <c r="B53" s="16">
        <v>1345</v>
      </c>
      <c r="C53" s="17">
        <f t="shared" si="2"/>
        <v>0.13958073889580738</v>
      </c>
    </row>
    <row r="54" spans="1:18" s="205" customFormat="1" ht="15.75" thickBot="1" x14ac:dyDescent="0.3">
      <c r="A54" s="207" t="s">
        <v>5</v>
      </c>
      <c r="B54" s="3">
        <f>SUM(B43:B53)</f>
        <v>9636</v>
      </c>
      <c r="C54" s="2"/>
      <c r="D54" s="204"/>
      <c r="E54" s="204"/>
      <c r="F54" s="204"/>
      <c r="G54" s="204"/>
      <c r="H54" s="204"/>
      <c r="I54" s="204"/>
      <c r="J54" s="204"/>
      <c r="K54" s="204"/>
      <c r="L54" s="204"/>
      <c r="M54" s="204"/>
      <c r="N54" s="204"/>
      <c r="O54" s="204"/>
      <c r="P54" s="204"/>
      <c r="Q54" s="204"/>
      <c r="R54" s="204"/>
    </row>
    <row r="55" spans="1:18" ht="15.75" thickBot="1" x14ac:dyDescent="0.3"/>
    <row r="56" spans="1:18" ht="30.75" customHeight="1" thickBot="1" x14ac:dyDescent="0.35">
      <c r="A56" s="280" t="s">
        <v>42</v>
      </c>
      <c r="B56" s="281"/>
      <c r="C56" s="282"/>
      <c r="D56" s="205"/>
    </row>
    <row r="57" spans="1:18" x14ac:dyDescent="0.25">
      <c r="A57" s="14" t="s">
        <v>12</v>
      </c>
      <c r="B57" s="4" t="s">
        <v>1</v>
      </c>
      <c r="C57" s="13" t="s">
        <v>2</v>
      </c>
    </row>
    <row r="58" spans="1:18" x14ac:dyDescent="0.25">
      <c r="A58" s="206" t="s">
        <v>13</v>
      </c>
      <c r="B58" s="6">
        <v>477</v>
      </c>
      <c r="C58" s="5">
        <f t="shared" ref="C58:C68" si="3">B58/$B$69</f>
        <v>0.21313672922252011</v>
      </c>
    </row>
    <row r="59" spans="1:18" x14ac:dyDescent="0.25">
      <c r="A59" s="206" t="s">
        <v>16</v>
      </c>
      <c r="B59" s="6">
        <v>396</v>
      </c>
      <c r="C59" s="5">
        <f t="shared" si="3"/>
        <v>0.17694369973190349</v>
      </c>
    </row>
    <row r="60" spans="1:18" x14ac:dyDescent="0.25">
      <c r="A60" s="206" t="s">
        <v>14</v>
      </c>
      <c r="B60" s="6">
        <v>283</v>
      </c>
      <c r="C60" s="5">
        <f t="shared" si="3"/>
        <v>0.12645218945487041</v>
      </c>
    </row>
    <row r="61" spans="1:18" x14ac:dyDescent="0.25">
      <c r="A61" s="206" t="s">
        <v>17</v>
      </c>
      <c r="B61" s="6">
        <v>165</v>
      </c>
      <c r="C61" s="5">
        <f t="shared" si="3"/>
        <v>7.3726541554959779E-2</v>
      </c>
    </row>
    <row r="62" spans="1:18" x14ac:dyDescent="0.25">
      <c r="A62" s="206" t="s">
        <v>402</v>
      </c>
      <c r="B62" s="6">
        <v>117</v>
      </c>
      <c r="C62" s="5">
        <f t="shared" si="3"/>
        <v>5.2278820375335121E-2</v>
      </c>
    </row>
    <row r="63" spans="1:18" x14ac:dyDescent="0.25">
      <c r="A63" s="206" t="s">
        <v>26</v>
      </c>
      <c r="B63" s="6">
        <v>111</v>
      </c>
      <c r="C63" s="5">
        <f t="shared" si="3"/>
        <v>4.9597855227882036E-2</v>
      </c>
    </row>
    <row r="64" spans="1:18" x14ac:dyDescent="0.25">
      <c r="A64" s="206" t="s">
        <v>18</v>
      </c>
      <c r="B64" s="6">
        <v>108</v>
      </c>
      <c r="C64" s="5">
        <f t="shared" si="3"/>
        <v>4.8257372654155493E-2</v>
      </c>
    </row>
    <row r="65" spans="1:3" x14ac:dyDescent="0.25">
      <c r="A65" s="206" t="s">
        <v>22</v>
      </c>
      <c r="B65" s="6">
        <v>101</v>
      </c>
      <c r="C65" s="5">
        <f t="shared" si="3"/>
        <v>4.5129579982126897E-2</v>
      </c>
    </row>
    <row r="66" spans="1:3" x14ac:dyDescent="0.25">
      <c r="A66" s="206" t="s">
        <v>15</v>
      </c>
      <c r="B66" s="6">
        <v>95</v>
      </c>
      <c r="C66" s="5">
        <f t="shared" si="3"/>
        <v>4.2448614834673819E-2</v>
      </c>
    </row>
    <row r="67" spans="1:3" x14ac:dyDescent="0.25">
      <c r="A67" s="206" t="s">
        <v>24</v>
      </c>
      <c r="B67" s="6">
        <v>76</v>
      </c>
      <c r="C67" s="5">
        <f t="shared" si="3"/>
        <v>3.3958891867739052E-2</v>
      </c>
    </row>
    <row r="68" spans="1:3" x14ac:dyDescent="0.25">
      <c r="A68" s="15" t="s">
        <v>33</v>
      </c>
      <c r="B68" s="16">
        <v>309</v>
      </c>
      <c r="C68" s="17">
        <f t="shared" si="3"/>
        <v>0.13806970509383379</v>
      </c>
    </row>
    <row r="69" spans="1:3" ht="15.75" thickBot="1" x14ac:dyDescent="0.3">
      <c r="A69" s="207" t="s">
        <v>5</v>
      </c>
      <c r="B69" s="3">
        <f>SUM(B58:B68)</f>
        <v>2238</v>
      </c>
      <c r="C69" s="2"/>
    </row>
    <row r="70" spans="1:3" ht="15.75" thickBot="1" x14ac:dyDescent="0.3"/>
    <row r="71" spans="1:3" ht="18" thickBot="1" x14ac:dyDescent="0.35">
      <c r="A71" s="284" t="s">
        <v>44</v>
      </c>
      <c r="B71" s="285"/>
      <c r="C71" s="286"/>
    </row>
    <row r="72" spans="1:3" x14ac:dyDescent="0.25">
      <c r="A72" s="14" t="s">
        <v>45</v>
      </c>
      <c r="B72" s="4" t="s">
        <v>7</v>
      </c>
      <c r="C72" s="13" t="s">
        <v>2</v>
      </c>
    </row>
    <row r="73" spans="1:3" x14ac:dyDescent="0.25">
      <c r="A73" s="206" t="s">
        <v>46</v>
      </c>
      <c r="B73" s="6">
        <v>840</v>
      </c>
      <c r="C73" s="5">
        <f>B73/$B$80</f>
        <v>8.717310087173101E-2</v>
      </c>
    </row>
    <row r="74" spans="1:3" x14ac:dyDescent="0.25">
      <c r="A74" s="206" t="s">
        <v>47</v>
      </c>
      <c r="B74" s="6">
        <v>452</v>
      </c>
      <c r="C74" s="5">
        <f t="shared" ref="C74:C79" si="4">B74/$B$80</f>
        <v>4.6907430469074307E-2</v>
      </c>
    </row>
    <row r="75" spans="1:3" x14ac:dyDescent="0.25">
      <c r="A75" s="206" t="s">
        <v>48</v>
      </c>
      <c r="B75" s="6">
        <v>1409</v>
      </c>
      <c r="C75" s="5">
        <f t="shared" si="4"/>
        <v>0.146222498962225</v>
      </c>
    </row>
    <row r="76" spans="1:3" x14ac:dyDescent="0.25">
      <c r="A76" s="206" t="s">
        <v>49</v>
      </c>
      <c r="B76" s="6">
        <v>1425</v>
      </c>
      <c r="C76" s="5">
        <f t="shared" si="4"/>
        <v>0.1478829389788294</v>
      </c>
    </row>
    <row r="77" spans="1:3" x14ac:dyDescent="0.25">
      <c r="A77" s="206" t="s">
        <v>50</v>
      </c>
      <c r="B77" s="6">
        <v>1979</v>
      </c>
      <c r="C77" s="5">
        <f t="shared" si="4"/>
        <v>0.20537567455375674</v>
      </c>
    </row>
    <row r="78" spans="1:3" x14ac:dyDescent="0.25">
      <c r="A78" s="206" t="s">
        <v>51</v>
      </c>
      <c r="B78" s="6">
        <v>1725</v>
      </c>
      <c r="C78" s="5">
        <f t="shared" si="4"/>
        <v>0.17901618929016189</v>
      </c>
    </row>
    <row r="79" spans="1:3" x14ac:dyDescent="0.25">
      <c r="A79" s="15" t="s">
        <v>52</v>
      </c>
      <c r="B79" s="16">
        <v>1806</v>
      </c>
      <c r="C79" s="17">
        <f t="shared" si="4"/>
        <v>0.18742216687422167</v>
      </c>
    </row>
    <row r="80" spans="1:3" ht="15.75" thickBot="1" x14ac:dyDescent="0.3">
      <c r="A80" s="207" t="s">
        <v>5</v>
      </c>
      <c r="B80" s="3">
        <f>SUM(B73:B79)</f>
        <v>9636</v>
      </c>
      <c r="C80" s="2"/>
    </row>
    <row r="81" spans="1:20" ht="15.75" thickBot="1" x14ac:dyDescent="0.3"/>
    <row r="82" spans="1:20" ht="32.25" customHeight="1" thickBot="1" x14ac:dyDescent="0.35">
      <c r="A82" s="280" t="s">
        <v>53</v>
      </c>
      <c r="B82" s="281"/>
      <c r="C82" s="282"/>
    </row>
    <row r="83" spans="1:20" x14ac:dyDescent="0.25">
      <c r="A83" s="14" t="s">
        <v>45</v>
      </c>
      <c r="B83" s="4" t="s">
        <v>7</v>
      </c>
      <c r="C83" s="13" t="s">
        <v>2</v>
      </c>
    </row>
    <row r="84" spans="1:20" x14ac:dyDescent="0.25">
      <c r="A84" s="206" t="s">
        <v>46</v>
      </c>
      <c r="B84" s="6">
        <v>78</v>
      </c>
      <c r="C84" s="5">
        <f>B84/$B$91</f>
        <v>3.4852546916890083E-2</v>
      </c>
    </row>
    <row r="85" spans="1:20" x14ac:dyDescent="0.25">
      <c r="A85" s="206" t="s">
        <v>47</v>
      </c>
      <c r="B85" s="6">
        <v>235</v>
      </c>
      <c r="C85" s="5">
        <f t="shared" ref="C85:C90" si="5">B85/$B$91</f>
        <v>0.10500446827524576</v>
      </c>
    </row>
    <row r="86" spans="1:20" x14ac:dyDescent="0.25">
      <c r="A86" s="206" t="s">
        <v>48</v>
      </c>
      <c r="B86" s="6">
        <v>455</v>
      </c>
      <c r="C86" s="5">
        <f t="shared" si="5"/>
        <v>0.20330652368185881</v>
      </c>
    </row>
    <row r="87" spans="1:20" x14ac:dyDescent="0.25">
      <c r="A87" s="206" t="s">
        <v>49</v>
      </c>
      <c r="B87" s="6">
        <v>236</v>
      </c>
      <c r="C87" s="5">
        <f t="shared" si="5"/>
        <v>0.10545129579982127</v>
      </c>
    </row>
    <row r="88" spans="1:20" x14ac:dyDescent="0.25">
      <c r="A88" s="206" t="s">
        <v>50</v>
      </c>
      <c r="B88" s="6">
        <v>383</v>
      </c>
      <c r="C88" s="5">
        <f t="shared" si="5"/>
        <v>0.17113494191242182</v>
      </c>
    </row>
    <row r="89" spans="1:20" x14ac:dyDescent="0.25">
      <c r="A89" s="206" t="s">
        <v>51</v>
      </c>
      <c r="B89" s="6">
        <v>420</v>
      </c>
      <c r="C89" s="5">
        <f t="shared" si="5"/>
        <v>0.1876675603217158</v>
      </c>
    </row>
    <row r="90" spans="1:20" x14ac:dyDescent="0.25">
      <c r="A90" s="15" t="s">
        <v>52</v>
      </c>
      <c r="B90" s="16">
        <v>431</v>
      </c>
      <c r="C90" s="17">
        <f t="shared" si="5"/>
        <v>0.19258266309204647</v>
      </c>
    </row>
    <row r="91" spans="1:20" ht="15.75" thickBot="1" x14ac:dyDescent="0.3">
      <c r="A91" s="207" t="s">
        <v>5</v>
      </c>
      <c r="B91" s="3">
        <f>SUM(B84:B90)</f>
        <v>2238</v>
      </c>
      <c r="C91" s="2"/>
    </row>
    <row r="92" spans="1:20" s="210" customFormat="1" x14ac:dyDescent="0.25">
      <c r="A92" s="233"/>
      <c r="B92" s="6"/>
      <c r="C92" s="233"/>
    </row>
    <row r="93" spans="1:20" x14ac:dyDescent="0.25">
      <c r="A93" s="237" t="s">
        <v>817</v>
      </c>
      <c r="B93" s="210"/>
      <c r="C93" s="210"/>
      <c r="D93" s="210"/>
      <c r="E93" s="271"/>
      <c r="F93" s="210"/>
      <c r="G93" s="210"/>
      <c r="H93" s="210"/>
      <c r="I93" s="210"/>
      <c r="J93" s="210"/>
      <c r="K93" s="210"/>
      <c r="L93" s="210"/>
      <c r="M93" s="210"/>
      <c r="N93" s="210"/>
      <c r="O93" s="210"/>
      <c r="P93" s="210"/>
      <c r="Q93" s="210"/>
      <c r="R93" s="210"/>
      <c r="S93" s="210"/>
      <c r="T93" s="210"/>
    </row>
    <row r="94" spans="1:20" x14ac:dyDescent="0.25">
      <c r="A94" s="240" t="s">
        <v>818</v>
      </c>
      <c r="B94" s="210"/>
      <c r="C94" s="210"/>
      <c r="D94" s="210"/>
      <c r="E94" s="271"/>
      <c r="F94" s="210"/>
      <c r="G94" s="210"/>
      <c r="H94" s="210"/>
      <c r="I94" s="210"/>
      <c r="J94" s="210"/>
      <c r="K94" s="210"/>
      <c r="L94" s="210"/>
      <c r="M94" s="210"/>
      <c r="N94" s="210"/>
      <c r="O94" s="210"/>
      <c r="P94" s="210"/>
      <c r="Q94" s="210"/>
      <c r="R94" s="210"/>
      <c r="S94" s="210"/>
      <c r="T94" s="210"/>
    </row>
    <row r="95" spans="1:20" x14ac:dyDescent="0.25">
      <c r="A95" s="240" t="s">
        <v>819</v>
      </c>
      <c r="B95" s="210"/>
      <c r="C95" s="210"/>
      <c r="D95" s="210"/>
      <c r="E95" s="271"/>
      <c r="F95" s="210"/>
      <c r="G95" s="210"/>
      <c r="H95" s="210"/>
      <c r="I95" s="210"/>
      <c r="J95" s="210"/>
      <c r="K95" s="210"/>
      <c r="L95" s="210"/>
      <c r="M95" s="210"/>
      <c r="N95" s="210"/>
      <c r="O95" s="210"/>
      <c r="P95" s="210"/>
      <c r="Q95" s="210"/>
      <c r="R95" s="210"/>
      <c r="S95" s="210"/>
      <c r="T95" s="210"/>
    </row>
    <row r="96" spans="1:20" ht="15.75" thickBot="1" x14ac:dyDescent="0.3"/>
    <row r="97" spans="1:4" ht="18" thickBot="1" x14ac:dyDescent="0.35">
      <c r="A97" s="284" t="s">
        <v>805</v>
      </c>
      <c r="B97" s="285"/>
      <c r="C97" s="286"/>
    </row>
    <row r="98" spans="1:4" x14ac:dyDescent="0.25">
      <c r="A98" s="14" t="s">
        <v>54</v>
      </c>
      <c r="B98" s="4" t="s">
        <v>1</v>
      </c>
      <c r="C98" s="13" t="s">
        <v>2</v>
      </c>
    </row>
    <row r="99" spans="1:4" x14ac:dyDescent="0.25">
      <c r="A99" s="206" t="s">
        <v>55</v>
      </c>
      <c r="B99" s="6">
        <v>46709</v>
      </c>
      <c r="C99" s="5">
        <f>B99/$B$101</f>
        <v>0.9628537857393169</v>
      </c>
    </row>
    <row r="100" spans="1:4" x14ac:dyDescent="0.25">
      <c r="A100" s="15" t="s">
        <v>58</v>
      </c>
      <c r="B100" s="16">
        <v>1802</v>
      </c>
      <c r="C100" s="17">
        <f>B100/$B$101</f>
        <v>3.7146214260683146E-2</v>
      </c>
    </row>
    <row r="101" spans="1:4" ht="15.75" thickBot="1" x14ac:dyDescent="0.3">
      <c r="A101" s="207" t="s">
        <v>5</v>
      </c>
      <c r="B101" s="3">
        <f>SUM(B99:B100)</f>
        <v>48511</v>
      </c>
      <c r="C101" s="2"/>
    </row>
    <row r="102" spans="1:4" x14ac:dyDescent="0.25">
      <c r="A102" s="210" t="s">
        <v>829</v>
      </c>
      <c r="B102" s="210"/>
      <c r="C102" s="210"/>
      <c r="D102" s="210"/>
    </row>
    <row r="103" spans="1:4" ht="15.75" thickBot="1" x14ac:dyDescent="0.3"/>
    <row r="104" spans="1:4" ht="32.25" customHeight="1" thickBot="1" x14ac:dyDescent="0.35">
      <c r="A104" s="280" t="s">
        <v>56</v>
      </c>
      <c r="B104" s="281"/>
      <c r="C104" s="282"/>
    </row>
    <row r="105" spans="1:4" x14ac:dyDescent="0.25">
      <c r="A105" s="14" t="s">
        <v>6</v>
      </c>
      <c r="B105" s="4" t="s">
        <v>7</v>
      </c>
      <c r="C105" s="13" t="s">
        <v>2</v>
      </c>
    </row>
    <row r="106" spans="1:4" x14ac:dyDescent="0.25">
      <c r="A106" s="206" t="s">
        <v>36</v>
      </c>
      <c r="B106" s="6">
        <v>1737</v>
      </c>
      <c r="C106" s="5">
        <f>B106/$B$112</f>
        <v>5.1733380986418873E-2</v>
      </c>
    </row>
    <row r="107" spans="1:4" x14ac:dyDescent="0.25">
      <c r="A107" s="206" t="s">
        <v>37</v>
      </c>
      <c r="B107" s="6">
        <v>2721</v>
      </c>
      <c r="C107" s="5">
        <f t="shared" ref="C107:C111" si="6">B107/$B$112</f>
        <v>8.1040028591851318E-2</v>
      </c>
    </row>
    <row r="108" spans="1:4" x14ac:dyDescent="0.25">
      <c r="A108" s="206" t="s">
        <v>38</v>
      </c>
      <c r="B108" s="6">
        <v>4184</v>
      </c>
      <c r="C108" s="5">
        <f t="shared" si="6"/>
        <v>0.12461281868000953</v>
      </c>
    </row>
    <row r="109" spans="1:4" x14ac:dyDescent="0.25">
      <c r="A109" s="206" t="s">
        <v>39</v>
      </c>
      <c r="B109" s="6">
        <v>4674</v>
      </c>
      <c r="C109" s="5">
        <f t="shared" si="6"/>
        <v>0.13920657612580414</v>
      </c>
    </row>
    <row r="110" spans="1:4" x14ac:dyDescent="0.25">
      <c r="A110" s="206" t="s">
        <v>40</v>
      </c>
      <c r="B110" s="6">
        <v>4464</v>
      </c>
      <c r="C110" s="5">
        <f t="shared" si="6"/>
        <v>0.13295210864903503</v>
      </c>
    </row>
    <row r="111" spans="1:4" x14ac:dyDescent="0.25">
      <c r="A111" s="15" t="s">
        <v>8</v>
      </c>
      <c r="B111" s="16">
        <v>15796</v>
      </c>
      <c r="C111" s="17">
        <f t="shared" si="6"/>
        <v>0.4704550869668811</v>
      </c>
    </row>
    <row r="112" spans="1:4" ht="15.75" thickBot="1" x14ac:dyDescent="0.3">
      <c r="A112" s="207" t="s">
        <v>5</v>
      </c>
      <c r="B112" s="3">
        <f>SUM(B106:B111)</f>
        <v>33576</v>
      </c>
      <c r="C112" s="2"/>
    </row>
    <row r="113" spans="1:12" x14ac:dyDescent="0.25">
      <c r="A113" s="241" t="s">
        <v>820</v>
      </c>
      <c r="B113" s="269"/>
      <c r="C113" s="269"/>
      <c r="D113" s="210"/>
      <c r="E113" s="210"/>
      <c r="F113" s="210"/>
      <c r="G113" s="210"/>
      <c r="H113" s="210"/>
      <c r="I113" s="210"/>
      <c r="J113" s="210"/>
      <c r="K113" s="210"/>
      <c r="L113" s="210"/>
    </row>
    <row r="114" spans="1:12" ht="15.75" thickBot="1" x14ac:dyDescent="0.3"/>
    <row r="115" spans="1:12" ht="31.5" customHeight="1" thickBot="1" x14ac:dyDescent="0.35">
      <c r="A115" s="280" t="s">
        <v>57</v>
      </c>
      <c r="B115" s="281"/>
      <c r="C115" s="282"/>
    </row>
    <row r="116" spans="1:12" x14ac:dyDescent="0.25">
      <c r="A116" s="14" t="s">
        <v>6</v>
      </c>
      <c r="B116" s="4" t="s">
        <v>7</v>
      </c>
      <c r="C116" s="13" t="s">
        <v>2</v>
      </c>
    </row>
    <row r="117" spans="1:12" x14ac:dyDescent="0.25">
      <c r="A117" s="206" t="s">
        <v>36</v>
      </c>
      <c r="B117" s="6">
        <v>126</v>
      </c>
      <c r="C117" s="5">
        <f>B117/$B$123</f>
        <v>9.1238233164373642E-2</v>
      </c>
    </row>
    <row r="118" spans="1:12" x14ac:dyDescent="0.25">
      <c r="A118" s="206" t="s">
        <v>37</v>
      </c>
      <c r="B118" s="6">
        <v>266</v>
      </c>
      <c r="C118" s="5">
        <f t="shared" ref="C118:C122" si="7">B118/$B$123</f>
        <v>0.19261404779145547</v>
      </c>
    </row>
    <row r="119" spans="1:12" x14ac:dyDescent="0.25">
      <c r="A119" s="206" t="s">
        <v>38</v>
      </c>
      <c r="B119" s="6">
        <v>334</v>
      </c>
      <c r="C119" s="5">
        <f t="shared" si="7"/>
        <v>0.24185372918175235</v>
      </c>
    </row>
    <row r="120" spans="1:12" x14ac:dyDescent="0.25">
      <c r="A120" s="206" t="s">
        <v>39</v>
      </c>
      <c r="B120" s="6">
        <v>144</v>
      </c>
      <c r="C120" s="5">
        <f t="shared" si="7"/>
        <v>0.10427226647356988</v>
      </c>
    </row>
    <row r="121" spans="1:12" x14ac:dyDescent="0.25">
      <c r="A121" s="206" t="s">
        <v>40</v>
      </c>
      <c r="B121" s="6">
        <v>255</v>
      </c>
      <c r="C121" s="5">
        <f t="shared" si="7"/>
        <v>0.18464880521361332</v>
      </c>
    </row>
    <row r="122" spans="1:12" x14ac:dyDescent="0.25">
      <c r="A122" s="15" t="s">
        <v>8</v>
      </c>
      <c r="B122" s="16">
        <v>256</v>
      </c>
      <c r="C122" s="17">
        <f t="shared" si="7"/>
        <v>0.18537291817523532</v>
      </c>
    </row>
    <row r="123" spans="1:12" ht="15.75" thickBot="1" x14ac:dyDescent="0.3">
      <c r="A123" s="207" t="s">
        <v>5</v>
      </c>
      <c r="B123" s="3">
        <f>SUM(B117:B122)</f>
        <v>1381</v>
      </c>
      <c r="C123" s="2"/>
    </row>
    <row r="124" spans="1:12" ht="15.75" thickBot="1" x14ac:dyDescent="0.3"/>
    <row r="125" spans="1:12" ht="33.75" customHeight="1" thickBot="1" x14ac:dyDescent="0.35">
      <c r="A125" s="280" t="s">
        <v>59</v>
      </c>
      <c r="B125" s="281"/>
      <c r="C125" s="282"/>
    </row>
    <row r="126" spans="1:12" x14ac:dyDescent="0.25">
      <c r="A126" s="14" t="s">
        <v>6</v>
      </c>
      <c r="B126" s="4" t="s">
        <v>7</v>
      </c>
      <c r="C126" s="13" t="s">
        <v>2</v>
      </c>
    </row>
    <row r="127" spans="1:12" x14ac:dyDescent="0.25">
      <c r="A127" s="206" t="s">
        <v>36</v>
      </c>
      <c r="B127" s="6">
        <f>B117</f>
        <v>126</v>
      </c>
      <c r="C127" s="5">
        <f>B127/$B$129</f>
        <v>0.32142857142857145</v>
      </c>
    </row>
    <row r="128" spans="1:12" x14ac:dyDescent="0.25">
      <c r="A128" s="15" t="s">
        <v>37</v>
      </c>
      <c r="B128" s="16">
        <f>B118</f>
        <v>266</v>
      </c>
      <c r="C128" s="17">
        <f>B128/$B$129</f>
        <v>0.6785714285714286</v>
      </c>
    </row>
    <row r="129" spans="1:3" ht="15.75" thickBot="1" x14ac:dyDescent="0.3">
      <c r="A129" s="207" t="s">
        <v>5</v>
      </c>
      <c r="B129" s="3">
        <f>SUM(B127:B128)</f>
        <v>392</v>
      </c>
      <c r="C129" s="2"/>
    </row>
    <row r="130" spans="1:3" x14ac:dyDescent="0.25">
      <c r="A130" s="210" t="s">
        <v>849</v>
      </c>
      <c r="B130" s="210"/>
      <c r="C130" s="210"/>
    </row>
    <row r="131" spans="1:3" ht="15.75" thickBot="1" x14ac:dyDescent="0.3"/>
    <row r="132" spans="1:3" ht="33.75" customHeight="1" thickBot="1" x14ac:dyDescent="0.35">
      <c r="A132" s="280" t="s">
        <v>60</v>
      </c>
      <c r="B132" s="281"/>
      <c r="C132" s="282"/>
    </row>
    <row r="133" spans="1:3" x14ac:dyDescent="0.25">
      <c r="A133" s="14" t="s">
        <v>12</v>
      </c>
      <c r="B133" s="4" t="s">
        <v>1</v>
      </c>
      <c r="C133" s="13" t="s">
        <v>2</v>
      </c>
    </row>
    <row r="134" spans="1:3" x14ac:dyDescent="0.25">
      <c r="A134" s="206" t="s">
        <v>14</v>
      </c>
      <c r="B134" s="6">
        <v>364</v>
      </c>
      <c r="C134" s="5">
        <f t="shared" ref="C134:C144" si="8">B134/$B$145</f>
        <v>0.26357711803041273</v>
      </c>
    </row>
    <row r="135" spans="1:3" x14ac:dyDescent="0.25">
      <c r="A135" s="206" t="s">
        <v>16</v>
      </c>
      <c r="B135" s="6">
        <v>276</v>
      </c>
      <c r="C135" s="5">
        <f t="shared" si="8"/>
        <v>0.19985517740767561</v>
      </c>
    </row>
    <row r="136" spans="1:3" x14ac:dyDescent="0.25">
      <c r="A136" s="206" t="s">
        <v>15</v>
      </c>
      <c r="B136" s="6">
        <v>173</v>
      </c>
      <c r="C136" s="5">
        <f t="shared" si="8"/>
        <v>0.12527154236060825</v>
      </c>
    </row>
    <row r="137" spans="1:3" x14ac:dyDescent="0.25">
      <c r="A137" s="206" t="s">
        <v>22</v>
      </c>
      <c r="B137" s="6">
        <v>139</v>
      </c>
      <c r="C137" s="5">
        <f t="shared" si="8"/>
        <v>0.10065170166545981</v>
      </c>
    </row>
    <row r="138" spans="1:3" x14ac:dyDescent="0.25">
      <c r="A138" s="206" t="s">
        <v>17</v>
      </c>
      <c r="B138" s="6">
        <v>135</v>
      </c>
      <c r="C138" s="5">
        <f t="shared" si="8"/>
        <v>9.7755249818971754E-2</v>
      </c>
    </row>
    <row r="139" spans="1:3" x14ac:dyDescent="0.25">
      <c r="A139" s="206" t="s">
        <v>25</v>
      </c>
      <c r="B139" s="6">
        <v>81</v>
      </c>
      <c r="C139" s="5">
        <f t="shared" si="8"/>
        <v>5.8653149891383052E-2</v>
      </c>
    </row>
    <row r="140" spans="1:3" x14ac:dyDescent="0.25">
      <c r="A140" s="206" t="s">
        <v>402</v>
      </c>
      <c r="B140" s="6">
        <v>57</v>
      </c>
      <c r="C140" s="5">
        <f t="shared" si="8"/>
        <v>4.1274438812454746E-2</v>
      </c>
    </row>
    <row r="141" spans="1:3" x14ac:dyDescent="0.25">
      <c r="A141" s="206" t="s">
        <v>13</v>
      </c>
      <c r="B141" s="6">
        <v>44</v>
      </c>
      <c r="C141" s="5">
        <f t="shared" si="8"/>
        <v>3.1860970311368572E-2</v>
      </c>
    </row>
    <row r="142" spans="1:3" x14ac:dyDescent="0.25">
      <c r="A142" s="206" t="s">
        <v>806</v>
      </c>
      <c r="B142" s="6">
        <v>22</v>
      </c>
      <c r="C142" s="5">
        <f t="shared" si="8"/>
        <v>1.5930485155684286E-2</v>
      </c>
    </row>
    <row r="143" spans="1:3" x14ac:dyDescent="0.25">
      <c r="A143" s="206" t="s">
        <v>18</v>
      </c>
      <c r="B143" s="6">
        <v>21</v>
      </c>
      <c r="C143" s="5">
        <f t="shared" si="8"/>
        <v>1.5206372194062274E-2</v>
      </c>
    </row>
    <row r="144" spans="1:3" x14ac:dyDescent="0.25">
      <c r="A144" s="15" t="s">
        <v>33</v>
      </c>
      <c r="B144" s="16">
        <v>69</v>
      </c>
      <c r="C144" s="17">
        <f t="shared" si="8"/>
        <v>4.9963794351918903E-2</v>
      </c>
    </row>
    <row r="145" spans="1:5" ht="15.75" thickBot="1" x14ac:dyDescent="0.3">
      <c r="A145" s="207" t="s">
        <v>5</v>
      </c>
      <c r="B145" s="3">
        <f>SUM(B134:B144)</f>
        <v>1381</v>
      </c>
      <c r="C145" s="2"/>
      <c r="D145" s="210"/>
      <c r="E145" s="210"/>
    </row>
    <row r="146" spans="1:5" x14ac:dyDescent="0.25">
      <c r="A146" s="242" t="s">
        <v>821</v>
      </c>
      <c r="B146" s="210"/>
      <c r="C146" s="210"/>
    </row>
    <row r="147" spans="1:5" ht="15.75" thickBot="1" x14ac:dyDescent="0.3"/>
    <row r="148" spans="1:5" ht="35.25" customHeight="1" thickBot="1" x14ac:dyDescent="0.35">
      <c r="A148" s="280" t="s">
        <v>61</v>
      </c>
      <c r="B148" s="281"/>
      <c r="C148" s="282"/>
    </row>
    <row r="149" spans="1:5" x14ac:dyDescent="0.25">
      <c r="A149" s="14" t="s">
        <v>12</v>
      </c>
      <c r="B149" s="4" t="s">
        <v>1</v>
      </c>
      <c r="C149" s="13" t="s">
        <v>2</v>
      </c>
    </row>
    <row r="150" spans="1:5" x14ac:dyDescent="0.25">
      <c r="A150" s="206" t="s">
        <v>16</v>
      </c>
      <c r="B150" s="6">
        <v>88</v>
      </c>
      <c r="C150" s="5">
        <f t="shared" ref="C150:C159" si="9">B150/$B$161</f>
        <v>0.22448979591836735</v>
      </c>
    </row>
    <row r="151" spans="1:5" x14ac:dyDescent="0.25">
      <c r="A151" s="206" t="s">
        <v>402</v>
      </c>
      <c r="B151" s="6">
        <v>57</v>
      </c>
      <c r="C151" s="5">
        <f t="shared" si="9"/>
        <v>0.14540816326530612</v>
      </c>
    </row>
    <row r="152" spans="1:5" x14ac:dyDescent="0.25">
      <c r="A152" s="206" t="s">
        <v>13</v>
      </c>
      <c r="B152" s="6">
        <v>44</v>
      </c>
      <c r="C152" s="5">
        <f t="shared" si="9"/>
        <v>0.11224489795918367</v>
      </c>
    </row>
    <row r="153" spans="1:5" x14ac:dyDescent="0.25">
      <c r="A153" s="206" t="s">
        <v>22</v>
      </c>
      <c r="B153" s="6">
        <v>41</v>
      </c>
      <c r="C153" s="5">
        <f t="shared" si="9"/>
        <v>0.10459183673469388</v>
      </c>
    </row>
    <row r="154" spans="1:5" x14ac:dyDescent="0.25">
      <c r="A154" s="206" t="s">
        <v>14</v>
      </c>
      <c r="B154" s="6">
        <v>36</v>
      </c>
      <c r="C154" s="5">
        <f t="shared" si="9"/>
        <v>9.1836734693877556E-2</v>
      </c>
    </row>
    <row r="155" spans="1:5" x14ac:dyDescent="0.25">
      <c r="A155" s="206" t="s">
        <v>17</v>
      </c>
      <c r="B155" s="6">
        <v>34</v>
      </c>
      <c r="C155" s="5">
        <f t="shared" si="9"/>
        <v>8.673469387755102E-2</v>
      </c>
    </row>
    <row r="156" spans="1:5" x14ac:dyDescent="0.25">
      <c r="A156" s="206" t="s">
        <v>15</v>
      </c>
      <c r="B156" s="6">
        <v>26</v>
      </c>
      <c r="C156" s="5">
        <f t="shared" si="9"/>
        <v>6.6326530612244902E-2</v>
      </c>
    </row>
    <row r="157" spans="1:5" x14ac:dyDescent="0.25">
      <c r="A157" s="206" t="s">
        <v>18</v>
      </c>
      <c r="B157" s="6">
        <v>21</v>
      </c>
      <c r="C157" s="5">
        <f t="shared" si="9"/>
        <v>5.3571428571428568E-2</v>
      </c>
    </row>
    <row r="158" spans="1:5" x14ac:dyDescent="0.25">
      <c r="A158" s="206" t="s">
        <v>24</v>
      </c>
      <c r="B158" s="6">
        <v>18</v>
      </c>
      <c r="C158" s="5">
        <f t="shared" si="9"/>
        <v>4.5918367346938778E-2</v>
      </c>
    </row>
    <row r="159" spans="1:5" x14ac:dyDescent="0.25">
      <c r="A159" s="206" t="s">
        <v>802</v>
      </c>
      <c r="B159" s="6">
        <v>14</v>
      </c>
      <c r="C159" s="5">
        <f t="shared" si="9"/>
        <v>3.5714285714285712E-2</v>
      </c>
    </row>
    <row r="160" spans="1:5" x14ac:dyDescent="0.25">
      <c r="A160" s="15" t="s">
        <v>28</v>
      </c>
      <c r="B160" s="16">
        <v>13</v>
      </c>
      <c r="C160" s="17">
        <f t="shared" ref="C160" si="10">B160/$B$161</f>
        <v>3.3163265306122451E-2</v>
      </c>
    </row>
    <row r="161" spans="1:8" ht="15.75" thickBot="1" x14ac:dyDescent="0.3">
      <c r="A161" s="207" t="s">
        <v>5</v>
      </c>
      <c r="B161" s="3">
        <f>SUM(B150:B160)</f>
        <v>392</v>
      </c>
      <c r="C161" s="2"/>
    </row>
    <row r="162" spans="1:8" x14ac:dyDescent="0.25">
      <c r="D162" s="210"/>
      <c r="E162" s="210"/>
      <c r="F162" s="210"/>
      <c r="G162" s="210"/>
      <c r="H162" s="210"/>
    </row>
    <row r="163" spans="1:8" x14ac:dyDescent="0.25">
      <c r="A163" s="210" t="s">
        <v>822</v>
      </c>
      <c r="B163" s="210"/>
      <c r="C163" s="210"/>
      <c r="D163" s="210"/>
      <c r="E163" s="210"/>
      <c r="F163" s="210"/>
      <c r="G163" s="210"/>
      <c r="H163" s="210"/>
    </row>
    <row r="164" spans="1:8" x14ac:dyDescent="0.25">
      <c r="A164" s="210"/>
      <c r="B164" s="210"/>
      <c r="C164" s="210"/>
    </row>
  </sheetData>
  <mergeCells count="18">
    <mergeCell ref="A1:F1"/>
    <mergeCell ref="A5:C5"/>
    <mergeCell ref="I5:J5"/>
    <mergeCell ref="A12:C12"/>
    <mergeCell ref="A24:C24"/>
    <mergeCell ref="E12:G12"/>
    <mergeCell ref="E19:G19"/>
    <mergeCell ref="A35:C35"/>
    <mergeCell ref="A148:C148"/>
    <mergeCell ref="A41:C41"/>
    <mergeCell ref="A56:C56"/>
    <mergeCell ref="A71:C71"/>
    <mergeCell ref="A82:C82"/>
    <mergeCell ref="A97:C97"/>
    <mergeCell ref="A104:C104"/>
    <mergeCell ref="A115:C115"/>
    <mergeCell ref="A125:C125"/>
    <mergeCell ref="A132:C13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60"/>
  <sheetViews>
    <sheetView zoomScaleNormal="100" workbookViewId="0">
      <selection activeCell="E119" sqref="E119"/>
    </sheetView>
  </sheetViews>
  <sheetFormatPr defaultRowHeight="15" x14ac:dyDescent="0.25"/>
  <cols>
    <col min="1" max="1" width="26.7109375" style="29" customWidth="1"/>
    <col min="2" max="2" width="10.7109375" style="29" bestFit="1" customWidth="1"/>
    <col min="3" max="3" width="7.85546875" style="29" customWidth="1"/>
    <col min="4" max="4" width="9.140625" style="29"/>
    <col min="5" max="5" width="25.140625" style="29" bestFit="1" customWidth="1"/>
    <col min="6" max="6" width="13.5703125" style="29" customWidth="1"/>
    <col min="7" max="7" width="28.42578125" style="29" customWidth="1"/>
    <col min="8" max="8" width="9.140625" style="29"/>
    <col min="9" max="9" width="17.7109375" style="29" bestFit="1" customWidth="1"/>
    <col min="10" max="10" width="27.42578125" style="29" bestFit="1" customWidth="1"/>
    <col min="11" max="11" width="28.5703125" style="29" bestFit="1" customWidth="1"/>
    <col min="12" max="16384" width="9.140625" style="29"/>
  </cols>
  <sheetData>
    <row r="1" spans="1:14" ht="21" x14ac:dyDescent="0.35">
      <c r="A1" s="283" t="s">
        <v>169</v>
      </c>
      <c r="B1" s="283"/>
      <c r="C1" s="283"/>
      <c r="D1" s="283"/>
      <c r="E1" s="283"/>
      <c r="F1" s="283"/>
      <c r="G1" s="283"/>
    </row>
    <row r="2" spans="1:14" ht="21" x14ac:dyDescent="0.35">
      <c r="A2" s="236" t="s">
        <v>815</v>
      </c>
      <c r="B2" s="236"/>
      <c r="C2" s="210"/>
      <c r="D2" s="210"/>
      <c r="E2" s="210"/>
      <c r="F2" s="252"/>
      <c r="G2" s="252"/>
      <c r="H2" s="210"/>
      <c r="I2" s="210"/>
      <c r="J2" s="210"/>
      <c r="K2" s="210"/>
      <c r="L2" s="210"/>
      <c r="M2" s="210"/>
      <c r="N2" s="210"/>
    </row>
    <row r="3" spans="1:14" ht="21" x14ac:dyDescent="0.35">
      <c r="A3" s="210" t="s">
        <v>816</v>
      </c>
      <c r="B3" s="210"/>
      <c r="C3" s="210"/>
      <c r="D3" s="210"/>
      <c r="E3" s="210"/>
      <c r="F3" s="252"/>
      <c r="G3" s="252"/>
      <c r="H3" s="210"/>
      <c r="I3" s="210"/>
      <c r="J3" s="210"/>
      <c r="K3" s="210"/>
      <c r="L3" s="210"/>
      <c r="M3" s="210"/>
      <c r="N3" s="210"/>
    </row>
    <row r="4" spans="1:14" ht="21.75" thickBot="1" x14ac:dyDescent="0.4">
      <c r="A4" s="210"/>
      <c r="B4" s="210"/>
      <c r="C4" s="210"/>
      <c r="D4" s="210"/>
      <c r="E4" s="210"/>
      <c r="F4" s="252"/>
      <c r="G4" s="252"/>
      <c r="H4" s="210"/>
      <c r="I4" s="210"/>
      <c r="J4" s="210"/>
      <c r="K4" s="210"/>
      <c r="L4" s="210"/>
      <c r="M4" s="210"/>
      <c r="N4" s="210"/>
    </row>
    <row r="5" spans="1:14" ht="18" thickBot="1" x14ac:dyDescent="0.35">
      <c r="A5" s="284" t="s">
        <v>34</v>
      </c>
      <c r="B5" s="285"/>
      <c r="C5" s="286"/>
      <c r="I5" s="284" t="s">
        <v>63</v>
      </c>
      <c r="J5" s="285"/>
      <c r="K5" s="286"/>
    </row>
    <row r="6" spans="1:14" x14ac:dyDescent="0.25">
      <c r="A6" s="14" t="s">
        <v>0</v>
      </c>
      <c r="B6" s="4" t="s">
        <v>1</v>
      </c>
      <c r="C6" s="13" t="s">
        <v>2</v>
      </c>
      <c r="I6" s="19" t="s">
        <v>93</v>
      </c>
      <c r="J6" s="20" t="s">
        <v>119</v>
      </c>
      <c r="K6" s="35" t="s">
        <v>153</v>
      </c>
    </row>
    <row r="7" spans="1:14" x14ac:dyDescent="0.25">
      <c r="A7" s="31" t="s">
        <v>3</v>
      </c>
      <c r="B7" s="6">
        <v>112324</v>
      </c>
      <c r="C7" s="5">
        <f>B7/$B$9</f>
        <v>0.98474540608781036</v>
      </c>
      <c r="I7" s="33" t="s">
        <v>94</v>
      </c>
      <c r="J7" s="21" t="s">
        <v>120</v>
      </c>
      <c r="K7" s="35" t="s">
        <v>154</v>
      </c>
    </row>
    <row r="8" spans="1:14" x14ac:dyDescent="0.25">
      <c r="A8" s="15" t="s">
        <v>4</v>
      </c>
      <c r="B8" s="16">
        <v>1740</v>
      </c>
      <c r="C8" s="17">
        <f>B8/$B$9</f>
        <v>1.5254593912189647E-2</v>
      </c>
      <c r="I8" s="33" t="s">
        <v>95</v>
      </c>
      <c r="J8" s="21" t="s">
        <v>121</v>
      </c>
      <c r="K8" s="35" t="s">
        <v>155</v>
      </c>
    </row>
    <row r="9" spans="1:14" ht="15.75" thickBot="1" x14ac:dyDescent="0.3">
      <c r="A9" s="32" t="s">
        <v>5</v>
      </c>
      <c r="B9" s="3">
        <f>SUM(B7:B8)</f>
        <v>114064</v>
      </c>
      <c r="C9" s="2"/>
      <c r="I9" s="33" t="s">
        <v>96</v>
      </c>
      <c r="J9" s="21" t="s">
        <v>122</v>
      </c>
      <c r="K9" s="35" t="s">
        <v>156</v>
      </c>
    </row>
    <row r="10" spans="1:14" x14ac:dyDescent="0.25">
      <c r="A10" s="210" t="s">
        <v>831</v>
      </c>
      <c r="I10" s="33" t="s">
        <v>97</v>
      </c>
      <c r="J10" s="21" t="s">
        <v>123</v>
      </c>
      <c r="K10" s="35" t="s">
        <v>157</v>
      </c>
    </row>
    <row r="11" spans="1:14" ht="15.75" thickBot="1" x14ac:dyDescent="0.3">
      <c r="A11" s="210"/>
      <c r="B11" s="210"/>
      <c r="C11" s="210"/>
      <c r="I11" s="33" t="s">
        <v>98</v>
      </c>
      <c r="J11" s="21" t="s">
        <v>124</v>
      </c>
      <c r="K11" s="35" t="s">
        <v>158</v>
      </c>
    </row>
    <row r="12" spans="1:14" ht="18" thickBot="1" x14ac:dyDescent="0.35">
      <c r="A12" s="284" t="s">
        <v>35</v>
      </c>
      <c r="B12" s="285"/>
      <c r="C12" s="286"/>
      <c r="E12" s="294" t="s">
        <v>832</v>
      </c>
      <c r="F12" s="295"/>
      <c r="G12" s="296"/>
      <c r="I12" s="33" t="s">
        <v>99</v>
      </c>
      <c r="J12" s="21" t="s">
        <v>125</v>
      </c>
      <c r="K12" s="35" t="s">
        <v>159</v>
      </c>
    </row>
    <row r="13" spans="1:14" x14ac:dyDescent="0.25">
      <c r="A13" s="14" t="s">
        <v>6</v>
      </c>
      <c r="B13" s="4" t="s">
        <v>7</v>
      </c>
      <c r="C13" s="13" t="s">
        <v>2</v>
      </c>
      <c r="E13" s="14" t="s">
        <v>0</v>
      </c>
      <c r="F13" s="4" t="s">
        <v>1</v>
      </c>
      <c r="G13" s="13" t="s">
        <v>2</v>
      </c>
      <c r="I13" s="33" t="s">
        <v>100</v>
      </c>
      <c r="J13" s="21" t="s">
        <v>126</v>
      </c>
      <c r="K13" s="35" t="s">
        <v>160</v>
      </c>
    </row>
    <row r="14" spans="1:14" x14ac:dyDescent="0.25">
      <c r="A14" s="31" t="s">
        <v>36</v>
      </c>
      <c r="B14" s="6">
        <v>11248</v>
      </c>
      <c r="C14" s="5">
        <f>B14/$B$21</f>
        <v>9.8611305933511015E-2</v>
      </c>
      <c r="E14" s="212" t="s">
        <v>3</v>
      </c>
      <c r="F14" s="6">
        <v>10787</v>
      </c>
      <c r="G14" s="5">
        <v>0.95899999999999996</v>
      </c>
      <c r="I14" s="33" t="s">
        <v>101</v>
      </c>
      <c r="J14" s="21" t="s">
        <v>127</v>
      </c>
      <c r="K14" s="35" t="s">
        <v>161</v>
      </c>
    </row>
    <row r="15" spans="1:14" x14ac:dyDescent="0.25">
      <c r="A15" s="31" t="s">
        <v>37</v>
      </c>
      <c r="B15" s="6">
        <v>17866</v>
      </c>
      <c r="C15" s="5">
        <f t="shared" ref="C15:C20" si="0">B15/$B$21</f>
        <v>0.15663136484780474</v>
      </c>
      <c r="E15" s="15" t="s">
        <v>4</v>
      </c>
      <c r="F15" s="16">
        <v>461</v>
      </c>
      <c r="G15" s="17">
        <v>4.1000000000000002E-2</v>
      </c>
      <c r="I15" s="33" t="s">
        <v>102</v>
      </c>
      <c r="J15" s="21" t="s">
        <v>129</v>
      </c>
      <c r="K15" s="35" t="s">
        <v>162</v>
      </c>
    </row>
    <row r="16" spans="1:14" ht="15.75" thickBot="1" x14ac:dyDescent="0.3">
      <c r="A16" s="31" t="s">
        <v>38</v>
      </c>
      <c r="B16" s="6">
        <v>17693</v>
      </c>
      <c r="C16" s="5">
        <f t="shared" si="0"/>
        <v>0.1551146724645813</v>
      </c>
      <c r="E16" s="213" t="s">
        <v>5</v>
      </c>
      <c r="F16" s="3">
        <v>11248</v>
      </c>
      <c r="G16" s="232"/>
      <c r="I16" s="33" t="s">
        <v>103</v>
      </c>
      <c r="J16" s="21" t="s">
        <v>131</v>
      </c>
      <c r="K16" s="35" t="s">
        <v>163</v>
      </c>
    </row>
    <row r="17" spans="1:60" ht="15.75" thickBot="1" x14ac:dyDescent="0.3">
      <c r="A17" s="31" t="s">
        <v>39</v>
      </c>
      <c r="B17" s="6">
        <v>19627</v>
      </c>
      <c r="C17" s="5">
        <f t="shared" si="0"/>
        <v>0.17207006592790014</v>
      </c>
      <c r="E17" s="210"/>
      <c r="F17" s="210"/>
      <c r="G17" s="210"/>
      <c r="I17" s="33" t="s">
        <v>104</v>
      </c>
      <c r="J17" s="21" t="s">
        <v>133</v>
      </c>
      <c r="K17" s="35" t="s">
        <v>164</v>
      </c>
    </row>
    <row r="18" spans="1:60" ht="18" thickBot="1" x14ac:dyDescent="0.35">
      <c r="A18" s="31" t="s">
        <v>40</v>
      </c>
      <c r="B18" s="6">
        <v>14299</v>
      </c>
      <c r="C18" s="5">
        <f t="shared" si="0"/>
        <v>0.12535944732781595</v>
      </c>
      <c r="E18" s="294" t="s">
        <v>837</v>
      </c>
      <c r="F18" s="295"/>
      <c r="G18" s="296"/>
      <c r="I18" s="33" t="s">
        <v>105</v>
      </c>
      <c r="J18" s="21" t="s">
        <v>135</v>
      </c>
      <c r="K18" s="35" t="s">
        <v>165</v>
      </c>
    </row>
    <row r="19" spans="1:60" x14ac:dyDescent="0.25">
      <c r="A19" s="31" t="s">
        <v>8</v>
      </c>
      <c r="B19" s="6">
        <v>31798</v>
      </c>
      <c r="C19" s="5">
        <f t="shared" si="0"/>
        <v>0.27877332024126805</v>
      </c>
      <c r="E19" s="14" t="s">
        <v>0</v>
      </c>
      <c r="F19" s="4" t="s">
        <v>1</v>
      </c>
      <c r="G19" s="13" t="s">
        <v>2</v>
      </c>
      <c r="I19" s="33" t="s">
        <v>106</v>
      </c>
      <c r="J19" s="21" t="s">
        <v>137</v>
      </c>
      <c r="K19" s="35" t="s">
        <v>166</v>
      </c>
    </row>
    <row r="20" spans="1:60" x14ac:dyDescent="0.25">
      <c r="A20" s="15" t="s">
        <v>9</v>
      </c>
      <c r="B20" s="16">
        <v>1533</v>
      </c>
      <c r="C20" s="17">
        <f t="shared" si="0"/>
        <v>1.3439823257118811E-2</v>
      </c>
      <c r="E20" s="212" t="s">
        <v>3</v>
      </c>
      <c r="F20" s="6">
        <v>17561</v>
      </c>
      <c r="G20" s="5">
        <v>0.98299999999999998</v>
      </c>
      <c r="I20" s="33" t="s">
        <v>107</v>
      </c>
      <c r="J20" s="21" t="s">
        <v>139</v>
      </c>
      <c r="K20" s="35" t="s">
        <v>167</v>
      </c>
    </row>
    <row r="21" spans="1:60" ht="15.75" thickBot="1" x14ac:dyDescent="0.3">
      <c r="A21" s="32" t="s">
        <v>5</v>
      </c>
      <c r="B21" s="3">
        <f>SUM(B14:B20)</f>
        <v>114064</v>
      </c>
      <c r="C21" s="2"/>
      <c r="E21" s="15" t="s">
        <v>4</v>
      </c>
      <c r="F21" s="16">
        <v>305</v>
      </c>
      <c r="G21" s="17">
        <v>1.7000000000000001E-2</v>
      </c>
      <c r="I21" s="33" t="s">
        <v>108</v>
      </c>
      <c r="J21" s="21" t="s">
        <v>141</v>
      </c>
      <c r="K21" s="35" t="s">
        <v>168</v>
      </c>
    </row>
    <row r="22" spans="1:60" ht="15.75" thickBot="1" x14ac:dyDescent="0.3">
      <c r="A22" s="210" t="s">
        <v>831</v>
      </c>
      <c r="E22" s="213" t="s">
        <v>5</v>
      </c>
      <c r="F22" s="3">
        <v>17866</v>
      </c>
      <c r="G22" s="2"/>
      <c r="I22" s="33" t="s">
        <v>109</v>
      </c>
      <c r="J22" s="21" t="s">
        <v>143</v>
      </c>
      <c r="K22" s="35" t="s">
        <v>128</v>
      </c>
    </row>
    <row r="23" spans="1:60" ht="15.75" thickBot="1" x14ac:dyDescent="0.3">
      <c r="A23" s="210"/>
      <c r="B23" s="210"/>
      <c r="C23" s="210"/>
      <c r="D23" s="210"/>
      <c r="I23" s="33" t="s">
        <v>110</v>
      </c>
      <c r="J23" s="21" t="s">
        <v>144</v>
      </c>
      <c r="K23" s="35" t="s">
        <v>130</v>
      </c>
    </row>
    <row r="24" spans="1:60" ht="18" thickBot="1" x14ac:dyDescent="0.35">
      <c r="A24" s="284" t="s">
        <v>10</v>
      </c>
      <c r="B24" s="285"/>
      <c r="C24" s="286"/>
      <c r="I24" s="33" t="s">
        <v>111</v>
      </c>
      <c r="J24" s="21" t="s">
        <v>145</v>
      </c>
      <c r="K24" s="35" t="s">
        <v>132</v>
      </c>
    </row>
    <row r="25" spans="1:60" x14ac:dyDescent="0.25">
      <c r="A25" s="14" t="s">
        <v>6</v>
      </c>
      <c r="B25" s="4" t="s">
        <v>7</v>
      </c>
      <c r="C25" s="13" t="s">
        <v>2</v>
      </c>
      <c r="I25" s="33" t="s">
        <v>112</v>
      </c>
      <c r="J25" s="21" t="s">
        <v>146</v>
      </c>
      <c r="K25" s="35" t="s">
        <v>134</v>
      </c>
    </row>
    <row r="26" spans="1:60" x14ac:dyDescent="0.25">
      <c r="A26" s="31" t="s">
        <v>36</v>
      </c>
      <c r="B26" s="6">
        <v>461</v>
      </c>
      <c r="C26" s="5">
        <f>B26/$B$33</f>
        <v>0.26494252873563218</v>
      </c>
      <c r="I26" s="33" t="s">
        <v>113</v>
      </c>
      <c r="J26" s="21" t="s">
        <v>147</v>
      </c>
      <c r="K26" s="35" t="s">
        <v>136</v>
      </c>
    </row>
    <row r="27" spans="1:60" x14ac:dyDescent="0.25">
      <c r="A27" s="31" t="s">
        <v>37</v>
      </c>
      <c r="B27" s="6">
        <v>305</v>
      </c>
      <c r="C27" s="5">
        <f t="shared" ref="C27:C32" si="1">B27/$B$33</f>
        <v>0.17528735632183909</v>
      </c>
      <c r="I27" s="33" t="s">
        <v>114</v>
      </c>
      <c r="J27" s="21" t="s">
        <v>148</v>
      </c>
      <c r="K27" s="35" t="s">
        <v>138</v>
      </c>
    </row>
    <row r="28" spans="1:60" x14ac:dyDescent="0.25">
      <c r="A28" s="31" t="s">
        <v>38</v>
      </c>
      <c r="B28" s="6">
        <v>329</v>
      </c>
      <c r="C28" s="5">
        <f t="shared" si="1"/>
        <v>0.18908045977011495</v>
      </c>
      <c r="I28" s="33" t="s">
        <v>115</v>
      </c>
      <c r="J28" s="21" t="s">
        <v>149</v>
      </c>
      <c r="K28" s="35" t="s">
        <v>140</v>
      </c>
      <c r="O28" s="210"/>
      <c r="P28" s="210"/>
    </row>
    <row r="29" spans="1:60" x14ac:dyDescent="0.25">
      <c r="A29" s="31" t="s">
        <v>39</v>
      </c>
      <c r="B29" s="6">
        <v>258</v>
      </c>
      <c r="C29" s="5">
        <f t="shared" si="1"/>
        <v>0.14827586206896551</v>
      </c>
      <c r="I29" s="33" t="s">
        <v>116</v>
      </c>
      <c r="J29" s="21" t="s">
        <v>150</v>
      </c>
      <c r="K29" s="35" t="s">
        <v>142</v>
      </c>
      <c r="O29" s="210"/>
      <c r="P29" s="210"/>
    </row>
    <row r="30" spans="1:60" x14ac:dyDescent="0.25">
      <c r="A30" s="31" t="s">
        <v>40</v>
      </c>
      <c r="B30" s="6">
        <v>100</v>
      </c>
      <c r="C30" s="5">
        <f t="shared" si="1"/>
        <v>5.7471264367816091E-2</v>
      </c>
      <c r="I30" s="33" t="s">
        <v>117</v>
      </c>
      <c r="J30" s="21" t="s">
        <v>151</v>
      </c>
      <c r="K30" s="35"/>
    </row>
    <row r="31" spans="1:60" ht="15.75" thickBot="1" x14ac:dyDescent="0.3">
      <c r="A31" s="31" t="s">
        <v>8</v>
      </c>
      <c r="B31" s="6">
        <v>224</v>
      </c>
      <c r="C31" s="5">
        <f t="shared" si="1"/>
        <v>0.12873563218390804</v>
      </c>
      <c r="I31" s="34" t="s">
        <v>118</v>
      </c>
      <c r="J31" s="22" t="s">
        <v>152</v>
      </c>
      <c r="K31" s="2"/>
      <c r="Q31" s="210"/>
      <c r="R31" s="210"/>
      <c r="S31" s="210"/>
      <c r="T31" s="210"/>
      <c r="U31" s="210"/>
      <c r="V31" s="210"/>
      <c r="W31" s="210"/>
      <c r="X31" s="210"/>
      <c r="Y31" s="210"/>
      <c r="Z31" s="210"/>
      <c r="AA31" s="210"/>
      <c r="AB31" s="210"/>
      <c r="AC31" s="210"/>
      <c r="AD31" s="210"/>
      <c r="AE31" s="210"/>
      <c r="AF31" s="210"/>
      <c r="AG31" s="210"/>
      <c r="AH31" s="210"/>
      <c r="AI31" s="210"/>
      <c r="AJ31" s="210"/>
      <c r="AK31" s="210"/>
      <c r="AL31" s="210"/>
      <c r="AM31" s="210"/>
      <c r="AN31" s="210"/>
      <c r="AO31" s="210"/>
      <c r="AP31" s="210"/>
      <c r="AQ31" s="210"/>
      <c r="AR31" s="210"/>
      <c r="AS31" s="210"/>
      <c r="AT31" s="210"/>
      <c r="AU31" s="210"/>
      <c r="AV31" s="210"/>
      <c r="AW31" s="210"/>
      <c r="AX31" s="210"/>
      <c r="AY31" s="210"/>
      <c r="AZ31" s="210"/>
      <c r="BA31" s="210"/>
      <c r="BB31" s="210"/>
      <c r="BC31" s="210"/>
      <c r="BD31" s="210"/>
      <c r="BE31" s="210"/>
      <c r="BF31" s="210"/>
      <c r="BG31" s="210"/>
      <c r="BH31" s="210"/>
    </row>
    <row r="32" spans="1:60" x14ac:dyDescent="0.25">
      <c r="A32" s="15" t="s">
        <v>9</v>
      </c>
      <c r="B32" s="16">
        <v>63</v>
      </c>
      <c r="C32" s="17">
        <f t="shared" si="1"/>
        <v>3.6206896551724141E-2</v>
      </c>
      <c r="Q32" s="210"/>
      <c r="R32" s="210"/>
      <c r="S32" s="210"/>
      <c r="T32" s="210"/>
      <c r="U32" s="210"/>
      <c r="V32" s="210"/>
      <c r="W32" s="210"/>
      <c r="X32" s="210"/>
      <c r="Y32" s="210"/>
      <c r="Z32" s="210"/>
      <c r="AA32" s="210"/>
      <c r="AB32" s="210"/>
      <c r="AC32" s="210"/>
      <c r="AD32" s="210"/>
      <c r="AE32" s="210"/>
      <c r="AF32" s="210"/>
      <c r="AG32" s="210"/>
      <c r="AH32" s="210"/>
      <c r="AI32" s="210"/>
      <c r="AJ32" s="210"/>
      <c r="AK32" s="210"/>
      <c r="AL32" s="210"/>
      <c r="AM32" s="210"/>
      <c r="AN32" s="210"/>
      <c r="AO32" s="210"/>
      <c r="AP32" s="210"/>
      <c r="AQ32" s="210"/>
      <c r="AR32" s="210"/>
      <c r="AS32" s="210"/>
      <c r="AT32" s="210"/>
      <c r="AU32" s="210"/>
      <c r="AV32" s="210"/>
      <c r="AW32" s="210"/>
      <c r="AX32" s="210"/>
      <c r="AY32" s="210"/>
      <c r="AZ32" s="210"/>
      <c r="BA32" s="210"/>
      <c r="BB32" s="210"/>
      <c r="BC32" s="210"/>
      <c r="BD32" s="210"/>
      <c r="BE32" s="210"/>
      <c r="BF32" s="210"/>
      <c r="BG32" s="210"/>
      <c r="BH32" s="210"/>
    </row>
    <row r="33" spans="1:14" ht="15.75" thickBot="1" x14ac:dyDescent="0.3">
      <c r="A33" s="32" t="s">
        <v>5</v>
      </c>
      <c r="B33" s="3">
        <f>SUM(B26:B32)</f>
        <v>1740</v>
      </c>
      <c r="C33" s="2"/>
      <c r="H33" s="210"/>
      <c r="I33" s="210"/>
      <c r="J33" s="210"/>
      <c r="K33" s="210"/>
      <c r="L33" s="210"/>
      <c r="M33" s="210"/>
      <c r="N33" s="210"/>
    </row>
    <row r="34" spans="1:14" ht="15.75" thickBot="1" x14ac:dyDescent="0.3">
      <c r="H34" s="210"/>
      <c r="I34" s="210"/>
      <c r="J34" s="210"/>
      <c r="K34" s="210"/>
      <c r="L34" s="210"/>
      <c r="M34" s="210"/>
      <c r="N34" s="210"/>
    </row>
    <row r="35" spans="1:14" ht="37.5" customHeight="1" thickBot="1" x14ac:dyDescent="0.35">
      <c r="A35" s="280" t="s">
        <v>41</v>
      </c>
      <c r="B35" s="281"/>
      <c r="C35" s="282"/>
    </row>
    <row r="36" spans="1:14" x14ac:dyDescent="0.25">
      <c r="A36" s="14" t="s">
        <v>6</v>
      </c>
      <c r="B36" s="4" t="s">
        <v>7</v>
      </c>
      <c r="C36" s="13" t="s">
        <v>2</v>
      </c>
    </row>
    <row r="37" spans="1:14" x14ac:dyDescent="0.25">
      <c r="A37" s="31" t="s">
        <v>36</v>
      </c>
      <c r="B37" s="6">
        <f>B26</f>
        <v>461</v>
      </c>
      <c r="C37" s="5">
        <f>B37/$B$39</f>
        <v>0.60182767624020883</v>
      </c>
    </row>
    <row r="38" spans="1:14" x14ac:dyDescent="0.25">
      <c r="A38" s="15" t="s">
        <v>37</v>
      </c>
      <c r="B38" s="16">
        <f>B27</f>
        <v>305</v>
      </c>
      <c r="C38" s="17">
        <f>B38/$B$39</f>
        <v>0.39817232375979111</v>
      </c>
    </row>
    <row r="39" spans="1:14" ht="15.75" thickBot="1" x14ac:dyDescent="0.3">
      <c r="A39" s="32" t="s">
        <v>5</v>
      </c>
      <c r="B39" s="3">
        <f>SUM(B37:B38)</f>
        <v>766</v>
      </c>
      <c r="C39" s="2"/>
    </row>
    <row r="40" spans="1:14" ht="15.75" thickBot="1" x14ac:dyDescent="0.3"/>
    <row r="41" spans="1:14" ht="18" thickBot="1" x14ac:dyDescent="0.35">
      <c r="A41" s="284" t="s">
        <v>11</v>
      </c>
      <c r="B41" s="285"/>
      <c r="C41" s="286"/>
    </row>
    <row r="42" spans="1:14" x14ac:dyDescent="0.25">
      <c r="A42" s="14" t="s">
        <v>12</v>
      </c>
      <c r="B42" s="4" t="s">
        <v>1</v>
      </c>
      <c r="C42" s="13" t="s">
        <v>2</v>
      </c>
    </row>
    <row r="43" spans="1:14" x14ac:dyDescent="0.25">
      <c r="A43" s="23" t="s">
        <v>13</v>
      </c>
      <c r="B43" s="6">
        <v>439</v>
      </c>
      <c r="C43" s="5">
        <f t="shared" ref="C43:C53" si="2">B43/$B$54</f>
        <v>0.25229885057471263</v>
      </c>
    </row>
    <row r="44" spans="1:14" x14ac:dyDescent="0.25">
      <c r="A44" s="23" t="s">
        <v>14</v>
      </c>
      <c r="B44" s="6">
        <v>279</v>
      </c>
      <c r="C44" s="5">
        <f t="shared" si="2"/>
        <v>0.16034482758620688</v>
      </c>
    </row>
    <row r="45" spans="1:14" x14ac:dyDescent="0.25">
      <c r="A45" s="23" t="s">
        <v>170</v>
      </c>
      <c r="B45" s="6">
        <v>157</v>
      </c>
      <c r="C45" s="5">
        <f t="shared" si="2"/>
        <v>9.022988505747126E-2</v>
      </c>
    </row>
    <row r="46" spans="1:14" x14ac:dyDescent="0.25">
      <c r="A46" s="23" t="s">
        <v>24</v>
      </c>
      <c r="B46" s="6">
        <v>131</v>
      </c>
      <c r="C46" s="5">
        <f t="shared" si="2"/>
        <v>7.5287356321839083E-2</v>
      </c>
    </row>
    <row r="47" spans="1:14" x14ac:dyDescent="0.25">
      <c r="A47" s="23" t="s">
        <v>19</v>
      </c>
      <c r="B47" s="6">
        <v>127</v>
      </c>
      <c r="C47" s="5">
        <f t="shared" si="2"/>
        <v>7.2988505747126439E-2</v>
      </c>
    </row>
    <row r="48" spans="1:14" x14ac:dyDescent="0.25">
      <c r="A48" s="23" t="s">
        <v>18</v>
      </c>
      <c r="B48" s="6">
        <v>103</v>
      </c>
      <c r="C48" s="5">
        <f t="shared" si="2"/>
        <v>5.9195402298850577E-2</v>
      </c>
    </row>
    <row r="49" spans="1:60" x14ac:dyDescent="0.25">
      <c r="A49" s="23" t="s">
        <v>17</v>
      </c>
      <c r="B49" s="6">
        <v>79</v>
      </c>
      <c r="C49" s="5">
        <f t="shared" si="2"/>
        <v>4.5402298850574715E-2</v>
      </c>
    </row>
    <row r="50" spans="1:60" x14ac:dyDescent="0.25">
      <c r="A50" s="23" t="s">
        <v>92</v>
      </c>
      <c r="B50" s="6">
        <v>49</v>
      </c>
      <c r="C50" s="5">
        <f t="shared" si="2"/>
        <v>2.8160919540229885E-2</v>
      </c>
    </row>
    <row r="51" spans="1:60" x14ac:dyDescent="0.25">
      <c r="A51" s="23" t="s">
        <v>21</v>
      </c>
      <c r="B51" s="6">
        <v>41</v>
      </c>
      <c r="C51" s="5">
        <f t="shared" si="2"/>
        <v>2.3563218390804597E-2</v>
      </c>
    </row>
    <row r="52" spans="1:60" s="30" customFormat="1" x14ac:dyDescent="0.25">
      <c r="A52" s="23" t="s">
        <v>15</v>
      </c>
      <c r="B52" s="6">
        <v>39</v>
      </c>
      <c r="C52" s="5">
        <f t="shared" si="2"/>
        <v>2.2413793103448276E-2</v>
      </c>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row>
    <row r="53" spans="1:60" x14ac:dyDescent="0.25">
      <c r="A53" s="24" t="s">
        <v>33</v>
      </c>
      <c r="B53" s="16">
        <v>296</v>
      </c>
      <c r="C53" s="17">
        <f t="shared" si="2"/>
        <v>0.17011494252873563</v>
      </c>
    </row>
    <row r="54" spans="1:60" ht="15.75" thickBot="1" x14ac:dyDescent="0.3">
      <c r="A54" s="32" t="s">
        <v>5</v>
      </c>
      <c r="B54" s="3">
        <f>SUM(B43:B53)</f>
        <v>1740</v>
      </c>
      <c r="C54" s="2"/>
    </row>
    <row r="55" spans="1:60" ht="15.75" thickBot="1" x14ac:dyDescent="0.3">
      <c r="D55" s="30"/>
    </row>
    <row r="56" spans="1:60" ht="33.75" customHeight="1" thickBot="1" x14ac:dyDescent="0.35">
      <c r="A56" s="280" t="s">
        <v>42</v>
      </c>
      <c r="B56" s="281"/>
      <c r="C56" s="282"/>
    </row>
    <row r="57" spans="1:60" x14ac:dyDescent="0.25">
      <c r="A57" s="14" t="s">
        <v>12</v>
      </c>
      <c r="B57" s="4" t="s">
        <v>1</v>
      </c>
      <c r="C57" s="13" t="s">
        <v>2</v>
      </c>
    </row>
    <row r="58" spans="1:60" x14ac:dyDescent="0.25">
      <c r="A58" s="31" t="s">
        <v>13</v>
      </c>
      <c r="B58" s="6">
        <v>149</v>
      </c>
      <c r="C58" s="5">
        <f t="shared" ref="C58:C68" si="3">B58/$B$69</f>
        <v>0.19451697127937337</v>
      </c>
    </row>
    <row r="59" spans="1:60" x14ac:dyDescent="0.25">
      <c r="A59" s="31" t="s">
        <v>170</v>
      </c>
      <c r="B59" s="6">
        <v>134</v>
      </c>
      <c r="C59" s="5">
        <f t="shared" si="3"/>
        <v>0.17493472584856398</v>
      </c>
    </row>
    <row r="60" spans="1:60" x14ac:dyDescent="0.25">
      <c r="A60" s="31" t="s">
        <v>14</v>
      </c>
      <c r="B60" s="6">
        <v>128</v>
      </c>
      <c r="C60" s="5">
        <f t="shared" si="3"/>
        <v>0.16710182767624021</v>
      </c>
    </row>
    <row r="61" spans="1:60" x14ac:dyDescent="0.25">
      <c r="A61" s="31" t="s">
        <v>17</v>
      </c>
      <c r="B61" s="6">
        <v>48</v>
      </c>
      <c r="C61" s="5">
        <f t="shared" si="3"/>
        <v>6.2663185378590072E-2</v>
      </c>
    </row>
    <row r="62" spans="1:60" x14ac:dyDescent="0.25">
      <c r="A62" s="31" t="s">
        <v>18</v>
      </c>
      <c r="B62" s="6">
        <v>43</v>
      </c>
      <c r="C62" s="5">
        <f t="shared" si="3"/>
        <v>5.6135770234986948E-2</v>
      </c>
    </row>
    <row r="63" spans="1:60" x14ac:dyDescent="0.25">
      <c r="A63" s="31" t="s">
        <v>24</v>
      </c>
      <c r="B63" s="6">
        <v>41</v>
      </c>
      <c r="C63" s="5">
        <f t="shared" si="3"/>
        <v>5.3524804177545689E-2</v>
      </c>
    </row>
    <row r="64" spans="1:60" x14ac:dyDescent="0.25">
      <c r="A64" s="31" t="s">
        <v>19</v>
      </c>
      <c r="B64" s="6">
        <v>31</v>
      </c>
      <c r="C64" s="5">
        <f t="shared" si="3"/>
        <v>4.0469973890339427E-2</v>
      </c>
    </row>
    <row r="65" spans="1:3" x14ac:dyDescent="0.25">
      <c r="A65" s="31" t="s">
        <v>29</v>
      </c>
      <c r="B65" s="6">
        <v>31</v>
      </c>
      <c r="C65" s="5">
        <f t="shared" si="3"/>
        <v>4.0469973890339427E-2</v>
      </c>
    </row>
    <row r="66" spans="1:3" x14ac:dyDescent="0.25">
      <c r="A66" s="31" t="s">
        <v>26</v>
      </c>
      <c r="B66" s="6">
        <v>27</v>
      </c>
      <c r="C66" s="5">
        <f t="shared" si="3"/>
        <v>3.5248041775456922E-2</v>
      </c>
    </row>
    <row r="67" spans="1:3" x14ac:dyDescent="0.25">
      <c r="A67" s="31" t="s">
        <v>391</v>
      </c>
      <c r="B67" s="6">
        <v>22</v>
      </c>
      <c r="C67" s="5">
        <f t="shared" si="3"/>
        <v>2.8720626631853787E-2</v>
      </c>
    </row>
    <row r="68" spans="1:3" x14ac:dyDescent="0.25">
      <c r="A68" s="15" t="s">
        <v>33</v>
      </c>
      <c r="B68" s="16">
        <v>112</v>
      </c>
      <c r="C68" s="17">
        <f t="shared" si="3"/>
        <v>0.14621409921671019</v>
      </c>
    </row>
    <row r="69" spans="1:3" ht="15.75" thickBot="1" x14ac:dyDescent="0.3">
      <c r="A69" s="32" t="s">
        <v>5</v>
      </c>
      <c r="B69" s="3">
        <f>SUM(B58:B68)</f>
        <v>766</v>
      </c>
      <c r="C69" s="2"/>
    </row>
    <row r="70" spans="1:3" ht="15.75" thickBot="1" x14ac:dyDescent="0.3"/>
    <row r="71" spans="1:3" ht="18" thickBot="1" x14ac:dyDescent="0.35">
      <c r="A71" s="284" t="s">
        <v>44</v>
      </c>
      <c r="B71" s="285"/>
      <c r="C71" s="286"/>
    </row>
    <row r="72" spans="1:3" x14ac:dyDescent="0.25">
      <c r="A72" s="14" t="s">
        <v>45</v>
      </c>
      <c r="B72" s="4" t="s">
        <v>7</v>
      </c>
      <c r="C72" s="13" t="s">
        <v>2</v>
      </c>
    </row>
    <row r="73" spans="1:3" x14ac:dyDescent="0.25">
      <c r="A73" s="31" t="s">
        <v>46</v>
      </c>
      <c r="B73" s="6">
        <v>150</v>
      </c>
      <c r="C73" s="5">
        <f>B73/$B$80</f>
        <v>8.6206896551724144E-2</v>
      </c>
    </row>
    <row r="74" spans="1:3" x14ac:dyDescent="0.25">
      <c r="A74" s="31" t="s">
        <v>47</v>
      </c>
      <c r="B74" s="6">
        <v>151</v>
      </c>
      <c r="C74" s="5">
        <f t="shared" ref="C74:C79" si="4">B74/$B$80</f>
        <v>8.6781609195402301E-2</v>
      </c>
    </row>
    <row r="75" spans="1:3" x14ac:dyDescent="0.25">
      <c r="A75" s="31" t="s">
        <v>48</v>
      </c>
      <c r="B75" s="6">
        <v>160</v>
      </c>
      <c r="C75" s="5">
        <f t="shared" si="4"/>
        <v>9.1954022988505746E-2</v>
      </c>
    </row>
    <row r="76" spans="1:3" x14ac:dyDescent="0.25">
      <c r="A76" s="31" t="s">
        <v>49</v>
      </c>
      <c r="B76" s="6">
        <v>319</v>
      </c>
      <c r="C76" s="5">
        <f t="shared" si="4"/>
        <v>0.18333333333333332</v>
      </c>
    </row>
    <row r="77" spans="1:3" x14ac:dyDescent="0.25">
      <c r="A77" s="31" t="s">
        <v>50</v>
      </c>
      <c r="B77" s="6">
        <v>291</v>
      </c>
      <c r="C77" s="5">
        <f t="shared" si="4"/>
        <v>0.16724137931034483</v>
      </c>
    </row>
    <row r="78" spans="1:3" x14ac:dyDescent="0.25">
      <c r="A78" s="31" t="s">
        <v>51</v>
      </c>
      <c r="B78" s="6">
        <v>315</v>
      </c>
      <c r="C78" s="5">
        <f t="shared" si="4"/>
        <v>0.18103448275862069</v>
      </c>
    </row>
    <row r="79" spans="1:3" x14ac:dyDescent="0.25">
      <c r="A79" s="15" t="s">
        <v>52</v>
      </c>
      <c r="B79" s="16">
        <v>354</v>
      </c>
      <c r="C79" s="17">
        <f t="shared" si="4"/>
        <v>0.20344827586206896</v>
      </c>
    </row>
    <row r="80" spans="1:3" ht="15.75" thickBot="1" x14ac:dyDescent="0.3">
      <c r="A80" s="32" t="s">
        <v>5</v>
      </c>
      <c r="B80" s="3">
        <f>SUM(B73:B79)</f>
        <v>1740</v>
      </c>
      <c r="C80" s="2"/>
    </row>
    <row r="81" spans="1:8" ht="15.75" thickBot="1" x14ac:dyDescent="0.3"/>
    <row r="82" spans="1:8" ht="33.75" customHeight="1" thickBot="1" x14ac:dyDescent="0.35">
      <c r="A82" s="280" t="s">
        <v>53</v>
      </c>
      <c r="B82" s="281"/>
      <c r="C82" s="282"/>
    </row>
    <row r="83" spans="1:8" x14ac:dyDescent="0.25">
      <c r="A83" s="14" t="s">
        <v>45</v>
      </c>
      <c r="B83" s="4" t="s">
        <v>7</v>
      </c>
      <c r="C83" s="13" t="s">
        <v>2</v>
      </c>
    </row>
    <row r="84" spans="1:8" x14ac:dyDescent="0.25">
      <c r="A84" s="31" t="s">
        <v>46</v>
      </c>
      <c r="B84" s="6">
        <v>44</v>
      </c>
      <c r="C84" s="5">
        <f>B84/$B$91</f>
        <v>5.7441253263707574E-2</v>
      </c>
    </row>
    <row r="85" spans="1:8" x14ac:dyDescent="0.25">
      <c r="A85" s="31" t="s">
        <v>47</v>
      </c>
      <c r="B85" s="6">
        <v>93</v>
      </c>
      <c r="C85" s="5">
        <f t="shared" ref="C85:C90" si="5">B85/$B$91</f>
        <v>0.12140992167101827</v>
      </c>
    </row>
    <row r="86" spans="1:8" x14ac:dyDescent="0.25">
      <c r="A86" s="31" t="s">
        <v>48</v>
      </c>
      <c r="B86" s="6">
        <v>50</v>
      </c>
      <c r="C86" s="5">
        <f t="shared" si="5"/>
        <v>6.5274151436031339E-2</v>
      </c>
    </row>
    <row r="87" spans="1:8" x14ac:dyDescent="0.25">
      <c r="A87" s="31" t="s">
        <v>49</v>
      </c>
      <c r="B87" s="6">
        <v>130</v>
      </c>
      <c r="C87" s="5">
        <f t="shared" si="5"/>
        <v>0.16971279373368145</v>
      </c>
    </row>
    <row r="88" spans="1:8" x14ac:dyDescent="0.25">
      <c r="A88" s="31" t="s">
        <v>50</v>
      </c>
      <c r="B88" s="6">
        <v>85</v>
      </c>
      <c r="C88" s="5">
        <f t="shared" si="5"/>
        <v>0.11096605744125326</v>
      </c>
    </row>
    <row r="89" spans="1:8" x14ac:dyDescent="0.25">
      <c r="A89" s="31" t="s">
        <v>51</v>
      </c>
      <c r="B89" s="6">
        <v>174</v>
      </c>
      <c r="C89" s="5">
        <f t="shared" si="5"/>
        <v>0.22715404699738903</v>
      </c>
    </row>
    <row r="90" spans="1:8" x14ac:dyDescent="0.25">
      <c r="A90" s="15" t="s">
        <v>52</v>
      </c>
      <c r="B90" s="16">
        <v>190</v>
      </c>
      <c r="C90" s="17">
        <f t="shared" si="5"/>
        <v>0.24804177545691905</v>
      </c>
    </row>
    <row r="91" spans="1:8" ht="15.75" thickBot="1" x14ac:dyDescent="0.3">
      <c r="A91" s="32" t="s">
        <v>5</v>
      </c>
      <c r="B91" s="3">
        <f>SUM(B84:B90)</f>
        <v>766</v>
      </c>
      <c r="C91" s="2"/>
      <c r="E91" s="210"/>
      <c r="F91" s="210"/>
      <c r="G91" s="210"/>
    </row>
    <row r="92" spans="1:8" x14ac:dyDescent="0.25">
      <c r="A92" s="233"/>
      <c r="B92" s="6"/>
      <c r="C92" s="233"/>
      <c r="D92" s="210"/>
      <c r="E92" s="210"/>
      <c r="F92" s="210"/>
      <c r="G92" s="210"/>
      <c r="H92" s="210"/>
    </row>
    <row r="93" spans="1:8" x14ac:dyDescent="0.25">
      <c r="A93" s="237" t="s">
        <v>817</v>
      </c>
      <c r="B93" s="238"/>
      <c r="C93" s="239"/>
      <c r="D93" s="210"/>
      <c r="E93" s="210"/>
      <c r="H93" s="210"/>
    </row>
    <row r="94" spans="1:8" x14ac:dyDescent="0.25">
      <c r="A94" s="240" t="s">
        <v>818</v>
      </c>
      <c r="B94" s="238"/>
      <c r="C94" s="239"/>
      <c r="D94" s="210"/>
      <c r="E94" s="210"/>
      <c r="F94" s="210"/>
      <c r="G94" s="210"/>
    </row>
    <row r="95" spans="1:8" x14ac:dyDescent="0.25">
      <c r="A95" s="240" t="s">
        <v>819</v>
      </c>
      <c r="B95" s="238"/>
      <c r="C95" s="239"/>
      <c r="D95" s="210"/>
      <c r="E95" s="210"/>
      <c r="F95" s="210"/>
      <c r="G95" s="210"/>
      <c r="H95" s="210"/>
    </row>
    <row r="96" spans="1:8" ht="15.75" thickBot="1" x14ac:dyDescent="0.3">
      <c r="A96" s="210"/>
      <c r="B96" s="210"/>
      <c r="C96" s="210"/>
      <c r="D96" s="210"/>
      <c r="E96" s="210"/>
      <c r="F96" s="210"/>
      <c r="G96" s="210"/>
      <c r="H96" s="210"/>
    </row>
    <row r="97" spans="1:22" ht="18" thickBot="1" x14ac:dyDescent="0.35">
      <c r="A97" s="284" t="s">
        <v>805</v>
      </c>
      <c r="B97" s="285"/>
      <c r="C97" s="286"/>
      <c r="D97" s="210"/>
      <c r="E97" s="210"/>
      <c r="H97" s="210"/>
    </row>
    <row r="98" spans="1:22" x14ac:dyDescent="0.25">
      <c r="A98" s="14" t="s">
        <v>54</v>
      </c>
      <c r="B98" s="4" t="s">
        <v>1</v>
      </c>
      <c r="C98" s="13" t="s">
        <v>2</v>
      </c>
      <c r="D98" s="210"/>
      <c r="I98" s="210"/>
      <c r="J98" s="210"/>
      <c r="K98" s="210"/>
      <c r="L98" s="210"/>
      <c r="M98" s="210"/>
      <c r="N98" s="210"/>
      <c r="O98" s="210"/>
      <c r="P98" s="210"/>
    </row>
    <row r="99" spans="1:22" x14ac:dyDescent="0.25">
      <c r="A99" s="31" t="s">
        <v>55</v>
      </c>
      <c r="B99" s="6">
        <v>49421</v>
      </c>
      <c r="C99" s="5">
        <f>B99/$B$101</f>
        <v>0.99185180725309574</v>
      </c>
      <c r="I99" s="210"/>
      <c r="J99" s="210"/>
      <c r="K99" s="210"/>
      <c r="L99" s="210"/>
      <c r="M99" s="210"/>
      <c r="N99" s="210"/>
      <c r="O99" s="210"/>
      <c r="P99" s="210"/>
    </row>
    <row r="100" spans="1:22" x14ac:dyDescent="0.25">
      <c r="A100" s="15" t="s">
        <v>58</v>
      </c>
      <c r="B100" s="16">
        <v>406</v>
      </c>
      <c r="C100" s="17">
        <f>B100/$B$101</f>
        <v>8.1481927469042887E-3</v>
      </c>
      <c r="F100" s="210"/>
      <c r="G100" s="210"/>
      <c r="I100" s="210"/>
      <c r="J100" s="210"/>
      <c r="K100" s="210"/>
      <c r="L100" s="210"/>
      <c r="M100" s="210"/>
      <c r="N100" s="210"/>
      <c r="O100" s="210"/>
      <c r="P100" s="210"/>
    </row>
    <row r="101" spans="1:22" ht="15.75" thickBot="1" x14ac:dyDescent="0.3">
      <c r="A101" s="32" t="s">
        <v>5</v>
      </c>
      <c r="B101" s="3">
        <f>SUM(B99:B100)</f>
        <v>49827</v>
      </c>
      <c r="C101" s="2"/>
      <c r="E101" s="210"/>
      <c r="H101" s="210"/>
      <c r="Q101" s="210"/>
      <c r="R101" s="210"/>
      <c r="S101" s="210"/>
      <c r="T101" s="210"/>
      <c r="U101" s="210"/>
      <c r="V101" s="210"/>
    </row>
    <row r="102" spans="1:22" x14ac:dyDescent="0.25">
      <c r="A102" s="210" t="s">
        <v>829</v>
      </c>
      <c r="B102" s="210"/>
      <c r="C102" s="210"/>
      <c r="D102" s="210"/>
      <c r="Q102" s="210"/>
      <c r="R102" s="210"/>
      <c r="S102" s="210"/>
      <c r="T102" s="210"/>
      <c r="U102" s="210"/>
      <c r="V102" s="210"/>
    </row>
    <row r="103" spans="1:22" ht="15.75" thickBot="1" x14ac:dyDescent="0.3">
      <c r="Q103" s="210"/>
      <c r="R103" s="210"/>
      <c r="S103" s="210"/>
      <c r="T103" s="210"/>
      <c r="U103" s="210"/>
      <c r="V103" s="210"/>
    </row>
    <row r="104" spans="1:22" ht="34.5" customHeight="1" thickBot="1" x14ac:dyDescent="0.35">
      <c r="A104" s="280" t="s">
        <v>56</v>
      </c>
      <c r="B104" s="281"/>
      <c r="C104" s="282"/>
    </row>
    <row r="105" spans="1:22" x14ac:dyDescent="0.25">
      <c r="A105" s="14" t="s">
        <v>6</v>
      </c>
      <c r="B105" s="4" t="s">
        <v>7</v>
      </c>
      <c r="C105" s="13" t="s">
        <v>2</v>
      </c>
    </row>
    <row r="106" spans="1:22" x14ac:dyDescent="0.25">
      <c r="A106" s="31" t="s">
        <v>36</v>
      </c>
      <c r="B106" s="6">
        <v>2409</v>
      </c>
      <c r="C106" s="5">
        <f>B106/$B$112</f>
        <v>7.4489795918367352E-2</v>
      </c>
    </row>
    <row r="107" spans="1:22" x14ac:dyDescent="0.25">
      <c r="A107" s="31" t="s">
        <v>37</v>
      </c>
      <c r="B107" s="6">
        <v>4061</v>
      </c>
      <c r="C107" s="5">
        <f t="shared" ref="C107:C111" si="6">B107/$B$112</f>
        <v>0.12557204700061844</v>
      </c>
    </row>
    <row r="108" spans="1:22" x14ac:dyDescent="0.25">
      <c r="A108" s="31" t="s">
        <v>38</v>
      </c>
      <c r="B108" s="6">
        <v>5069</v>
      </c>
      <c r="C108" s="5">
        <f t="shared" si="6"/>
        <v>0.15674087816944959</v>
      </c>
    </row>
    <row r="109" spans="1:22" x14ac:dyDescent="0.25">
      <c r="A109" s="31" t="s">
        <v>39</v>
      </c>
      <c r="B109" s="6">
        <v>5508</v>
      </c>
      <c r="C109" s="5">
        <f t="shared" si="6"/>
        <v>0.17031539888682745</v>
      </c>
    </row>
    <row r="110" spans="1:22" x14ac:dyDescent="0.25">
      <c r="A110" s="31" t="s">
        <v>40</v>
      </c>
      <c r="B110" s="6">
        <v>4290</v>
      </c>
      <c r="C110" s="5">
        <f t="shared" si="6"/>
        <v>0.1326530612244898</v>
      </c>
    </row>
    <row r="111" spans="1:22" x14ac:dyDescent="0.25">
      <c r="A111" s="15" t="s">
        <v>8</v>
      </c>
      <c r="B111" s="16">
        <v>11003</v>
      </c>
      <c r="C111" s="17">
        <f t="shared" si="6"/>
        <v>0.34022881880024736</v>
      </c>
    </row>
    <row r="112" spans="1:22" ht="15.75" thickBot="1" x14ac:dyDescent="0.3">
      <c r="A112" s="32" t="s">
        <v>5</v>
      </c>
      <c r="B112" s="3">
        <f>SUM(B106:B111)</f>
        <v>32340</v>
      </c>
      <c r="C112" s="2"/>
    </row>
    <row r="113" spans="1:3" x14ac:dyDescent="0.25">
      <c r="A113" s="241" t="s">
        <v>820</v>
      </c>
    </row>
    <row r="114" spans="1:3" ht="15.75" thickBot="1" x14ac:dyDescent="0.3">
      <c r="A114" s="254"/>
      <c r="B114" s="210"/>
      <c r="C114" s="210"/>
    </row>
    <row r="115" spans="1:3" ht="31.5" customHeight="1" thickBot="1" x14ac:dyDescent="0.35">
      <c r="A115" s="280" t="s">
        <v>57</v>
      </c>
      <c r="B115" s="281"/>
      <c r="C115" s="282"/>
    </row>
    <row r="116" spans="1:3" x14ac:dyDescent="0.25">
      <c r="A116" s="14" t="s">
        <v>6</v>
      </c>
      <c r="B116" s="4" t="s">
        <v>7</v>
      </c>
      <c r="C116" s="13" t="s">
        <v>2</v>
      </c>
    </row>
    <row r="117" spans="1:3" x14ac:dyDescent="0.25">
      <c r="A117" s="31" t="s">
        <v>36</v>
      </c>
      <c r="B117" s="6">
        <v>143</v>
      </c>
      <c r="C117" s="5">
        <f>B117/$B$123</f>
        <v>0.51811594202898548</v>
      </c>
    </row>
    <row r="118" spans="1:3" x14ac:dyDescent="0.25">
      <c r="A118" s="31" t="s">
        <v>37</v>
      </c>
      <c r="B118" s="6">
        <v>38</v>
      </c>
      <c r="C118" s="5">
        <f t="shared" ref="C118:C122" si="7">B118/$B$123</f>
        <v>0.13768115942028986</v>
      </c>
    </row>
    <row r="119" spans="1:3" x14ac:dyDescent="0.25">
      <c r="A119" s="31" t="s">
        <v>38</v>
      </c>
      <c r="B119" s="6">
        <v>48</v>
      </c>
      <c r="C119" s="5">
        <f t="shared" si="7"/>
        <v>0.17391304347826086</v>
      </c>
    </row>
    <row r="120" spans="1:3" x14ac:dyDescent="0.25">
      <c r="A120" s="31" t="s">
        <v>39</v>
      </c>
      <c r="B120" s="6">
        <v>33</v>
      </c>
      <c r="C120" s="5">
        <f t="shared" si="7"/>
        <v>0.11956521739130435</v>
      </c>
    </row>
    <row r="121" spans="1:3" x14ac:dyDescent="0.25">
      <c r="A121" s="31" t="s">
        <v>40</v>
      </c>
      <c r="B121" s="6">
        <v>4</v>
      </c>
      <c r="C121" s="5">
        <f t="shared" si="7"/>
        <v>1.4492753623188406E-2</v>
      </c>
    </row>
    <row r="122" spans="1:3" x14ac:dyDescent="0.25">
      <c r="A122" s="15" t="s">
        <v>8</v>
      </c>
      <c r="B122" s="16">
        <v>10</v>
      </c>
      <c r="C122" s="17">
        <f t="shared" si="7"/>
        <v>3.6231884057971016E-2</v>
      </c>
    </row>
    <row r="123" spans="1:3" ht="15.75" thickBot="1" x14ac:dyDescent="0.3">
      <c r="A123" s="32" t="s">
        <v>5</v>
      </c>
      <c r="B123" s="3">
        <f>SUM(B117:B122)</f>
        <v>276</v>
      </c>
      <c r="C123" s="2"/>
    </row>
    <row r="124" spans="1:3" ht="15.75" thickBot="1" x14ac:dyDescent="0.3"/>
    <row r="125" spans="1:3" ht="31.5" customHeight="1" thickBot="1" x14ac:dyDescent="0.35">
      <c r="A125" s="280" t="s">
        <v>59</v>
      </c>
      <c r="B125" s="281"/>
      <c r="C125" s="282"/>
    </row>
    <row r="126" spans="1:3" x14ac:dyDescent="0.25">
      <c r="A126" s="14" t="s">
        <v>6</v>
      </c>
      <c r="B126" s="4" t="s">
        <v>7</v>
      </c>
      <c r="C126" s="13" t="s">
        <v>2</v>
      </c>
    </row>
    <row r="127" spans="1:3" x14ac:dyDescent="0.25">
      <c r="A127" s="31" t="s">
        <v>36</v>
      </c>
      <c r="B127" s="6">
        <f>B117</f>
        <v>143</v>
      </c>
      <c r="C127" s="5">
        <f>B127/$B$129</f>
        <v>0.79005524861878451</v>
      </c>
    </row>
    <row r="128" spans="1:3" x14ac:dyDescent="0.25">
      <c r="A128" s="15" t="s">
        <v>37</v>
      </c>
      <c r="B128" s="16">
        <f>B118</f>
        <v>38</v>
      </c>
      <c r="C128" s="17">
        <f>B128/$B$129</f>
        <v>0.20994475138121546</v>
      </c>
    </row>
    <row r="129" spans="1:3" ht="15.75" thickBot="1" x14ac:dyDescent="0.3">
      <c r="A129" s="32" t="s">
        <v>5</v>
      </c>
      <c r="B129" s="3">
        <f>SUM(B127:B128)</f>
        <v>181</v>
      </c>
      <c r="C129" s="2"/>
    </row>
    <row r="130" spans="1:3" ht="15.75" thickBot="1" x14ac:dyDescent="0.3"/>
    <row r="131" spans="1:3" ht="32.25" customHeight="1" thickBot="1" x14ac:dyDescent="0.35">
      <c r="A131" s="280" t="s">
        <v>60</v>
      </c>
      <c r="B131" s="281"/>
      <c r="C131" s="282"/>
    </row>
    <row r="132" spans="1:3" x14ac:dyDescent="0.25">
      <c r="A132" s="14" t="s">
        <v>12</v>
      </c>
      <c r="B132" s="4" t="s">
        <v>1</v>
      </c>
      <c r="C132" s="13" t="s">
        <v>2</v>
      </c>
    </row>
    <row r="133" spans="1:3" x14ac:dyDescent="0.25">
      <c r="A133" s="31" t="s">
        <v>14</v>
      </c>
      <c r="B133" s="6">
        <v>67</v>
      </c>
      <c r="C133" s="5">
        <f t="shared" ref="C133:C143" si="8">B133/$B$144</f>
        <v>0.24275362318840579</v>
      </c>
    </row>
    <row r="134" spans="1:3" x14ac:dyDescent="0.25">
      <c r="A134" s="31" t="s">
        <v>17</v>
      </c>
      <c r="B134" s="6">
        <v>52</v>
      </c>
      <c r="C134" s="5">
        <f t="shared" si="8"/>
        <v>0.18840579710144928</v>
      </c>
    </row>
    <row r="135" spans="1:3" x14ac:dyDescent="0.25">
      <c r="A135" s="31" t="s">
        <v>170</v>
      </c>
      <c r="B135" s="6">
        <v>49</v>
      </c>
      <c r="C135" s="5">
        <f t="shared" si="8"/>
        <v>0.17753623188405798</v>
      </c>
    </row>
    <row r="136" spans="1:3" x14ac:dyDescent="0.25">
      <c r="A136" s="31" t="s">
        <v>18</v>
      </c>
      <c r="B136" s="6">
        <v>28</v>
      </c>
      <c r="C136" s="5">
        <f t="shared" si="8"/>
        <v>0.10144927536231885</v>
      </c>
    </row>
    <row r="137" spans="1:3" x14ac:dyDescent="0.25">
      <c r="A137" s="31" t="s">
        <v>29</v>
      </c>
      <c r="B137" s="6">
        <v>22</v>
      </c>
      <c r="C137" s="5">
        <f t="shared" si="8"/>
        <v>7.9710144927536225E-2</v>
      </c>
    </row>
    <row r="138" spans="1:3" x14ac:dyDescent="0.25">
      <c r="A138" s="31" t="s">
        <v>806</v>
      </c>
      <c r="B138" s="6">
        <v>16</v>
      </c>
      <c r="C138" s="5">
        <f t="shared" si="8"/>
        <v>5.7971014492753624E-2</v>
      </c>
    </row>
    <row r="139" spans="1:3" x14ac:dyDescent="0.25">
      <c r="A139" s="31" t="s">
        <v>13</v>
      </c>
      <c r="B139" s="6">
        <v>11</v>
      </c>
      <c r="C139" s="5">
        <f t="shared" si="8"/>
        <v>3.9855072463768113E-2</v>
      </c>
    </row>
    <row r="140" spans="1:3" x14ac:dyDescent="0.25">
      <c r="A140" s="31" t="s">
        <v>20</v>
      </c>
      <c r="B140" s="6">
        <v>10</v>
      </c>
      <c r="C140" s="5">
        <f t="shared" si="8"/>
        <v>3.6231884057971016E-2</v>
      </c>
    </row>
    <row r="141" spans="1:3" x14ac:dyDescent="0.25">
      <c r="A141" s="31" t="s">
        <v>24</v>
      </c>
      <c r="B141" s="6">
        <v>10</v>
      </c>
      <c r="C141" s="5">
        <f t="shared" si="8"/>
        <v>3.6231884057971016E-2</v>
      </c>
    </row>
    <row r="142" spans="1:3" x14ac:dyDescent="0.25">
      <c r="A142" s="31" t="s">
        <v>807</v>
      </c>
      <c r="B142" s="6">
        <v>9</v>
      </c>
      <c r="C142" s="5">
        <f t="shared" si="8"/>
        <v>3.2608695652173912E-2</v>
      </c>
    </row>
    <row r="143" spans="1:3" x14ac:dyDescent="0.25">
      <c r="A143" s="15" t="s">
        <v>15</v>
      </c>
      <c r="B143" s="16">
        <v>2</v>
      </c>
      <c r="C143" s="17">
        <f t="shared" si="8"/>
        <v>7.246376811594203E-3</v>
      </c>
    </row>
    <row r="144" spans="1:3" ht="15.75" thickBot="1" x14ac:dyDescent="0.3">
      <c r="A144" s="32" t="s">
        <v>5</v>
      </c>
      <c r="B144" s="3">
        <f>SUM(B133:B143)</f>
        <v>276</v>
      </c>
      <c r="C144" s="2"/>
    </row>
    <row r="145" spans="1:3" x14ac:dyDescent="0.25">
      <c r="A145" s="242" t="s">
        <v>821</v>
      </c>
    </row>
    <row r="146" spans="1:3" ht="15.75" thickBot="1" x14ac:dyDescent="0.3">
      <c r="A146" s="243"/>
      <c r="B146" s="210"/>
      <c r="C146" s="210"/>
    </row>
    <row r="147" spans="1:3" ht="34.5" customHeight="1" thickBot="1" x14ac:dyDescent="0.35">
      <c r="A147" s="280" t="s">
        <v>61</v>
      </c>
      <c r="B147" s="281"/>
      <c r="C147" s="282"/>
    </row>
    <row r="148" spans="1:3" x14ac:dyDescent="0.25">
      <c r="A148" s="14" t="s">
        <v>12</v>
      </c>
      <c r="B148" s="4" t="s">
        <v>1</v>
      </c>
      <c r="C148" s="13" t="s">
        <v>2</v>
      </c>
    </row>
    <row r="149" spans="1:3" x14ac:dyDescent="0.25">
      <c r="A149" s="31" t="s">
        <v>14</v>
      </c>
      <c r="B149" s="6">
        <v>58</v>
      </c>
      <c r="C149" s="5">
        <f t="shared" ref="C149:C156" si="9">B149/$B$157</f>
        <v>0.32044198895027626</v>
      </c>
    </row>
    <row r="150" spans="1:3" x14ac:dyDescent="0.25">
      <c r="A150" s="31" t="s">
        <v>170</v>
      </c>
      <c r="B150" s="6">
        <v>38</v>
      </c>
      <c r="C150" s="5">
        <f t="shared" si="9"/>
        <v>0.20994475138121546</v>
      </c>
    </row>
    <row r="151" spans="1:3" x14ac:dyDescent="0.25">
      <c r="A151" s="31" t="s">
        <v>17</v>
      </c>
      <c r="B151" s="6">
        <v>31</v>
      </c>
      <c r="C151" s="5">
        <f t="shared" si="9"/>
        <v>0.17127071823204421</v>
      </c>
    </row>
    <row r="152" spans="1:3" x14ac:dyDescent="0.25">
      <c r="A152" s="31" t="s">
        <v>29</v>
      </c>
      <c r="B152" s="6">
        <v>22</v>
      </c>
      <c r="C152" s="5">
        <f t="shared" si="9"/>
        <v>0.12154696132596685</v>
      </c>
    </row>
    <row r="153" spans="1:3" x14ac:dyDescent="0.25">
      <c r="A153" s="31" t="s">
        <v>13</v>
      </c>
      <c r="B153" s="6">
        <v>11</v>
      </c>
      <c r="C153" s="5">
        <f t="shared" si="9"/>
        <v>6.0773480662983423E-2</v>
      </c>
    </row>
    <row r="154" spans="1:3" x14ac:dyDescent="0.25">
      <c r="A154" s="31" t="s">
        <v>20</v>
      </c>
      <c r="B154" s="6">
        <v>10</v>
      </c>
      <c r="C154" s="5">
        <f t="shared" si="9"/>
        <v>5.5248618784530384E-2</v>
      </c>
    </row>
    <row r="155" spans="1:3" x14ac:dyDescent="0.25">
      <c r="A155" s="31" t="s">
        <v>807</v>
      </c>
      <c r="B155" s="6">
        <v>9</v>
      </c>
      <c r="C155" s="5">
        <f t="shared" si="9"/>
        <v>4.9723756906077346E-2</v>
      </c>
    </row>
    <row r="156" spans="1:3" x14ac:dyDescent="0.25">
      <c r="A156" s="15" t="s">
        <v>15</v>
      </c>
      <c r="B156" s="16">
        <v>2</v>
      </c>
      <c r="C156" s="17">
        <f t="shared" si="9"/>
        <v>1.1049723756906077E-2</v>
      </c>
    </row>
    <row r="157" spans="1:3" ht="15.75" thickBot="1" x14ac:dyDescent="0.3">
      <c r="A157" s="32" t="s">
        <v>5</v>
      </c>
      <c r="B157" s="3">
        <f>SUM(B149:B156)</f>
        <v>181</v>
      </c>
      <c r="C157" s="2"/>
    </row>
    <row r="158" spans="1:3" x14ac:dyDescent="0.25">
      <c r="A158" s="210" t="s">
        <v>821</v>
      </c>
    </row>
    <row r="160" spans="1:3" x14ac:dyDescent="0.25">
      <c r="A160" s="210" t="s">
        <v>822</v>
      </c>
    </row>
  </sheetData>
  <mergeCells count="18">
    <mergeCell ref="I5:K5"/>
    <mergeCell ref="A41:C41"/>
    <mergeCell ref="A56:C56"/>
    <mergeCell ref="A71:C71"/>
    <mergeCell ref="A82:C82"/>
    <mergeCell ref="A5:C5"/>
    <mergeCell ref="A12:C12"/>
    <mergeCell ref="A24:C24"/>
    <mergeCell ref="A35:C35"/>
    <mergeCell ref="E12:G12"/>
    <mergeCell ref="E18:G18"/>
    <mergeCell ref="A1:G1"/>
    <mergeCell ref="A115:C115"/>
    <mergeCell ref="A125:C125"/>
    <mergeCell ref="A131:C131"/>
    <mergeCell ref="A147:C147"/>
    <mergeCell ref="A97:C97"/>
    <mergeCell ref="A104:C104"/>
  </mergeCells>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3"/>
  <sheetViews>
    <sheetView topLeftCell="A16" workbookViewId="0">
      <selection activeCell="A35" sqref="A35:C35"/>
    </sheetView>
  </sheetViews>
  <sheetFormatPr defaultRowHeight="15" x14ac:dyDescent="0.25"/>
  <cols>
    <col min="1" max="1" width="26.7109375" style="209" customWidth="1"/>
    <col min="2" max="2" width="10.7109375" style="209" bestFit="1" customWidth="1"/>
    <col min="3" max="3" width="7.85546875" style="209" customWidth="1"/>
    <col min="4" max="4" width="9.140625" style="209"/>
    <col min="5" max="5" width="33.85546875" style="209" bestFit="1" customWidth="1"/>
    <col min="6" max="6" width="18.5703125" style="209" bestFit="1" customWidth="1"/>
    <col min="7" max="7" width="14.85546875" style="209" customWidth="1"/>
    <col min="8" max="8" width="9.140625" style="209"/>
    <col min="9" max="9" width="11.85546875" style="209" bestFit="1" customWidth="1"/>
    <col min="10" max="16384" width="9.140625" style="209"/>
  </cols>
  <sheetData>
    <row r="1" spans="1:10" ht="21" x14ac:dyDescent="0.35">
      <c r="A1" s="283" t="s">
        <v>593</v>
      </c>
      <c r="B1" s="283"/>
      <c r="C1" s="283"/>
      <c r="D1" s="283"/>
      <c r="E1" s="283"/>
      <c r="F1" s="283"/>
    </row>
    <row r="2" spans="1:10" s="210" customFormat="1" ht="21" x14ac:dyDescent="0.35">
      <c r="A2" s="236" t="s">
        <v>815</v>
      </c>
      <c r="F2" s="253"/>
    </row>
    <row r="3" spans="1:10" s="210" customFormat="1" ht="21" x14ac:dyDescent="0.35">
      <c r="A3" s="210" t="s">
        <v>816</v>
      </c>
      <c r="F3" s="253"/>
    </row>
    <row r="4" spans="1:10" ht="15.75" thickBot="1" x14ac:dyDescent="0.3"/>
    <row r="5" spans="1:10" ht="18" thickBot="1" x14ac:dyDescent="0.35">
      <c r="A5" s="284" t="s">
        <v>34</v>
      </c>
      <c r="B5" s="285"/>
      <c r="C5" s="286"/>
      <c r="I5" s="284" t="s">
        <v>63</v>
      </c>
      <c r="J5" s="286"/>
    </row>
    <row r="6" spans="1:10" x14ac:dyDescent="0.25">
      <c r="A6" s="14" t="s">
        <v>0</v>
      </c>
      <c r="B6" s="4" t="s">
        <v>1</v>
      </c>
      <c r="C6" s="13" t="s">
        <v>2</v>
      </c>
      <c r="I6" s="19" t="s">
        <v>589</v>
      </c>
      <c r="J6" s="214"/>
    </row>
    <row r="7" spans="1:10" x14ac:dyDescent="0.25">
      <c r="A7" s="212" t="s">
        <v>3</v>
      </c>
      <c r="B7" s="6">
        <v>97091</v>
      </c>
      <c r="C7" s="5">
        <f>B7/$B$9</f>
        <v>0.86665952565853488</v>
      </c>
      <c r="I7" s="212" t="s">
        <v>590</v>
      </c>
      <c r="J7" s="214"/>
    </row>
    <row r="8" spans="1:10" x14ac:dyDescent="0.25">
      <c r="A8" s="15" t="s">
        <v>4</v>
      </c>
      <c r="B8" s="16">
        <v>14938</v>
      </c>
      <c r="C8" s="17">
        <f>B8/$B$9</f>
        <v>0.13334047434146515</v>
      </c>
      <c r="I8" s="212" t="s">
        <v>591</v>
      </c>
      <c r="J8" s="214"/>
    </row>
    <row r="9" spans="1:10" ht="15.75" thickBot="1" x14ac:dyDescent="0.3">
      <c r="A9" s="213" t="s">
        <v>5</v>
      </c>
      <c r="B9" s="3">
        <f>SUM(B7:B8)</f>
        <v>112029</v>
      </c>
      <c r="C9" s="2"/>
      <c r="I9" s="212"/>
      <c r="J9" s="214"/>
    </row>
    <row r="10" spans="1:10" x14ac:dyDescent="0.25">
      <c r="A10" s="210" t="s">
        <v>874</v>
      </c>
      <c r="B10" s="256"/>
      <c r="C10" s="256"/>
      <c r="D10" s="210"/>
      <c r="I10" s="212"/>
      <c r="J10" s="214"/>
    </row>
    <row r="11" spans="1:10" ht="15.75" thickBot="1" x14ac:dyDescent="0.3">
      <c r="I11" s="212"/>
      <c r="J11" s="214"/>
    </row>
    <row r="12" spans="1:10" ht="18" thickBot="1" x14ac:dyDescent="0.35">
      <c r="A12" s="284" t="s">
        <v>35</v>
      </c>
      <c r="B12" s="285"/>
      <c r="C12" s="286"/>
      <c r="E12" s="294" t="s">
        <v>844</v>
      </c>
      <c r="F12" s="295"/>
      <c r="G12" s="296"/>
      <c r="I12" s="212"/>
      <c r="J12" s="214"/>
    </row>
    <row r="13" spans="1:10" x14ac:dyDescent="0.25">
      <c r="A13" s="14" t="s">
        <v>6</v>
      </c>
      <c r="B13" s="4" t="s">
        <v>7</v>
      </c>
      <c r="C13" s="13" t="s">
        <v>2</v>
      </c>
      <c r="E13" s="14" t="s">
        <v>0</v>
      </c>
      <c r="F13" s="4" t="s">
        <v>1</v>
      </c>
      <c r="G13" s="13" t="s">
        <v>2</v>
      </c>
      <c r="I13" s="212"/>
      <c r="J13" s="214"/>
    </row>
    <row r="14" spans="1:10" x14ac:dyDescent="0.25">
      <c r="A14" s="212" t="s">
        <v>36</v>
      </c>
      <c r="B14" s="6">
        <v>9868</v>
      </c>
      <c r="C14" s="5">
        <f>B14/$B$21</f>
        <v>8.8084335306036834E-2</v>
      </c>
      <c r="E14" s="212" t="s">
        <v>3</v>
      </c>
      <c r="F14" s="6">
        <v>7631</v>
      </c>
      <c r="G14" s="5">
        <v>0.77300000000000002</v>
      </c>
      <c r="I14" s="212"/>
      <c r="J14" s="214"/>
    </row>
    <row r="15" spans="1:10" x14ac:dyDescent="0.25">
      <c r="A15" s="212" t="s">
        <v>37</v>
      </c>
      <c r="B15" s="6">
        <v>13826</v>
      </c>
      <c r="C15" s="5">
        <f t="shared" ref="C15:C20" si="0">B15/$B$21</f>
        <v>0.12341447303823118</v>
      </c>
      <c r="E15" s="15" t="s">
        <v>4</v>
      </c>
      <c r="F15" s="16">
        <v>2237</v>
      </c>
      <c r="G15" s="17">
        <v>0.22700000000000001</v>
      </c>
      <c r="I15" s="212"/>
      <c r="J15" s="214"/>
    </row>
    <row r="16" spans="1:10" ht="15.75" thickBot="1" x14ac:dyDescent="0.3">
      <c r="A16" s="212" t="s">
        <v>38</v>
      </c>
      <c r="B16" s="6">
        <v>14781</v>
      </c>
      <c r="C16" s="5">
        <f t="shared" si="0"/>
        <v>0.1319390514955949</v>
      </c>
      <c r="E16" s="213" t="s">
        <v>5</v>
      </c>
      <c r="F16" s="3">
        <v>9868</v>
      </c>
      <c r="G16" s="232"/>
      <c r="I16" s="212"/>
      <c r="J16" s="214"/>
    </row>
    <row r="17" spans="1:10" ht="15.75" thickBot="1" x14ac:dyDescent="0.3">
      <c r="A17" s="212" t="s">
        <v>39</v>
      </c>
      <c r="B17" s="6">
        <v>14507</v>
      </c>
      <c r="C17" s="5">
        <f t="shared" si="0"/>
        <v>0.12949325621044552</v>
      </c>
      <c r="E17" s="210"/>
      <c r="F17" s="210"/>
      <c r="G17" s="210"/>
      <c r="I17" s="212"/>
      <c r="J17" s="214"/>
    </row>
    <row r="18" spans="1:10" ht="18" thickBot="1" x14ac:dyDescent="0.35">
      <c r="A18" s="212" t="s">
        <v>40</v>
      </c>
      <c r="B18" s="6">
        <v>13448</v>
      </c>
      <c r="C18" s="5">
        <f t="shared" si="0"/>
        <v>0.12004034669594479</v>
      </c>
      <c r="E18" s="284" t="s">
        <v>837</v>
      </c>
      <c r="F18" s="285"/>
      <c r="G18" s="286"/>
      <c r="I18" s="212"/>
      <c r="J18" s="214"/>
    </row>
    <row r="19" spans="1:10" x14ac:dyDescent="0.25">
      <c r="A19" s="212" t="s">
        <v>8</v>
      </c>
      <c r="B19" s="6">
        <v>43306</v>
      </c>
      <c r="C19" s="5">
        <f t="shared" si="0"/>
        <v>0.38656062269590907</v>
      </c>
      <c r="E19" s="14" t="s">
        <v>0</v>
      </c>
      <c r="F19" s="4" t="s">
        <v>1</v>
      </c>
      <c r="G19" s="13" t="s">
        <v>2</v>
      </c>
      <c r="I19" s="212"/>
      <c r="J19" s="214"/>
    </row>
    <row r="20" spans="1:10" x14ac:dyDescent="0.25">
      <c r="A20" s="15" t="s">
        <v>9</v>
      </c>
      <c r="B20" s="16">
        <v>2293</v>
      </c>
      <c r="C20" s="17">
        <f t="shared" si="0"/>
        <v>2.0467914557837703E-2</v>
      </c>
      <c r="E20" s="212" t="s">
        <v>3</v>
      </c>
      <c r="F20" s="6">
        <v>10458</v>
      </c>
      <c r="G20" s="5">
        <v>0.75600000000000001</v>
      </c>
      <c r="I20" s="212"/>
      <c r="J20" s="214"/>
    </row>
    <row r="21" spans="1:10" ht="15.75" thickBot="1" x14ac:dyDescent="0.3">
      <c r="A21" s="213" t="s">
        <v>5</v>
      </c>
      <c r="B21" s="3">
        <f>SUM(B14:B20)</f>
        <v>112029</v>
      </c>
      <c r="C21" s="2"/>
      <c r="E21" s="15" t="s">
        <v>4</v>
      </c>
      <c r="F21" s="16">
        <v>3368</v>
      </c>
      <c r="G21" s="17">
        <v>0.24399999999999999</v>
      </c>
      <c r="I21" s="212"/>
      <c r="J21" s="214"/>
    </row>
    <row r="22" spans="1:10" ht="15.75" thickBot="1" x14ac:dyDescent="0.3">
      <c r="A22" s="210" t="s">
        <v>874</v>
      </c>
      <c r="B22" s="210"/>
      <c r="C22" s="210"/>
      <c r="D22" s="210"/>
      <c r="E22" s="213" t="s">
        <v>5</v>
      </c>
      <c r="F22" s="3">
        <v>13826</v>
      </c>
      <c r="G22" s="2"/>
      <c r="I22" s="212"/>
      <c r="J22" s="214"/>
    </row>
    <row r="23" spans="1:10" ht="15.75" thickBot="1" x14ac:dyDescent="0.3">
      <c r="I23" s="212"/>
      <c r="J23" s="214"/>
    </row>
    <row r="24" spans="1:10" ht="18" thickBot="1" x14ac:dyDescent="0.35">
      <c r="A24" s="300" t="s">
        <v>10</v>
      </c>
      <c r="B24" s="301"/>
      <c r="C24" s="302"/>
      <c r="I24" s="212"/>
      <c r="J24" s="214"/>
    </row>
    <row r="25" spans="1:10" x14ac:dyDescent="0.25">
      <c r="A25" s="215" t="s">
        <v>6</v>
      </c>
      <c r="B25" s="216" t="s">
        <v>7</v>
      </c>
      <c r="C25" s="217" t="s">
        <v>2</v>
      </c>
      <c r="I25" s="212"/>
      <c r="J25" s="214"/>
    </row>
    <row r="26" spans="1:10" x14ac:dyDescent="0.25">
      <c r="A26" s="218" t="s">
        <v>36</v>
      </c>
      <c r="B26" s="219">
        <v>2237</v>
      </c>
      <c r="C26" s="220">
        <f>B26/$B$33</f>
        <v>0.14975230954612398</v>
      </c>
      <c r="I26" s="212"/>
      <c r="J26" s="214"/>
    </row>
    <row r="27" spans="1:10" x14ac:dyDescent="0.25">
      <c r="A27" s="218" t="s">
        <v>37</v>
      </c>
      <c r="B27" s="219">
        <v>3368</v>
      </c>
      <c r="C27" s="220">
        <f t="shared" ref="C27:C32" si="1">B27/$B$33</f>
        <v>0.22546525639309145</v>
      </c>
      <c r="I27" s="212"/>
      <c r="J27" s="214"/>
    </row>
    <row r="28" spans="1:10" x14ac:dyDescent="0.25">
      <c r="A28" s="218" t="s">
        <v>38</v>
      </c>
      <c r="B28" s="219">
        <v>2561</v>
      </c>
      <c r="C28" s="220">
        <f t="shared" si="1"/>
        <v>0.17144196010175392</v>
      </c>
      <c r="I28" s="212"/>
      <c r="J28" s="214"/>
    </row>
    <row r="29" spans="1:10" x14ac:dyDescent="0.25">
      <c r="A29" s="218" t="s">
        <v>39</v>
      </c>
      <c r="B29" s="219">
        <v>2161</v>
      </c>
      <c r="C29" s="220">
        <f t="shared" si="1"/>
        <v>0.14466461373677869</v>
      </c>
      <c r="I29" s="212"/>
      <c r="J29" s="214"/>
    </row>
    <row r="30" spans="1:10" x14ac:dyDescent="0.25">
      <c r="A30" s="218" t="s">
        <v>40</v>
      </c>
      <c r="B30" s="219">
        <v>1439</v>
      </c>
      <c r="C30" s="220">
        <f t="shared" si="1"/>
        <v>9.6331503547998396E-2</v>
      </c>
      <c r="I30" s="212"/>
      <c r="J30" s="214"/>
    </row>
    <row r="31" spans="1:10" ht="15.75" thickBot="1" x14ac:dyDescent="0.3">
      <c r="A31" s="218" t="s">
        <v>8</v>
      </c>
      <c r="B31" s="219">
        <v>3064</v>
      </c>
      <c r="C31" s="220">
        <f t="shared" si="1"/>
        <v>0.20511447315571027</v>
      </c>
      <c r="I31" s="213"/>
      <c r="J31" s="2"/>
    </row>
    <row r="32" spans="1:10" x14ac:dyDescent="0.25">
      <c r="A32" s="221" t="s">
        <v>9</v>
      </c>
      <c r="B32" s="222">
        <v>108</v>
      </c>
      <c r="C32" s="223">
        <f t="shared" si="1"/>
        <v>7.2298835185433128E-3</v>
      </c>
    </row>
    <row r="33" spans="1:3" ht="15.75" thickBot="1" x14ac:dyDescent="0.3">
      <c r="A33" s="224" t="s">
        <v>5</v>
      </c>
      <c r="B33" s="225">
        <f>SUM(B26:B32)</f>
        <v>14938</v>
      </c>
      <c r="C33" s="226"/>
    </row>
    <row r="34" spans="1:3" ht="15.75" thickBot="1" x14ac:dyDescent="0.3"/>
    <row r="35" spans="1:3" ht="18" thickBot="1" x14ac:dyDescent="0.35">
      <c r="A35" s="280" t="s">
        <v>41</v>
      </c>
      <c r="B35" s="281"/>
      <c r="C35" s="282"/>
    </row>
    <row r="36" spans="1:3" x14ac:dyDescent="0.25">
      <c r="A36" s="14" t="s">
        <v>6</v>
      </c>
      <c r="B36" s="4" t="s">
        <v>7</v>
      </c>
      <c r="C36" s="13" t="s">
        <v>2</v>
      </c>
    </row>
    <row r="37" spans="1:3" x14ac:dyDescent="0.25">
      <c r="A37" s="212" t="s">
        <v>36</v>
      </c>
      <c r="B37" s="6">
        <f>B26</f>
        <v>2237</v>
      </c>
      <c r="C37" s="5">
        <f>B37/$B$39</f>
        <v>0.3991079393398751</v>
      </c>
    </row>
    <row r="38" spans="1:3" x14ac:dyDescent="0.25">
      <c r="A38" s="15" t="s">
        <v>37</v>
      </c>
      <c r="B38" s="16">
        <f>B27</f>
        <v>3368</v>
      </c>
      <c r="C38" s="17">
        <f>B38/$B$39</f>
        <v>0.6008920606601249</v>
      </c>
    </row>
    <row r="39" spans="1:3" ht="15.75" thickBot="1" x14ac:dyDescent="0.3">
      <c r="A39" s="213" t="s">
        <v>5</v>
      </c>
      <c r="B39" s="3">
        <f>SUM(B37:B38)</f>
        <v>5605</v>
      </c>
      <c r="C39" s="2"/>
    </row>
    <row r="40" spans="1:3" ht="15.75" thickBot="1" x14ac:dyDescent="0.3"/>
    <row r="41" spans="1:3" ht="18" thickBot="1" x14ac:dyDescent="0.35">
      <c r="A41" s="284" t="s">
        <v>11</v>
      </c>
      <c r="B41" s="285"/>
      <c r="C41" s="286"/>
    </row>
    <row r="42" spans="1:3" x14ac:dyDescent="0.25">
      <c r="A42" s="14" t="s">
        <v>12</v>
      </c>
      <c r="B42" s="4" t="s">
        <v>1</v>
      </c>
      <c r="C42" s="13" t="s">
        <v>2</v>
      </c>
    </row>
    <row r="43" spans="1:3" x14ac:dyDescent="0.25">
      <c r="A43" s="23" t="s">
        <v>15</v>
      </c>
      <c r="B43" s="6">
        <v>5115</v>
      </c>
      <c r="C43" s="5">
        <f t="shared" ref="C43:C53" si="2">B43/$B$54</f>
        <v>0.34241531664212077</v>
      </c>
    </row>
    <row r="44" spans="1:3" x14ac:dyDescent="0.25">
      <c r="A44" s="23" t="s">
        <v>22</v>
      </c>
      <c r="B44" s="6">
        <v>2752</v>
      </c>
      <c r="C44" s="5">
        <f t="shared" si="2"/>
        <v>0.18422814299102958</v>
      </c>
    </row>
    <row r="45" spans="1:3" x14ac:dyDescent="0.25">
      <c r="A45" s="23" t="s">
        <v>17</v>
      </c>
      <c r="B45" s="6">
        <v>1620</v>
      </c>
      <c r="C45" s="5">
        <f t="shared" si="2"/>
        <v>0.10844825277814968</v>
      </c>
    </row>
    <row r="46" spans="1:3" x14ac:dyDescent="0.25">
      <c r="A46" s="23" t="s">
        <v>14</v>
      </c>
      <c r="B46" s="6">
        <v>715</v>
      </c>
      <c r="C46" s="5">
        <f t="shared" si="2"/>
        <v>4.7864506627393229E-2</v>
      </c>
    </row>
    <row r="47" spans="1:3" x14ac:dyDescent="0.25">
      <c r="A47" s="23" t="s">
        <v>13</v>
      </c>
      <c r="B47" s="6">
        <v>609</v>
      </c>
      <c r="C47" s="5">
        <f t="shared" si="2"/>
        <v>4.0768509840674788E-2</v>
      </c>
    </row>
    <row r="48" spans="1:3" x14ac:dyDescent="0.25">
      <c r="A48" s="23" t="s">
        <v>28</v>
      </c>
      <c r="B48" s="6">
        <v>476</v>
      </c>
      <c r="C48" s="5">
        <f t="shared" si="2"/>
        <v>3.1865042174320526E-2</v>
      </c>
    </row>
    <row r="49" spans="1:19" x14ac:dyDescent="0.25">
      <c r="A49" s="23" t="s">
        <v>18</v>
      </c>
      <c r="B49" s="6">
        <v>378</v>
      </c>
      <c r="C49" s="5">
        <f t="shared" si="2"/>
        <v>2.5304592314901592E-2</v>
      </c>
    </row>
    <row r="50" spans="1:19" x14ac:dyDescent="0.25">
      <c r="A50" s="23" t="s">
        <v>27</v>
      </c>
      <c r="B50" s="6">
        <v>376</v>
      </c>
      <c r="C50" s="5">
        <f t="shared" si="2"/>
        <v>2.5170705583076717E-2</v>
      </c>
    </row>
    <row r="51" spans="1:19" x14ac:dyDescent="0.25">
      <c r="A51" s="23" t="s">
        <v>23</v>
      </c>
      <c r="B51" s="6">
        <v>376</v>
      </c>
      <c r="C51" s="5">
        <f t="shared" si="2"/>
        <v>2.5170705583076717E-2</v>
      </c>
    </row>
    <row r="52" spans="1:19" x14ac:dyDescent="0.25">
      <c r="A52" s="23" t="s">
        <v>16</v>
      </c>
      <c r="B52" s="6">
        <v>331</v>
      </c>
      <c r="C52" s="5">
        <f t="shared" si="2"/>
        <v>2.2158254117017002E-2</v>
      </c>
    </row>
    <row r="53" spans="1:19" x14ac:dyDescent="0.25">
      <c r="A53" s="24" t="s">
        <v>33</v>
      </c>
      <c r="B53" s="16">
        <v>2190</v>
      </c>
      <c r="C53" s="17">
        <f t="shared" si="2"/>
        <v>0.14660597134823938</v>
      </c>
    </row>
    <row r="54" spans="1:19" s="211" customFormat="1" ht="15.75" thickBot="1" x14ac:dyDescent="0.3">
      <c r="A54" s="213" t="s">
        <v>5</v>
      </c>
      <c r="B54" s="3">
        <f>SUM(B43:B53)</f>
        <v>14938</v>
      </c>
      <c r="C54" s="2"/>
      <c r="D54" s="209"/>
      <c r="E54" s="209"/>
      <c r="F54" s="209"/>
      <c r="G54" s="209"/>
      <c r="H54" s="209"/>
      <c r="I54" s="209"/>
      <c r="J54" s="209"/>
      <c r="K54" s="209"/>
      <c r="L54" s="209"/>
      <c r="M54" s="209"/>
      <c r="N54" s="209"/>
      <c r="O54" s="209"/>
      <c r="P54" s="209"/>
      <c r="Q54" s="209"/>
      <c r="R54" s="209"/>
      <c r="S54" s="209"/>
    </row>
    <row r="55" spans="1:19" ht="15.75" thickBot="1" x14ac:dyDescent="0.3"/>
    <row r="56" spans="1:19" ht="18" thickBot="1" x14ac:dyDescent="0.35">
      <c r="A56" s="280" t="s">
        <v>42</v>
      </c>
      <c r="B56" s="281"/>
      <c r="C56" s="282"/>
      <c r="D56" s="211"/>
    </row>
    <row r="57" spans="1:19" x14ac:dyDescent="0.25">
      <c r="A57" s="14" t="s">
        <v>12</v>
      </c>
      <c r="B57" s="4" t="s">
        <v>1</v>
      </c>
      <c r="C57" s="13" t="s">
        <v>2</v>
      </c>
    </row>
    <row r="58" spans="1:19" x14ac:dyDescent="0.25">
      <c r="A58" s="212" t="s">
        <v>15</v>
      </c>
      <c r="B58" s="6">
        <v>1661</v>
      </c>
      <c r="C58" s="5">
        <f t="shared" ref="C58:C68" si="3">B58/$B$69</f>
        <v>0.29634255129348797</v>
      </c>
    </row>
    <row r="59" spans="1:19" x14ac:dyDescent="0.25">
      <c r="A59" s="212" t="s">
        <v>22</v>
      </c>
      <c r="B59" s="6">
        <v>1475</v>
      </c>
      <c r="C59" s="5">
        <f t="shared" si="3"/>
        <v>0.26315789473684209</v>
      </c>
    </row>
    <row r="60" spans="1:19" x14ac:dyDescent="0.25">
      <c r="A60" s="212" t="s">
        <v>14</v>
      </c>
      <c r="B60" s="6">
        <v>600</v>
      </c>
      <c r="C60" s="5">
        <f t="shared" si="3"/>
        <v>0.10704727921498662</v>
      </c>
    </row>
    <row r="61" spans="1:19" x14ac:dyDescent="0.25">
      <c r="A61" s="212" t="s">
        <v>17</v>
      </c>
      <c r="B61" s="6">
        <v>503</v>
      </c>
      <c r="C61" s="5">
        <f t="shared" si="3"/>
        <v>8.9741302408563789E-2</v>
      </c>
    </row>
    <row r="62" spans="1:19" x14ac:dyDescent="0.25">
      <c r="A62" s="212" t="s">
        <v>23</v>
      </c>
      <c r="B62" s="6">
        <v>305</v>
      </c>
      <c r="C62" s="5">
        <f t="shared" si="3"/>
        <v>5.4415700267618196E-2</v>
      </c>
    </row>
    <row r="63" spans="1:19" x14ac:dyDescent="0.25">
      <c r="A63" s="212" t="s">
        <v>13</v>
      </c>
      <c r="B63" s="6">
        <v>220</v>
      </c>
      <c r="C63" s="5">
        <f t="shared" si="3"/>
        <v>3.9250669045495096E-2</v>
      </c>
    </row>
    <row r="64" spans="1:19" x14ac:dyDescent="0.25">
      <c r="A64" s="212" t="s">
        <v>28</v>
      </c>
      <c r="B64" s="6">
        <v>211</v>
      </c>
      <c r="C64" s="5">
        <f t="shared" si="3"/>
        <v>3.7644959857270295E-2</v>
      </c>
    </row>
    <row r="65" spans="1:3" x14ac:dyDescent="0.25">
      <c r="A65" s="212" t="s">
        <v>24</v>
      </c>
      <c r="B65" s="6">
        <v>180</v>
      </c>
      <c r="C65" s="5">
        <f t="shared" si="3"/>
        <v>3.2114183764495985E-2</v>
      </c>
    </row>
    <row r="66" spans="1:3" x14ac:dyDescent="0.25">
      <c r="A66" s="212" t="s">
        <v>404</v>
      </c>
      <c r="B66" s="6">
        <v>109</v>
      </c>
      <c r="C66" s="5">
        <f t="shared" si="3"/>
        <v>1.9446922390722571E-2</v>
      </c>
    </row>
    <row r="67" spans="1:3" x14ac:dyDescent="0.25">
      <c r="A67" s="212" t="s">
        <v>27</v>
      </c>
      <c r="B67" s="6">
        <v>107</v>
      </c>
      <c r="C67" s="5">
        <f t="shared" si="3"/>
        <v>1.9090098126672613E-2</v>
      </c>
    </row>
    <row r="68" spans="1:3" x14ac:dyDescent="0.25">
      <c r="A68" s="15" t="s">
        <v>33</v>
      </c>
      <c r="B68" s="16">
        <v>234</v>
      </c>
      <c r="C68" s="17">
        <f t="shared" si="3"/>
        <v>4.1748438893844782E-2</v>
      </c>
    </row>
    <row r="69" spans="1:3" ht="15.75" thickBot="1" x14ac:dyDescent="0.3">
      <c r="A69" s="213" t="s">
        <v>5</v>
      </c>
      <c r="B69" s="3">
        <f>SUM(B58:B68)</f>
        <v>5605</v>
      </c>
      <c r="C69" s="2"/>
    </row>
    <row r="70" spans="1:3" ht="15.75" thickBot="1" x14ac:dyDescent="0.3"/>
    <row r="71" spans="1:3" ht="18" thickBot="1" x14ac:dyDescent="0.35">
      <c r="A71" s="284" t="s">
        <v>44</v>
      </c>
      <c r="B71" s="285"/>
      <c r="C71" s="286"/>
    </row>
    <row r="72" spans="1:3" x14ac:dyDescent="0.25">
      <c r="A72" s="14" t="s">
        <v>45</v>
      </c>
      <c r="B72" s="4" t="s">
        <v>7</v>
      </c>
      <c r="C72" s="13" t="s">
        <v>2</v>
      </c>
    </row>
    <row r="73" spans="1:3" x14ac:dyDescent="0.25">
      <c r="A73" s="212" t="s">
        <v>46</v>
      </c>
      <c r="B73" s="6">
        <v>927</v>
      </c>
      <c r="C73" s="5">
        <f>B73/$B$80</f>
        <v>6.2056500200830096E-2</v>
      </c>
    </row>
    <row r="74" spans="1:3" x14ac:dyDescent="0.25">
      <c r="A74" s="212" t="s">
        <v>47</v>
      </c>
      <c r="B74" s="6">
        <v>998</v>
      </c>
      <c r="C74" s="5">
        <f t="shared" ref="C74:C79" si="4">B74/$B$80</f>
        <v>6.6809479180613196E-2</v>
      </c>
    </row>
    <row r="75" spans="1:3" x14ac:dyDescent="0.25">
      <c r="A75" s="212" t="s">
        <v>48</v>
      </c>
      <c r="B75" s="6">
        <v>2431</v>
      </c>
      <c r="C75" s="5">
        <f t="shared" si="4"/>
        <v>0.16273932253313697</v>
      </c>
    </row>
    <row r="76" spans="1:3" x14ac:dyDescent="0.25">
      <c r="A76" s="212" t="s">
        <v>49</v>
      </c>
      <c r="B76" s="6">
        <v>2419</v>
      </c>
      <c r="C76" s="5">
        <f t="shared" si="4"/>
        <v>0.1619360021421877</v>
      </c>
    </row>
    <row r="77" spans="1:3" x14ac:dyDescent="0.25">
      <c r="A77" s="212" t="s">
        <v>50</v>
      </c>
      <c r="B77" s="6">
        <v>3242</v>
      </c>
      <c r="C77" s="5">
        <f t="shared" si="4"/>
        <v>0.21703039228812424</v>
      </c>
    </row>
    <row r="78" spans="1:3" x14ac:dyDescent="0.25">
      <c r="A78" s="212" t="s">
        <v>51</v>
      </c>
      <c r="B78" s="6">
        <v>2284</v>
      </c>
      <c r="C78" s="5">
        <f t="shared" si="4"/>
        <v>0.15289864774400858</v>
      </c>
    </row>
    <row r="79" spans="1:3" x14ac:dyDescent="0.25">
      <c r="A79" s="15" t="s">
        <v>52</v>
      </c>
      <c r="B79" s="16">
        <v>2637</v>
      </c>
      <c r="C79" s="17">
        <f t="shared" si="4"/>
        <v>0.1765296559110992</v>
      </c>
    </row>
    <row r="80" spans="1:3" ht="15.75" thickBot="1" x14ac:dyDescent="0.3">
      <c r="A80" s="213" t="s">
        <v>5</v>
      </c>
      <c r="B80" s="3">
        <f>SUM(B73:B79)</f>
        <v>14938</v>
      </c>
      <c r="C80" s="2"/>
    </row>
    <row r="81" spans="1:22" ht="15.75" thickBot="1" x14ac:dyDescent="0.3"/>
    <row r="82" spans="1:22" ht="18" thickBot="1" x14ac:dyDescent="0.35">
      <c r="A82" s="280" t="s">
        <v>53</v>
      </c>
      <c r="B82" s="281"/>
      <c r="C82" s="282"/>
    </row>
    <row r="83" spans="1:22" x14ac:dyDescent="0.25">
      <c r="A83" s="14" t="s">
        <v>45</v>
      </c>
      <c r="B83" s="4" t="s">
        <v>7</v>
      </c>
      <c r="C83" s="13" t="s">
        <v>2</v>
      </c>
    </row>
    <row r="84" spans="1:22" x14ac:dyDescent="0.25">
      <c r="A84" s="212" t="s">
        <v>46</v>
      </c>
      <c r="B84" s="6">
        <v>216</v>
      </c>
      <c r="C84" s="5">
        <f>B84/$B$91</f>
        <v>3.853702051739518E-2</v>
      </c>
    </row>
    <row r="85" spans="1:22" x14ac:dyDescent="0.25">
      <c r="A85" s="212" t="s">
        <v>47</v>
      </c>
      <c r="B85" s="6">
        <v>518</v>
      </c>
      <c r="C85" s="5">
        <f t="shared" ref="C85:C90" si="5">B85/$B$91</f>
        <v>9.2417484388938445E-2</v>
      </c>
    </row>
    <row r="86" spans="1:22" x14ac:dyDescent="0.25">
      <c r="A86" s="212" t="s">
        <v>48</v>
      </c>
      <c r="B86" s="6">
        <v>919</v>
      </c>
      <c r="C86" s="5">
        <f t="shared" si="5"/>
        <v>0.1639607493309545</v>
      </c>
    </row>
    <row r="87" spans="1:22" x14ac:dyDescent="0.25">
      <c r="A87" s="212" t="s">
        <v>49</v>
      </c>
      <c r="B87" s="6">
        <v>833</v>
      </c>
      <c r="C87" s="5">
        <f t="shared" si="5"/>
        <v>0.14861730597680642</v>
      </c>
    </row>
    <row r="88" spans="1:22" x14ac:dyDescent="0.25">
      <c r="A88" s="212" t="s">
        <v>50</v>
      </c>
      <c r="B88" s="6">
        <v>1062</v>
      </c>
      <c r="C88" s="5">
        <f t="shared" si="5"/>
        <v>0.18947368421052632</v>
      </c>
    </row>
    <row r="89" spans="1:22" x14ac:dyDescent="0.25">
      <c r="A89" s="212" t="s">
        <v>51</v>
      </c>
      <c r="B89" s="6">
        <v>703</v>
      </c>
      <c r="C89" s="5">
        <f t="shared" si="5"/>
        <v>0.12542372881355932</v>
      </c>
    </row>
    <row r="90" spans="1:22" x14ac:dyDescent="0.25">
      <c r="A90" s="15" t="s">
        <v>52</v>
      </c>
      <c r="B90" s="16">
        <v>1354</v>
      </c>
      <c r="C90" s="17">
        <f t="shared" si="5"/>
        <v>0.24157002676181979</v>
      </c>
    </row>
    <row r="91" spans="1:22" ht="15.75" thickBot="1" x14ac:dyDescent="0.3">
      <c r="A91" s="213" t="s">
        <v>5</v>
      </c>
      <c r="B91" s="3">
        <f>SUM(B84:B90)</f>
        <v>5605</v>
      </c>
      <c r="C91" s="2"/>
      <c r="E91" s="210"/>
      <c r="F91" s="210"/>
      <c r="G91" s="210"/>
    </row>
    <row r="92" spans="1:22" s="210" customFormat="1" x14ac:dyDescent="0.25">
      <c r="A92" s="233"/>
      <c r="B92" s="6"/>
      <c r="C92" s="233"/>
    </row>
    <row r="93" spans="1:22" x14ac:dyDescent="0.25">
      <c r="A93" s="237" t="s">
        <v>817</v>
      </c>
      <c r="B93" s="238"/>
      <c r="C93" s="239"/>
      <c r="D93" s="210"/>
      <c r="E93" s="210"/>
      <c r="F93" s="210"/>
      <c r="G93" s="210"/>
      <c r="H93" s="210"/>
      <c r="I93" s="210"/>
      <c r="J93" s="210"/>
      <c r="K93" s="210"/>
      <c r="L93" s="210"/>
      <c r="M93" s="210"/>
      <c r="N93" s="210"/>
      <c r="O93" s="210"/>
      <c r="P93" s="210"/>
      <c r="Q93" s="210"/>
      <c r="R93" s="210"/>
      <c r="S93" s="210"/>
      <c r="T93" s="210"/>
      <c r="U93" s="210"/>
      <c r="V93" s="210"/>
    </row>
    <row r="94" spans="1:22" x14ac:dyDescent="0.25">
      <c r="A94" s="240" t="s">
        <v>818</v>
      </c>
      <c r="B94" s="238"/>
      <c r="C94" s="239"/>
      <c r="D94" s="210"/>
      <c r="E94" s="210"/>
      <c r="F94" s="210"/>
      <c r="G94" s="210"/>
      <c r="H94" s="210"/>
      <c r="I94" s="210"/>
      <c r="J94" s="210"/>
      <c r="K94" s="210"/>
      <c r="L94" s="210"/>
      <c r="M94" s="210"/>
      <c r="N94" s="210"/>
      <c r="O94" s="210"/>
      <c r="P94" s="210"/>
      <c r="Q94" s="210"/>
      <c r="R94" s="210"/>
      <c r="S94" s="210"/>
      <c r="T94" s="210"/>
      <c r="U94" s="210"/>
      <c r="V94" s="210"/>
    </row>
    <row r="95" spans="1:22" x14ac:dyDescent="0.25">
      <c r="A95" s="240" t="s">
        <v>819</v>
      </c>
      <c r="B95" s="238"/>
      <c r="C95" s="239"/>
      <c r="D95" s="210"/>
      <c r="H95" s="210"/>
      <c r="I95" s="210"/>
      <c r="J95" s="210"/>
      <c r="K95" s="210"/>
      <c r="L95" s="210"/>
      <c r="M95" s="210"/>
      <c r="N95" s="210"/>
      <c r="O95" s="210"/>
      <c r="P95" s="210"/>
      <c r="Q95" s="210"/>
      <c r="R95" s="210"/>
      <c r="S95" s="210"/>
      <c r="T95" s="210"/>
      <c r="U95" s="210"/>
      <c r="V95" s="210"/>
    </row>
    <row r="96" spans="1:22" ht="15.75" thickBot="1" x14ac:dyDescent="0.3"/>
    <row r="97" spans="1:4" ht="18" thickBot="1" x14ac:dyDescent="0.35">
      <c r="A97" s="284" t="s">
        <v>805</v>
      </c>
      <c r="B97" s="285"/>
      <c r="C97" s="286"/>
    </row>
    <row r="98" spans="1:4" x14ac:dyDescent="0.25">
      <c r="A98" s="14" t="s">
        <v>54</v>
      </c>
      <c r="B98" s="4" t="s">
        <v>1</v>
      </c>
      <c r="C98" s="13" t="s">
        <v>2</v>
      </c>
    </row>
    <row r="99" spans="1:4" x14ac:dyDescent="0.25">
      <c r="A99" s="212" t="s">
        <v>55</v>
      </c>
      <c r="B99" s="6">
        <v>45524</v>
      </c>
      <c r="C99" s="5">
        <f>B99/$B$101</f>
        <v>0.93035232567644899</v>
      </c>
    </row>
    <row r="100" spans="1:4" x14ac:dyDescent="0.25">
      <c r="A100" s="15" t="s">
        <v>58</v>
      </c>
      <c r="B100" s="16">
        <v>3408</v>
      </c>
      <c r="C100" s="17">
        <f>B100/$B$101</f>
        <v>6.9647674323551054E-2</v>
      </c>
    </row>
    <row r="101" spans="1:4" ht="15.75" thickBot="1" x14ac:dyDescent="0.3">
      <c r="A101" s="213" t="s">
        <v>5</v>
      </c>
      <c r="B101" s="3">
        <f>SUM(B99:B100)</f>
        <v>48932</v>
      </c>
      <c r="C101" s="2"/>
    </row>
    <row r="102" spans="1:4" x14ac:dyDescent="0.25">
      <c r="A102" s="210" t="s">
        <v>829</v>
      </c>
      <c r="B102" s="210"/>
      <c r="C102" s="210"/>
      <c r="D102" s="210"/>
    </row>
    <row r="103" spans="1:4" ht="15.75" thickBot="1" x14ac:dyDescent="0.3"/>
    <row r="104" spans="1:4" ht="18" thickBot="1" x14ac:dyDescent="0.35">
      <c r="A104" s="280" t="s">
        <v>56</v>
      </c>
      <c r="B104" s="281"/>
      <c r="C104" s="282"/>
    </row>
    <row r="105" spans="1:4" x14ac:dyDescent="0.25">
      <c r="A105" s="14" t="s">
        <v>6</v>
      </c>
      <c r="B105" s="4" t="s">
        <v>7</v>
      </c>
      <c r="C105" s="13" t="s">
        <v>2</v>
      </c>
    </row>
    <row r="106" spans="1:4" x14ac:dyDescent="0.25">
      <c r="A106" s="212" t="s">
        <v>36</v>
      </c>
      <c r="B106" s="6">
        <v>1863</v>
      </c>
      <c r="C106" s="5">
        <f>B106/$B$112</f>
        <v>6.7120622568093383E-2</v>
      </c>
    </row>
    <row r="107" spans="1:4" x14ac:dyDescent="0.25">
      <c r="A107" s="212" t="s">
        <v>37</v>
      </c>
      <c r="B107" s="6">
        <v>3260</v>
      </c>
      <c r="C107" s="5">
        <f t="shared" ref="C107:C111" si="6">B107/$B$112</f>
        <v>0.11745208243262718</v>
      </c>
    </row>
    <row r="108" spans="1:4" x14ac:dyDescent="0.25">
      <c r="A108" s="212" t="s">
        <v>38</v>
      </c>
      <c r="B108" s="6">
        <v>3288</v>
      </c>
      <c r="C108" s="5">
        <f t="shared" si="6"/>
        <v>0.11846087332468655</v>
      </c>
    </row>
    <row r="109" spans="1:4" x14ac:dyDescent="0.25">
      <c r="A109" s="212" t="s">
        <v>39</v>
      </c>
      <c r="B109" s="6">
        <v>3515</v>
      </c>
      <c r="C109" s="5">
        <f t="shared" si="6"/>
        <v>0.1266392851995965</v>
      </c>
    </row>
    <row r="110" spans="1:4" x14ac:dyDescent="0.25">
      <c r="A110" s="212" t="s">
        <v>40</v>
      </c>
      <c r="B110" s="6">
        <v>3158</v>
      </c>
      <c r="C110" s="5">
        <f t="shared" si="6"/>
        <v>0.11377720132583946</v>
      </c>
    </row>
    <row r="111" spans="1:4" x14ac:dyDescent="0.25">
      <c r="A111" s="15" t="s">
        <v>8</v>
      </c>
      <c r="B111" s="16">
        <v>12672</v>
      </c>
      <c r="C111" s="17">
        <f t="shared" si="6"/>
        <v>0.45654993514915693</v>
      </c>
    </row>
    <row r="112" spans="1:4" ht="15.75" thickBot="1" x14ac:dyDescent="0.3">
      <c r="A112" s="213" t="s">
        <v>5</v>
      </c>
      <c r="B112" s="3">
        <f>SUM(B106:B111)</f>
        <v>27756</v>
      </c>
      <c r="C112" s="2"/>
    </row>
    <row r="113" spans="1:14" x14ac:dyDescent="0.25">
      <c r="A113" s="241" t="s">
        <v>820</v>
      </c>
    </row>
    <row r="114" spans="1:14" ht="15.75" thickBot="1" x14ac:dyDescent="0.3">
      <c r="A114" s="254"/>
      <c r="B114" s="210"/>
      <c r="C114" s="210"/>
    </row>
    <row r="115" spans="1:14" ht="18" thickBot="1" x14ac:dyDescent="0.35">
      <c r="A115" s="280" t="s">
        <v>57</v>
      </c>
      <c r="B115" s="281"/>
      <c r="C115" s="282"/>
    </row>
    <row r="116" spans="1:14" x14ac:dyDescent="0.25">
      <c r="A116" s="14" t="s">
        <v>6</v>
      </c>
      <c r="B116" s="4" t="s">
        <v>7</v>
      </c>
      <c r="C116" s="13" t="s">
        <v>2</v>
      </c>
    </row>
    <row r="117" spans="1:14" x14ac:dyDescent="0.25">
      <c r="A117" s="212" t="s">
        <v>36</v>
      </c>
      <c r="B117" s="6">
        <v>388</v>
      </c>
      <c r="C117" s="5">
        <f>B117/$B$123</f>
        <v>0.14803510110644791</v>
      </c>
    </row>
    <row r="118" spans="1:14" x14ac:dyDescent="0.25">
      <c r="A118" s="212" t="s">
        <v>37</v>
      </c>
      <c r="B118" s="6">
        <v>812</v>
      </c>
      <c r="C118" s="5">
        <f t="shared" ref="C118:C122" si="7">B118/$B$123</f>
        <v>0.30980541777947346</v>
      </c>
    </row>
    <row r="119" spans="1:14" x14ac:dyDescent="0.25">
      <c r="A119" s="212" t="s">
        <v>38</v>
      </c>
      <c r="B119" s="6">
        <v>360</v>
      </c>
      <c r="C119" s="5">
        <f t="shared" si="7"/>
        <v>0.13735215566577641</v>
      </c>
    </row>
    <row r="120" spans="1:14" x14ac:dyDescent="0.25">
      <c r="A120" s="212" t="s">
        <v>39</v>
      </c>
      <c r="B120" s="6">
        <v>322</v>
      </c>
      <c r="C120" s="5">
        <f t="shared" si="7"/>
        <v>0.12285387256772225</v>
      </c>
    </row>
    <row r="121" spans="1:14" x14ac:dyDescent="0.25">
      <c r="A121" s="212" t="s">
        <v>40</v>
      </c>
      <c r="B121" s="6">
        <v>251</v>
      </c>
      <c r="C121" s="5">
        <f t="shared" si="7"/>
        <v>9.5764975200305233E-2</v>
      </c>
    </row>
    <row r="122" spans="1:14" x14ac:dyDescent="0.25">
      <c r="A122" s="15" t="s">
        <v>8</v>
      </c>
      <c r="B122" s="16">
        <v>488</v>
      </c>
      <c r="C122" s="17">
        <f t="shared" si="7"/>
        <v>0.18618847768027472</v>
      </c>
      <c r="E122" s="210"/>
      <c r="F122" s="210"/>
      <c r="G122" s="210"/>
    </row>
    <row r="123" spans="1:14" ht="15.75" thickBot="1" x14ac:dyDescent="0.3">
      <c r="A123" s="213" t="s">
        <v>5</v>
      </c>
      <c r="B123" s="3">
        <f>SUM(B117:B122)</f>
        <v>2621</v>
      </c>
      <c r="C123" s="2"/>
      <c r="D123" s="210"/>
      <c r="H123" s="210"/>
      <c r="I123" s="210"/>
      <c r="J123" s="210"/>
      <c r="K123" s="210"/>
      <c r="L123" s="210"/>
      <c r="M123" s="210"/>
      <c r="N123" s="210"/>
    </row>
    <row r="124" spans="1:14" ht="15.75" thickBot="1" x14ac:dyDescent="0.3"/>
    <row r="125" spans="1:14" ht="18" thickBot="1" x14ac:dyDescent="0.35">
      <c r="A125" s="280" t="s">
        <v>59</v>
      </c>
      <c r="B125" s="281"/>
      <c r="C125" s="282"/>
    </row>
    <row r="126" spans="1:14" x14ac:dyDescent="0.25">
      <c r="A126" s="14" t="s">
        <v>6</v>
      </c>
      <c r="B126" s="4" t="s">
        <v>7</v>
      </c>
      <c r="C126" s="13" t="s">
        <v>2</v>
      </c>
    </row>
    <row r="127" spans="1:14" x14ac:dyDescent="0.25">
      <c r="A127" s="212" t="s">
        <v>36</v>
      </c>
      <c r="B127" s="6">
        <f>B117</f>
        <v>388</v>
      </c>
      <c r="C127" s="5">
        <f>B127/$B$129</f>
        <v>0.32333333333333331</v>
      </c>
    </row>
    <row r="128" spans="1:14" x14ac:dyDescent="0.25">
      <c r="A128" s="15" t="s">
        <v>37</v>
      </c>
      <c r="B128" s="16">
        <f>B118</f>
        <v>812</v>
      </c>
      <c r="C128" s="17">
        <f>B128/$B$129</f>
        <v>0.67666666666666664</v>
      </c>
    </row>
    <row r="129" spans="1:3" ht="15.75" thickBot="1" x14ac:dyDescent="0.3">
      <c r="A129" s="213" t="s">
        <v>5</v>
      </c>
      <c r="B129" s="3">
        <f>SUM(B127:B128)</f>
        <v>1200</v>
      </c>
      <c r="C129" s="2"/>
    </row>
    <row r="130" spans="1:3" x14ac:dyDescent="0.25">
      <c r="A130" s="210" t="s">
        <v>849</v>
      </c>
      <c r="B130" s="210"/>
      <c r="C130" s="210"/>
    </row>
    <row r="131" spans="1:3" ht="15.75" thickBot="1" x14ac:dyDescent="0.3"/>
    <row r="132" spans="1:3" ht="18" thickBot="1" x14ac:dyDescent="0.35">
      <c r="A132" s="280" t="s">
        <v>60</v>
      </c>
      <c r="B132" s="281"/>
      <c r="C132" s="282"/>
    </row>
    <row r="133" spans="1:3" x14ac:dyDescent="0.25">
      <c r="A133" s="14" t="s">
        <v>12</v>
      </c>
      <c r="B133" s="4" t="s">
        <v>1</v>
      </c>
      <c r="C133" s="13" t="s">
        <v>2</v>
      </c>
    </row>
    <row r="134" spans="1:3" x14ac:dyDescent="0.25">
      <c r="A134" s="212" t="s">
        <v>15</v>
      </c>
      <c r="B134" s="6">
        <v>1026</v>
      </c>
      <c r="C134" s="5">
        <f t="shared" ref="C134:C144" si="8">B134/$B$145</f>
        <v>0.39145364364746282</v>
      </c>
    </row>
    <row r="135" spans="1:3" x14ac:dyDescent="0.25">
      <c r="A135" s="212" t="s">
        <v>22</v>
      </c>
      <c r="B135" s="6">
        <v>548</v>
      </c>
      <c r="C135" s="5">
        <f t="shared" si="8"/>
        <v>0.20908050362457078</v>
      </c>
    </row>
    <row r="136" spans="1:3" x14ac:dyDescent="0.25">
      <c r="A136" s="212" t="s">
        <v>17</v>
      </c>
      <c r="B136" s="6">
        <v>275</v>
      </c>
      <c r="C136" s="5">
        <f t="shared" si="8"/>
        <v>0.10492178557802366</v>
      </c>
    </row>
    <row r="137" spans="1:3" x14ac:dyDescent="0.25">
      <c r="A137" s="212" t="s">
        <v>14</v>
      </c>
      <c r="B137" s="6">
        <v>152</v>
      </c>
      <c r="C137" s="5">
        <f t="shared" si="8"/>
        <v>5.7993132392216713E-2</v>
      </c>
    </row>
    <row r="138" spans="1:3" x14ac:dyDescent="0.25">
      <c r="A138" s="212" t="s">
        <v>18</v>
      </c>
      <c r="B138" s="6">
        <v>86</v>
      </c>
      <c r="C138" s="5">
        <f t="shared" si="8"/>
        <v>3.2811903853491031E-2</v>
      </c>
    </row>
    <row r="139" spans="1:3" x14ac:dyDescent="0.25">
      <c r="A139" s="212" t="s">
        <v>19</v>
      </c>
      <c r="B139" s="6">
        <v>83</v>
      </c>
      <c r="C139" s="5">
        <f t="shared" si="8"/>
        <v>3.1667302556276228E-2</v>
      </c>
    </row>
    <row r="140" spans="1:3" x14ac:dyDescent="0.25">
      <c r="A140" s="212" t="s">
        <v>27</v>
      </c>
      <c r="B140" s="6">
        <v>77</v>
      </c>
      <c r="C140" s="5">
        <f t="shared" si="8"/>
        <v>2.9378099961846624E-2</v>
      </c>
    </row>
    <row r="141" spans="1:3" x14ac:dyDescent="0.25">
      <c r="A141" s="212" t="s">
        <v>28</v>
      </c>
      <c r="B141" s="6">
        <v>76</v>
      </c>
      <c r="C141" s="5">
        <f t="shared" si="8"/>
        <v>2.8996566196108357E-2</v>
      </c>
    </row>
    <row r="142" spans="1:3" x14ac:dyDescent="0.25">
      <c r="A142" s="212" t="s">
        <v>508</v>
      </c>
      <c r="B142" s="6">
        <v>76</v>
      </c>
      <c r="C142" s="5">
        <f t="shared" si="8"/>
        <v>2.8996566196108357E-2</v>
      </c>
    </row>
    <row r="143" spans="1:3" x14ac:dyDescent="0.25">
      <c r="A143" s="212" t="s">
        <v>23</v>
      </c>
      <c r="B143" s="6">
        <v>67</v>
      </c>
      <c r="C143" s="5">
        <f t="shared" si="8"/>
        <v>2.5562762304463946E-2</v>
      </c>
    </row>
    <row r="144" spans="1:3" x14ac:dyDescent="0.25">
      <c r="A144" s="15" t="s">
        <v>33</v>
      </c>
      <c r="B144" s="16">
        <v>155</v>
      </c>
      <c r="C144" s="17">
        <f t="shared" si="8"/>
        <v>5.9137733689431517E-2</v>
      </c>
    </row>
    <row r="145" spans="1:6" ht="15.75" thickBot="1" x14ac:dyDescent="0.3">
      <c r="A145" s="213" t="s">
        <v>5</v>
      </c>
      <c r="B145" s="3">
        <f>SUM(B134:B144)</f>
        <v>2621</v>
      </c>
      <c r="C145" s="2"/>
      <c r="E145" s="210"/>
      <c r="F145" s="210"/>
    </row>
    <row r="146" spans="1:6" x14ac:dyDescent="0.25">
      <c r="A146" s="242" t="s">
        <v>821</v>
      </c>
      <c r="B146" s="210"/>
      <c r="C146" s="210"/>
      <c r="D146" s="210"/>
    </row>
    <row r="147" spans="1:6" ht="15.75" thickBot="1" x14ac:dyDescent="0.3"/>
    <row r="148" spans="1:6" ht="18" thickBot="1" x14ac:dyDescent="0.35">
      <c r="A148" s="280" t="s">
        <v>61</v>
      </c>
      <c r="B148" s="281"/>
      <c r="C148" s="282"/>
    </row>
    <row r="149" spans="1:6" x14ac:dyDescent="0.25">
      <c r="A149" s="14" t="s">
        <v>12</v>
      </c>
      <c r="B149" s="4" t="s">
        <v>1</v>
      </c>
      <c r="C149" s="13" t="s">
        <v>2</v>
      </c>
    </row>
    <row r="150" spans="1:6" x14ac:dyDescent="0.25">
      <c r="A150" s="212" t="s">
        <v>15</v>
      </c>
      <c r="B150" s="6">
        <v>408</v>
      </c>
      <c r="C150" s="5">
        <f t="shared" ref="C150:C160" si="9">B150/$B$161</f>
        <v>0.34</v>
      </c>
    </row>
    <row r="151" spans="1:6" x14ac:dyDescent="0.25">
      <c r="A151" s="212" t="s">
        <v>22</v>
      </c>
      <c r="B151" s="6">
        <v>351</v>
      </c>
      <c r="C151" s="5">
        <f t="shared" si="9"/>
        <v>0.29249999999999998</v>
      </c>
    </row>
    <row r="152" spans="1:6" x14ac:dyDescent="0.25">
      <c r="A152" s="212" t="s">
        <v>14</v>
      </c>
      <c r="B152" s="6">
        <v>132</v>
      </c>
      <c r="C152" s="5">
        <f t="shared" si="9"/>
        <v>0.11</v>
      </c>
    </row>
    <row r="153" spans="1:6" x14ac:dyDescent="0.25">
      <c r="A153" s="212" t="s">
        <v>17</v>
      </c>
      <c r="B153" s="6">
        <v>70</v>
      </c>
      <c r="C153" s="5">
        <f t="shared" si="9"/>
        <v>5.8333333333333334E-2</v>
      </c>
    </row>
    <row r="154" spans="1:6" x14ac:dyDescent="0.25">
      <c r="A154" s="212" t="s">
        <v>23</v>
      </c>
      <c r="B154" s="6">
        <v>67</v>
      </c>
      <c r="C154" s="5">
        <f t="shared" si="9"/>
        <v>5.5833333333333332E-2</v>
      </c>
    </row>
    <row r="155" spans="1:6" x14ac:dyDescent="0.25">
      <c r="A155" s="212" t="s">
        <v>28</v>
      </c>
      <c r="B155" s="6">
        <v>58</v>
      </c>
      <c r="C155" s="5">
        <f t="shared" si="9"/>
        <v>4.8333333333333332E-2</v>
      </c>
    </row>
    <row r="156" spans="1:6" x14ac:dyDescent="0.25">
      <c r="A156" s="212" t="s">
        <v>13</v>
      </c>
      <c r="B156" s="6">
        <v>29</v>
      </c>
      <c r="C156" s="5">
        <f t="shared" si="9"/>
        <v>2.4166666666666666E-2</v>
      </c>
    </row>
    <row r="157" spans="1:6" x14ac:dyDescent="0.25">
      <c r="A157" s="212" t="s">
        <v>18</v>
      </c>
      <c r="B157" s="6">
        <v>26</v>
      </c>
      <c r="C157" s="5">
        <f t="shared" si="9"/>
        <v>2.1666666666666667E-2</v>
      </c>
    </row>
    <row r="158" spans="1:6" x14ac:dyDescent="0.25">
      <c r="A158" s="212" t="s">
        <v>24</v>
      </c>
      <c r="B158" s="6">
        <v>25</v>
      </c>
      <c r="C158" s="5">
        <f t="shared" si="9"/>
        <v>2.0833333333333332E-2</v>
      </c>
    </row>
    <row r="159" spans="1:6" x14ac:dyDescent="0.25">
      <c r="A159" s="212" t="s">
        <v>27</v>
      </c>
      <c r="B159" s="6">
        <v>18</v>
      </c>
      <c r="C159" s="5">
        <f t="shared" si="9"/>
        <v>1.4999999999999999E-2</v>
      </c>
    </row>
    <row r="160" spans="1:6" x14ac:dyDescent="0.25">
      <c r="A160" s="15" t="s">
        <v>404</v>
      </c>
      <c r="B160" s="16">
        <v>16</v>
      </c>
      <c r="C160" s="17">
        <f t="shared" si="9"/>
        <v>1.3333333333333334E-2</v>
      </c>
    </row>
    <row r="161" spans="1:3" ht="15.75" thickBot="1" x14ac:dyDescent="0.3">
      <c r="A161" s="213" t="s">
        <v>5</v>
      </c>
      <c r="B161" s="3">
        <f>SUM(B150:B160)</f>
        <v>1200</v>
      </c>
      <c r="C161" s="2"/>
    </row>
    <row r="163" spans="1:3" x14ac:dyDescent="0.25">
      <c r="A163" s="210" t="s">
        <v>822</v>
      </c>
    </row>
  </sheetData>
  <mergeCells count="18">
    <mergeCell ref="A1:F1"/>
    <mergeCell ref="A5:C5"/>
    <mergeCell ref="I5:J5"/>
    <mergeCell ref="A12:C12"/>
    <mergeCell ref="A24:C24"/>
    <mergeCell ref="E12:G12"/>
    <mergeCell ref="E18:G18"/>
    <mergeCell ref="A35:C35"/>
    <mergeCell ref="A148:C148"/>
    <mergeCell ref="A41:C41"/>
    <mergeCell ref="A56:C56"/>
    <mergeCell ref="A71:C71"/>
    <mergeCell ref="A82:C82"/>
    <mergeCell ref="A97:C97"/>
    <mergeCell ref="A104:C104"/>
    <mergeCell ref="A115:C115"/>
    <mergeCell ref="A125:C125"/>
    <mergeCell ref="A132:C132"/>
  </mergeCells>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1"/>
  <sheetViews>
    <sheetView workbookViewId="0">
      <selection activeCell="A2" sqref="A2:F3"/>
    </sheetView>
  </sheetViews>
  <sheetFormatPr defaultRowHeight="15" x14ac:dyDescent="0.25"/>
  <cols>
    <col min="1" max="1" width="26.7109375" style="210" customWidth="1"/>
    <col min="2" max="2" width="10.7109375" style="210" bestFit="1" customWidth="1"/>
    <col min="3" max="3" width="7.85546875" style="210" customWidth="1"/>
    <col min="4" max="5" width="9.140625" style="210"/>
    <col min="6" max="6" width="33.85546875" style="210" bestFit="1" customWidth="1"/>
    <col min="7" max="7" width="18.5703125" style="210" bestFit="1" customWidth="1"/>
    <col min="8" max="8" width="14.7109375" style="210" customWidth="1"/>
    <col min="9" max="9" width="9.140625" style="210"/>
    <col min="10" max="10" width="26.85546875" style="210" bestFit="1" customWidth="1"/>
    <col min="11" max="16384" width="9.140625" style="210"/>
  </cols>
  <sheetData>
    <row r="1" spans="1:11" ht="21" x14ac:dyDescent="0.35">
      <c r="A1" s="283" t="s">
        <v>592</v>
      </c>
      <c r="B1" s="283"/>
      <c r="C1" s="283"/>
      <c r="D1" s="283"/>
      <c r="E1" s="283"/>
      <c r="F1" s="283"/>
      <c r="G1" s="283"/>
    </row>
    <row r="2" spans="1:11" ht="21" x14ac:dyDescent="0.35">
      <c r="A2" s="236" t="s">
        <v>815</v>
      </c>
      <c r="G2" s="253"/>
    </row>
    <row r="3" spans="1:11" ht="21" x14ac:dyDescent="0.35">
      <c r="A3" s="210" t="s">
        <v>816</v>
      </c>
      <c r="G3" s="253"/>
    </row>
    <row r="4" spans="1:11" ht="15.75" thickBot="1" x14ac:dyDescent="0.3"/>
    <row r="5" spans="1:11" ht="18" thickBot="1" x14ac:dyDescent="0.35">
      <c r="A5" s="284" t="s">
        <v>34</v>
      </c>
      <c r="B5" s="285"/>
      <c r="C5" s="286"/>
      <c r="J5" s="284" t="s">
        <v>63</v>
      </c>
      <c r="K5" s="286"/>
    </row>
    <row r="6" spans="1:11" x14ac:dyDescent="0.25">
      <c r="A6" s="14" t="s">
        <v>0</v>
      </c>
      <c r="B6" s="4" t="s">
        <v>1</v>
      </c>
      <c r="C6" s="13" t="s">
        <v>2</v>
      </c>
      <c r="J6" s="19" t="s">
        <v>594</v>
      </c>
      <c r="K6" s="214"/>
    </row>
    <row r="7" spans="1:11" x14ac:dyDescent="0.25">
      <c r="A7" s="212" t="s">
        <v>3</v>
      </c>
      <c r="B7" s="6">
        <v>141409</v>
      </c>
      <c r="C7" s="5">
        <f>B7/$B$9</f>
        <v>0.97844648639672305</v>
      </c>
      <c r="J7" s="212" t="s">
        <v>595</v>
      </c>
      <c r="K7" s="214"/>
    </row>
    <row r="8" spans="1:11" x14ac:dyDescent="0.25">
      <c r="A8" s="15" t="s">
        <v>4</v>
      </c>
      <c r="B8" s="16">
        <v>3115</v>
      </c>
      <c r="C8" s="17">
        <f>B8/$B$9</f>
        <v>2.1553513603276963E-2</v>
      </c>
      <c r="J8" s="212" t="s">
        <v>596</v>
      </c>
      <c r="K8" s="214"/>
    </row>
    <row r="9" spans="1:11" ht="15.75" thickBot="1" x14ac:dyDescent="0.3">
      <c r="A9" s="213" t="s">
        <v>5</v>
      </c>
      <c r="B9" s="3">
        <f>SUM(B7:B8)</f>
        <v>144524</v>
      </c>
      <c r="C9" s="2"/>
      <c r="J9" s="212" t="s">
        <v>597</v>
      </c>
      <c r="K9" s="214"/>
    </row>
    <row r="10" spans="1:11" x14ac:dyDescent="0.25">
      <c r="A10" s="210" t="s">
        <v>875</v>
      </c>
      <c r="B10" s="256"/>
      <c r="C10" s="256"/>
      <c r="J10" s="212" t="s">
        <v>598</v>
      </c>
      <c r="K10" s="214"/>
    </row>
    <row r="11" spans="1:11" ht="15.75" thickBot="1" x14ac:dyDescent="0.3">
      <c r="J11" s="212" t="s">
        <v>599</v>
      </c>
      <c r="K11" s="214"/>
    </row>
    <row r="12" spans="1:11" ht="18" thickBot="1" x14ac:dyDescent="0.35">
      <c r="A12" s="284" t="s">
        <v>35</v>
      </c>
      <c r="B12" s="285"/>
      <c r="C12" s="286"/>
      <c r="J12" s="212" t="s">
        <v>600</v>
      </c>
      <c r="K12" s="214"/>
    </row>
    <row r="13" spans="1:11" x14ac:dyDescent="0.25">
      <c r="A13" s="14" t="s">
        <v>6</v>
      </c>
      <c r="B13" s="4" t="s">
        <v>7</v>
      </c>
      <c r="C13" s="13" t="s">
        <v>2</v>
      </c>
      <c r="J13" s="212" t="s">
        <v>601</v>
      </c>
      <c r="K13" s="214"/>
    </row>
    <row r="14" spans="1:11" x14ac:dyDescent="0.25">
      <c r="A14" s="212" t="s">
        <v>36</v>
      </c>
      <c r="B14" s="6">
        <v>6844</v>
      </c>
      <c r="C14" s="5">
        <f>B14/$B$21</f>
        <v>4.7355456533170963E-2</v>
      </c>
      <c r="J14" s="212" t="s">
        <v>602</v>
      </c>
      <c r="K14" s="214"/>
    </row>
    <row r="15" spans="1:11" x14ac:dyDescent="0.25">
      <c r="A15" s="212" t="s">
        <v>37</v>
      </c>
      <c r="B15" s="6">
        <v>13257</v>
      </c>
      <c r="C15" s="5">
        <f t="shared" ref="C15:C20" si="0">B15/$B$21</f>
        <v>9.1728709418504889E-2</v>
      </c>
      <c r="J15" s="212" t="s">
        <v>603</v>
      </c>
      <c r="K15" s="214"/>
    </row>
    <row r="16" spans="1:11" x14ac:dyDescent="0.25">
      <c r="A16" s="212" t="s">
        <v>38</v>
      </c>
      <c r="B16" s="6">
        <v>17873</v>
      </c>
      <c r="C16" s="5">
        <f t="shared" si="0"/>
        <v>0.12366804129417951</v>
      </c>
      <c r="J16" s="212" t="s">
        <v>604</v>
      </c>
      <c r="K16" s="214"/>
    </row>
    <row r="17" spans="1:11" x14ac:dyDescent="0.25">
      <c r="A17" s="212" t="s">
        <v>39</v>
      </c>
      <c r="B17" s="6">
        <v>18949</v>
      </c>
      <c r="C17" s="5">
        <f t="shared" si="0"/>
        <v>0.1311131715147657</v>
      </c>
      <c r="J17" s="212" t="s">
        <v>605</v>
      </c>
      <c r="K17" s="214"/>
    </row>
    <row r="18" spans="1:11" x14ac:dyDescent="0.25">
      <c r="A18" s="212" t="s">
        <v>40</v>
      </c>
      <c r="B18" s="6">
        <v>17611</v>
      </c>
      <c r="C18" s="5">
        <f t="shared" si="0"/>
        <v>0.1218551936010628</v>
      </c>
      <c r="J18" s="212" t="s">
        <v>606</v>
      </c>
      <c r="K18" s="214"/>
    </row>
    <row r="19" spans="1:11" x14ac:dyDescent="0.25">
      <c r="A19" s="212" t="s">
        <v>8</v>
      </c>
      <c r="B19" s="6">
        <v>68448</v>
      </c>
      <c r="C19" s="5">
        <f t="shared" si="0"/>
        <v>0.47360991945974373</v>
      </c>
      <c r="J19" s="212" t="s">
        <v>607</v>
      </c>
      <c r="K19" s="214"/>
    </row>
    <row r="20" spans="1:11" x14ac:dyDescent="0.25">
      <c r="A20" s="15" t="s">
        <v>9</v>
      </c>
      <c r="B20" s="16">
        <v>1542</v>
      </c>
      <c r="C20" s="17">
        <f t="shared" si="0"/>
        <v>1.0669508178572417E-2</v>
      </c>
      <c r="J20" s="212" t="s">
        <v>608</v>
      </c>
      <c r="K20" s="214"/>
    </row>
    <row r="21" spans="1:11" ht="15.75" thickBot="1" x14ac:dyDescent="0.3">
      <c r="A21" s="213" t="s">
        <v>5</v>
      </c>
      <c r="B21" s="3">
        <f>SUM(B14:B20)</f>
        <v>144524</v>
      </c>
      <c r="C21" s="2"/>
      <c r="J21" s="212"/>
      <c r="K21" s="214"/>
    </row>
    <row r="22" spans="1:11" x14ac:dyDescent="0.25">
      <c r="A22" s="210" t="s">
        <v>875</v>
      </c>
      <c r="J22" s="212"/>
      <c r="K22" s="214"/>
    </row>
    <row r="23" spans="1:11" ht="15.75" thickBot="1" x14ac:dyDescent="0.3">
      <c r="J23" s="212"/>
      <c r="K23" s="214"/>
    </row>
    <row r="24" spans="1:11" ht="18" thickBot="1" x14ac:dyDescent="0.35">
      <c r="A24" s="284" t="s">
        <v>10</v>
      </c>
      <c r="B24" s="285"/>
      <c r="C24" s="286"/>
      <c r="J24" s="212"/>
      <c r="K24" s="214"/>
    </row>
    <row r="25" spans="1:11" x14ac:dyDescent="0.25">
      <c r="A25" s="14" t="s">
        <v>6</v>
      </c>
      <c r="B25" s="4" t="s">
        <v>7</v>
      </c>
      <c r="C25" s="13" t="s">
        <v>2</v>
      </c>
      <c r="J25" s="212"/>
      <c r="K25" s="214"/>
    </row>
    <row r="26" spans="1:11" x14ac:dyDescent="0.25">
      <c r="A26" s="212" t="s">
        <v>36</v>
      </c>
      <c r="B26" s="6">
        <v>489</v>
      </c>
      <c r="C26" s="5">
        <f>B26/$B$33</f>
        <v>0.15698234349919743</v>
      </c>
      <c r="J26" s="212"/>
      <c r="K26" s="214"/>
    </row>
    <row r="27" spans="1:11" x14ac:dyDescent="0.25">
      <c r="A27" s="212" t="s">
        <v>37</v>
      </c>
      <c r="B27" s="6">
        <v>533</v>
      </c>
      <c r="C27" s="5">
        <f t="shared" ref="C27:C32" si="1">B27/$B$33</f>
        <v>0.17110754414125201</v>
      </c>
      <c r="J27" s="212"/>
      <c r="K27" s="214"/>
    </row>
    <row r="28" spans="1:11" x14ac:dyDescent="0.25">
      <c r="A28" s="212" t="s">
        <v>38</v>
      </c>
      <c r="B28" s="6">
        <v>267</v>
      </c>
      <c r="C28" s="5">
        <f t="shared" si="1"/>
        <v>8.5714285714285715E-2</v>
      </c>
      <c r="J28" s="212"/>
      <c r="K28" s="214"/>
    </row>
    <row r="29" spans="1:11" x14ac:dyDescent="0.25">
      <c r="A29" s="212" t="s">
        <v>39</v>
      </c>
      <c r="B29" s="6">
        <v>511</v>
      </c>
      <c r="C29" s="5">
        <f t="shared" si="1"/>
        <v>0.16404494382022472</v>
      </c>
      <c r="J29" s="212"/>
      <c r="K29" s="214"/>
    </row>
    <row r="30" spans="1:11" x14ac:dyDescent="0.25">
      <c r="A30" s="212" t="s">
        <v>40</v>
      </c>
      <c r="B30" s="6">
        <v>566</v>
      </c>
      <c r="C30" s="5">
        <f t="shared" si="1"/>
        <v>0.18170144462279295</v>
      </c>
      <c r="G30" s="233"/>
      <c r="J30" s="212"/>
      <c r="K30" s="214"/>
    </row>
    <row r="31" spans="1:11" x14ac:dyDescent="0.25">
      <c r="A31" s="212" t="s">
        <v>8</v>
      </c>
      <c r="B31" s="6">
        <v>695</v>
      </c>
      <c r="C31" s="5">
        <f t="shared" si="1"/>
        <v>0.2231139646869984</v>
      </c>
      <c r="J31" s="212"/>
      <c r="K31" s="214"/>
    </row>
    <row r="32" spans="1:11" ht="15.75" thickBot="1" x14ac:dyDescent="0.3">
      <c r="A32" s="15" t="s">
        <v>9</v>
      </c>
      <c r="B32" s="16">
        <v>54</v>
      </c>
      <c r="C32" s="17">
        <f t="shared" si="1"/>
        <v>1.7335473515248796E-2</v>
      </c>
      <c r="J32" s="213"/>
      <c r="K32" s="2"/>
    </row>
    <row r="33" spans="1:8" ht="15.75" thickBot="1" x14ac:dyDescent="0.3">
      <c r="A33" s="213" t="s">
        <v>5</v>
      </c>
      <c r="B33" s="3">
        <f>SUM(B26:B32)</f>
        <v>3115</v>
      </c>
      <c r="C33" s="2"/>
      <c r="F33" s="233"/>
    </row>
    <row r="34" spans="1:8" ht="15.75" thickBot="1" x14ac:dyDescent="0.3">
      <c r="A34" s="270"/>
      <c r="B34" s="3"/>
      <c r="C34" s="233"/>
    </row>
    <row r="35" spans="1:8" ht="33.75" customHeight="1" thickBot="1" x14ac:dyDescent="0.35">
      <c r="A35" s="280" t="s">
        <v>41</v>
      </c>
      <c r="B35" s="281"/>
      <c r="C35" s="282"/>
      <c r="F35" s="294" t="s">
        <v>844</v>
      </c>
      <c r="G35" s="295"/>
      <c r="H35" s="296"/>
    </row>
    <row r="36" spans="1:8" x14ac:dyDescent="0.25">
      <c r="A36" s="14" t="s">
        <v>6</v>
      </c>
      <c r="B36" s="4" t="s">
        <v>7</v>
      </c>
      <c r="C36" s="13" t="s">
        <v>2</v>
      </c>
      <c r="F36" s="14" t="s">
        <v>0</v>
      </c>
      <c r="G36" s="4" t="s">
        <v>1</v>
      </c>
      <c r="H36" s="13" t="s">
        <v>2</v>
      </c>
    </row>
    <row r="37" spans="1:8" x14ac:dyDescent="0.25">
      <c r="A37" s="212" t="s">
        <v>36</v>
      </c>
      <c r="B37" s="6">
        <f>B26</f>
        <v>489</v>
      </c>
      <c r="C37" s="5">
        <f>B37/$B$39</f>
        <v>0.47847358121330724</v>
      </c>
      <c r="F37" s="212" t="s">
        <v>3</v>
      </c>
      <c r="G37" s="6">
        <v>6355</v>
      </c>
      <c r="H37" s="5">
        <v>0.92900000000000005</v>
      </c>
    </row>
    <row r="38" spans="1:8" x14ac:dyDescent="0.25">
      <c r="A38" s="15" t="s">
        <v>37</v>
      </c>
      <c r="B38" s="16">
        <f>B27</f>
        <v>533</v>
      </c>
      <c r="C38" s="17">
        <f>B38/$B$39</f>
        <v>0.52152641878669281</v>
      </c>
      <c r="F38" s="15" t="s">
        <v>4</v>
      </c>
      <c r="G38" s="16">
        <v>489</v>
      </c>
      <c r="H38" s="17">
        <v>7.0999999999999994E-2</v>
      </c>
    </row>
    <row r="39" spans="1:8" ht="15.75" thickBot="1" x14ac:dyDescent="0.3">
      <c r="A39" s="213" t="s">
        <v>5</v>
      </c>
      <c r="B39" s="3">
        <f>SUM(B37:B38)</f>
        <v>1022</v>
      </c>
      <c r="C39" s="2"/>
      <c r="F39" s="213" t="s">
        <v>5</v>
      </c>
      <c r="G39" s="3">
        <v>6844</v>
      </c>
      <c r="H39" s="232"/>
    </row>
    <row r="40" spans="1:8" ht="15.75" thickBot="1" x14ac:dyDescent="0.3"/>
    <row r="41" spans="1:8" ht="18" thickBot="1" x14ac:dyDescent="0.35">
      <c r="A41" s="284" t="s">
        <v>11</v>
      </c>
      <c r="B41" s="285"/>
      <c r="C41" s="286"/>
    </row>
    <row r="42" spans="1:8" ht="18" thickBot="1" x14ac:dyDescent="0.35">
      <c r="A42" s="14" t="s">
        <v>12</v>
      </c>
      <c r="B42" s="4" t="s">
        <v>1</v>
      </c>
      <c r="C42" s="13" t="s">
        <v>2</v>
      </c>
      <c r="F42" s="284" t="s">
        <v>837</v>
      </c>
      <c r="G42" s="285"/>
      <c r="H42" s="286"/>
    </row>
    <row r="43" spans="1:8" x14ac:dyDescent="0.25">
      <c r="A43" s="23" t="s">
        <v>14</v>
      </c>
      <c r="B43" s="6">
        <v>1021</v>
      </c>
      <c r="C43" s="5">
        <f t="shared" ref="C43:C53" si="2">B43/$B$54</f>
        <v>0.32776886035313002</v>
      </c>
      <c r="F43" s="14" t="s">
        <v>0</v>
      </c>
      <c r="G43" s="4" t="s">
        <v>1</v>
      </c>
      <c r="H43" s="13" t="s">
        <v>2</v>
      </c>
    </row>
    <row r="44" spans="1:8" x14ac:dyDescent="0.25">
      <c r="A44" s="23" t="s">
        <v>17</v>
      </c>
      <c r="B44" s="6">
        <v>323</v>
      </c>
      <c r="C44" s="5">
        <f t="shared" si="2"/>
        <v>0.10369181380417336</v>
      </c>
      <c r="F44" s="212" t="s">
        <v>3</v>
      </c>
      <c r="G44" s="6">
        <v>12724</v>
      </c>
      <c r="H44" s="5">
        <v>0.96</v>
      </c>
    </row>
    <row r="45" spans="1:8" x14ac:dyDescent="0.25">
      <c r="A45" s="23" t="s">
        <v>20</v>
      </c>
      <c r="B45" s="6">
        <v>299</v>
      </c>
      <c r="C45" s="5">
        <f t="shared" si="2"/>
        <v>9.5987158908507217E-2</v>
      </c>
      <c r="F45" s="15" t="s">
        <v>4</v>
      </c>
      <c r="G45" s="16">
        <v>533</v>
      </c>
      <c r="H45" s="17">
        <v>0.04</v>
      </c>
    </row>
    <row r="46" spans="1:8" ht="15.75" thickBot="1" x14ac:dyDescent="0.3">
      <c r="A46" s="23" t="s">
        <v>15</v>
      </c>
      <c r="B46" s="6">
        <v>237</v>
      </c>
      <c r="C46" s="5">
        <f t="shared" si="2"/>
        <v>7.6083467094703053E-2</v>
      </c>
      <c r="F46" s="213" t="s">
        <v>5</v>
      </c>
      <c r="G46" s="3">
        <v>13257</v>
      </c>
      <c r="H46" s="2"/>
    </row>
    <row r="47" spans="1:8" x14ac:dyDescent="0.25">
      <c r="A47" s="23" t="s">
        <v>13</v>
      </c>
      <c r="B47" s="6">
        <v>201</v>
      </c>
      <c r="C47" s="5">
        <f t="shared" si="2"/>
        <v>6.4526484751203858E-2</v>
      </c>
    </row>
    <row r="48" spans="1:8" x14ac:dyDescent="0.25">
      <c r="A48" s="23" t="s">
        <v>16</v>
      </c>
      <c r="B48" s="6">
        <v>129</v>
      </c>
      <c r="C48" s="5">
        <f t="shared" si="2"/>
        <v>4.1412520064205455E-2</v>
      </c>
    </row>
    <row r="49" spans="1:19" x14ac:dyDescent="0.25">
      <c r="A49" s="23" t="s">
        <v>32</v>
      </c>
      <c r="B49" s="6">
        <v>128</v>
      </c>
      <c r="C49" s="5">
        <f t="shared" si="2"/>
        <v>4.1091492776886035E-2</v>
      </c>
    </row>
    <row r="50" spans="1:19" x14ac:dyDescent="0.25">
      <c r="A50" s="23" t="s">
        <v>18</v>
      </c>
      <c r="B50" s="6">
        <v>95</v>
      </c>
      <c r="C50" s="5">
        <f t="shared" si="2"/>
        <v>3.0497592295345103E-2</v>
      </c>
    </row>
    <row r="51" spans="1:19" x14ac:dyDescent="0.25">
      <c r="A51" s="23" t="s">
        <v>30</v>
      </c>
      <c r="B51" s="6">
        <v>89</v>
      </c>
      <c r="C51" s="5">
        <f t="shared" si="2"/>
        <v>2.8571428571428571E-2</v>
      </c>
    </row>
    <row r="52" spans="1:19" x14ac:dyDescent="0.25">
      <c r="A52" s="23" t="s">
        <v>228</v>
      </c>
      <c r="B52" s="6">
        <v>87</v>
      </c>
      <c r="C52" s="5">
        <f t="shared" si="2"/>
        <v>2.7929373996789728E-2</v>
      </c>
    </row>
    <row r="53" spans="1:19" x14ac:dyDescent="0.25">
      <c r="A53" s="24" t="s">
        <v>33</v>
      </c>
      <c r="B53" s="16">
        <v>506</v>
      </c>
      <c r="C53" s="17">
        <f t="shared" si="2"/>
        <v>0.16243980738362762</v>
      </c>
    </row>
    <row r="54" spans="1:19" ht="15.75" thickBot="1" x14ac:dyDescent="0.3">
      <c r="A54" s="213" t="s">
        <v>5</v>
      </c>
      <c r="B54" s="3">
        <f>SUM(B43:B53)</f>
        <v>3115</v>
      </c>
      <c r="C54" s="2"/>
    </row>
    <row r="55" spans="1:19" s="211" customFormat="1" ht="15.75" thickBot="1" x14ac:dyDescent="0.3">
      <c r="A55" s="210"/>
      <c r="B55" s="210"/>
      <c r="C55" s="210"/>
      <c r="D55" s="210"/>
      <c r="F55" s="210"/>
      <c r="G55" s="210"/>
      <c r="H55" s="210"/>
      <c r="I55" s="210"/>
      <c r="J55" s="210"/>
      <c r="K55" s="210"/>
      <c r="L55" s="210"/>
      <c r="M55" s="210"/>
      <c r="N55" s="210"/>
      <c r="O55" s="210"/>
      <c r="P55" s="210"/>
      <c r="Q55" s="210"/>
      <c r="R55" s="210"/>
      <c r="S55" s="210"/>
    </row>
    <row r="56" spans="1:19" ht="34.5" customHeight="1" thickBot="1" x14ac:dyDescent="0.35">
      <c r="A56" s="280" t="s">
        <v>42</v>
      </c>
      <c r="B56" s="281"/>
      <c r="C56" s="282"/>
      <c r="D56" s="211"/>
    </row>
    <row r="57" spans="1:19" x14ac:dyDescent="0.25">
      <c r="A57" s="14" t="s">
        <v>12</v>
      </c>
      <c r="B57" s="4" t="s">
        <v>1</v>
      </c>
      <c r="C57" s="13" t="s">
        <v>2</v>
      </c>
    </row>
    <row r="58" spans="1:19" x14ac:dyDescent="0.25">
      <c r="A58" s="212" t="s">
        <v>14</v>
      </c>
      <c r="B58" s="6">
        <v>631</v>
      </c>
      <c r="C58" s="5">
        <f t="shared" ref="C58:C64" si="3">B58/$B$65</f>
        <v>0.61741682974559686</v>
      </c>
    </row>
    <row r="59" spans="1:19" x14ac:dyDescent="0.25">
      <c r="A59" s="212" t="s">
        <v>20</v>
      </c>
      <c r="B59" s="6">
        <v>115</v>
      </c>
      <c r="C59" s="5">
        <f t="shared" si="3"/>
        <v>0.11252446183953033</v>
      </c>
    </row>
    <row r="60" spans="1:19" x14ac:dyDescent="0.25">
      <c r="A60" s="212" t="s">
        <v>17</v>
      </c>
      <c r="B60" s="6">
        <v>105</v>
      </c>
      <c r="C60" s="5">
        <f t="shared" si="3"/>
        <v>0.10273972602739725</v>
      </c>
    </row>
    <row r="61" spans="1:19" x14ac:dyDescent="0.25">
      <c r="A61" s="212" t="s">
        <v>16</v>
      </c>
      <c r="B61" s="6">
        <v>72</v>
      </c>
      <c r="C61" s="5">
        <f t="shared" si="3"/>
        <v>7.0450097847358117E-2</v>
      </c>
    </row>
    <row r="62" spans="1:19" x14ac:dyDescent="0.25">
      <c r="A62" s="212" t="s">
        <v>13</v>
      </c>
      <c r="B62" s="6">
        <v>66</v>
      </c>
      <c r="C62" s="5">
        <f t="shared" si="3"/>
        <v>6.4579256360078274E-2</v>
      </c>
    </row>
    <row r="63" spans="1:19" x14ac:dyDescent="0.25">
      <c r="A63" s="212" t="s">
        <v>30</v>
      </c>
      <c r="B63" s="6">
        <v>20</v>
      </c>
      <c r="C63" s="5">
        <f t="shared" si="3"/>
        <v>1.9569471624266144E-2</v>
      </c>
    </row>
    <row r="64" spans="1:19" x14ac:dyDescent="0.25">
      <c r="A64" s="15" t="s">
        <v>26</v>
      </c>
      <c r="B64" s="16">
        <v>13</v>
      </c>
      <c r="C64" s="17">
        <f t="shared" si="3"/>
        <v>1.2720156555772993E-2</v>
      </c>
    </row>
    <row r="65" spans="1:3" ht="15.75" thickBot="1" x14ac:dyDescent="0.3">
      <c r="A65" s="213" t="s">
        <v>5</v>
      </c>
      <c r="B65" s="3">
        <f>SUM(B58:B64)</f>
        <v>1022</v>
      </c>
      <c r="C65" s="2"/>
    </row>
    <row r="66" spans="1:3" ht="15.75" thickBot="1" x14ac:dyDescent="0.3"/>
    <row r="67" spans="1:3" ht="18" thickBot="1" x14ac:dyDescent="0.35">
      <c r="A67" s="284" t="s">
        <v>44</v>
      </c>
      <c r="B67" s="285"/>
      <c r="C67" s="286"/>
    </row>
    <row r="68" spans="1:3" x14ac:dyDescent="0.25">
      <c r="A68" s="14" t="s">
        <v>45</v>
      </c>
      <c r="B68" s="4" t="s">
        <v>7</v>
      </c>
      <c r="C68" s="13" t="s">
        <v>2</v>
      </c>
    </row>
    <row r="69" spans="1:3" x14ac:dyDescent="0.25">
      <c r="A69" s="212" t="s">
        <v>46</v>
      </c>
      <c r="B69" s="6">
        <v>279</v>
      </c>
      <c r="C69" s="5">
        <f>B69/$B$76</f>
        <v>8.956661316211878E-2</v>
      </c>
    </row>
    <row r="70" spans="1:3" x14ac:dyDescent="0.25">
      <c r="A70" s="212" t="s">
        <v>47</v>
      </c>
      <c r="B70" s="6">
        <v>166</v>
      </c>
      <c r="C70" s="5">
        <f t="shared" ref="C70:C75" si="4">B70/$B$76</f>
        <v>5.3290529695024076E-2</v>
      </c>
    </row>
    <row r="71" spans="1:3" x14ac:dyDescent="0.25">
      <c r="A71" s="212" t="s">
        <v>48</v>
      </c>
      <c r="B71" s="6">
        <v>627</v>
      </c>
      <c r="C71" s="5">
        <f t="shared" si="4"/>
        <v>0.20128410914927769</v>
      </c>
    </row>
    <row r="72" spans="1:3" x14ac:dyDescent="0.25">
      <c r="A72" s="212" t="s">
        <v>49</v>
      </c>
      <c r="B72" s="6">
        <v>803</v>
      </c>
      <c r="C72" s="5">
        <f t="shared" si="4"/>
        <v>0.25778491171749601</v>
      </c>
    </row>
    <row r="73" spans="1:3" x14ac:dyDescent="0.25">
      <c r="A73" s="212" t="s">
        <v>50</v>
      </c>
      <c r="B73" s="6">
        <v>395</v>
      </c>
      <c r="C73" s="5">
        <f t="shared" si="4"/>
        <v>0.12680577849117175</v>
      </c>
    </row>
    <row r="74" spans="1:3" x14ac:dyDescent="0.25">
      <c r="A74" s="212" t="s">
        <v>51</v>
      </c>
      <c r="B74" s="6">
        <v>385</v>
      </c>
      <c r="C74" s="5">
        <f t="shared" si="4"/>
        <v>0.12359550561797752</v>
      </c>
    </row>
    <row r="75" spans="1:3" x14ac:dyDescent="0.25">
      <c r="A75" s="15" t="s">
        <v>52</v>
      </c>
      <c r="B75" s="16">
        <v>460</v>
      </c>
      <c r="C75" s="17">
        <f t="shared" si="4"/>
        <v>0.1476725521669342</v>
      </c>
    </row>
    <row r="76" spans="1:3" ht="15.75" thickBot="1" x14ac:dyDescent="0.3">
      <c r="A76" s="213" t="s">
        <v>5</v>
      </c>
      <c r="B76" s="3">
        <f>SUM(B69:B75)</f>
        <v>3115</v>
      </c>
      <c r="C76" s="2"/>
    </row>
    <row r="77" spans="1:3" ht="15.75" thickBot="1" x14ac:dyDescent="0.3"/>
    <row r="78" spans="1:3" ht="30.75" customHeight="1" thickBot="1" x14ac:dyDescent="0.35">
      <c r="A78" s="280" t="s">
        <v>53</v>
      </c>
      <c r="B78" s="281"/>
      <c r="C78" s="282"/>
    </row>
    <row r="79" spans="1:3" x14ac:dyDescent="0.25">
      <c r="A79" s="14" t="s">
        <v>45</v>
      </c>
      <c r="B79" s="4" t="s">
        <v>7</v>
      </c>
      <c r="C79" s="13" t="s">
        <v>2</v>
      </c>
    </row>
    <row r="80" spans="1:3" x14ac:dyDescent="0.25">
      <c r="A80" s="212" t="s">
        <v>46</v>
      </c>
      <c r="B80" s="6">
        <v>85</v>
      </c>
      <c r="C80" s="5">
        <f>B80/$B$87</f>
        <v>8.3170254403131111E-2</v>
      </c>
    </row>
    <row r="81" spans="1:3" x14ac:dyDescent="0.25">
      <c r="A81" s="212" t="s">
        <v>47</v>
      </c>
      <c r="B81" s="6">
        <v>80</v>
      </c>
      <c r="C81" s="5">
        <f t="shared" ref="C81:C86" si="5">B81/$B$87</f>
        <v>7.8277886497064575E-2</v>
      </c>
    </row>
    <row r="82" spans="1:3" x14ac:dyDescent="0.25">
      <c r="A82" s="212" t="s">
        <v>48</v>
      </c>
      <c r="B82" s="6">
        <v>301</v>
      </c>
      <c r="C82" s="5">
        <f t="shared" si="5"/>
        <v>0.29452054794520549</v>
      </c>
    </row>
    <row r="83" spans="1:3" x14ac:dyDescent="0.25">
      <c r="A83" s="212" t="s">
        <v>49</v>
      </c>
      <c r="B83" s="6">
        <v>258</v>
      </c>
      <c r="C83" s="5">
        <f t="shared" si="5"/>
        <v>0.25244618395303325</v>
      </c>
    </row>
    <row r="84" spans="1:3" x14ac:dyDescent="0.25">
      <c r="A84" s="212" t="s">
        <v>50</v>
      </c>
      <c r="B84" s="6">
        <v>103</v>
      </c>
      <c r="C84" s="5">
        <f t="shared" si="5"/>
        <v>0.10078277886497064</v>
      </c>
    </row>
    <row r="85" spans="1:3" x14ac:dyDescent="0.25">
      <c r="A85" s="212" t="s">
        <v>51</v>
      </c>
      <c r="B85" s="6">
        <v>94</v>
      </c>
      <c r="C85" s="5">
        <f t="shared" si="5"/>
        <v>9.1976516634050876E-2</v>
      </c>
    </row>
    <row r="86" spans="1:3" x14ac:dyDescent="0.25">
      <c r="A86" s="15" t="s">
        <v>52</v>
      </c>
      <c r="B86" s="16">
        <v>101</v>
      </c>
      <c r="C86" s="17">
        <f t="shared" si="5"/>
        <v>9.8825831702544026E-2</v>
      </c>
    </row>
    <row r="87" spans="1:3" ht="15.75" thickBot="1" x14ac:dyDescent="0.3">
      <c r="A87" s="213" t="s">
        <v>5</v>
      </c>
      <c r="B87" s="3">
        <f>SUM(B80:B86)</f>
        <v>1022</v>
      </c>
      <c r="C87" s="2"/>
    </row>
    <row r="88" spans="1:3" x14ac:dyDescent="0.25">
      <c r="A88" s="233"/>
      <c r="B88" s="6"/>
      <c r="C88" s="233"/>
    </row>
    <row r="89" spans="1:3" x14ac:dyDescent="0.25">
      <c r="A89" s="237" t="s">
        <v>817</v>
      </c>
    </row>
    <row r="90" spans="1:3" x14ac:dyDescent="0.25">
      <c r="A90" s="240" t="s">
        <v>818</v>
      </c>
    </row>
    <row r="91" spans="1:3" x14ac:dyDescent="0.25">
      <c r="A91" s="240" t="s">
        <v>819</v>
      </c>
    </row>
    <row r="92" spans="1:3" ht="15.75" thickBot="1" x14ac:dyDescent="0.3"/>
    <row r="93" spans="1:3" ht="18" thickBot="1" x14ac:dyDescent="0.35">
      <c r="A93" s="284" t="s">
        <v>805</v>
      </c>
      <c r="B93" s="285"/>
      <c r="C93" s="286"/>
    </row>
    <row r="94" spans="1:3" x14ac:dyDescent="0.25">
      <c r="A94" s="14" t="s">
        <v>54</v>
      </c>
      <c r="B94" s="4" t="s">
        <v>1</v>
      </c>
      <c r="C94" s="13" t="s">
        <v>2</v>
      </c>
    </row>
    <row r="95" spans="1:3" x14ac:dyDescent="0.25">
      <c r="A95" s="212" t="s">
        <v>55</v>
      </c>
      <c r="B95" s="6">
        <v>59264</v>
      </c>
      <c r="C95" s="5">
        <f>B95/$B$97</f>
        <v>0.98791445098268016</v>
      </c>
    </row>
    <row r="96" spans="1:3" x14ac:dyDescent="0.25">
      <c r="A96" s="15" t="s">
        <v>58</v>
      </c>
      <c r="B96" s="16">
        <v>725</v>
      </c>
      <c r="C96" s="17">
        <f>B96/$B$97</f>
        <v>1.2085549017319843E-2</v>
      </c>
    </row>
    <row r="97" spans="1:3" ht="15.75" thickBot="1" x14ac:dyDescent="0.3">
      <c r="A97" s="213" t="s">
        <v>5</v>
      </c>
      <c r="B97" s="3">
        <f>SUM(B95:B96)</f>
        <v>59989</v>
      </c>
      <c r="C97" s="2"/>
    </row>
    <row r="98" spans="1:3" x14ac:dyDescent="0.25">
      <c r="A98" s="210" t="s">
        <v>829</v>
      </c>
      <c r="B98" s="269"/>
      <c r="C98" s="269"/>
    </row>
    <row r="99" spans="1:3" ht="15.75" thickBot="1" x14ac:dyDescent="0.3"/>
    <row r="100" spans="1:3" ht="30" customHeight="1" thickBot="1" x14ac:dyDescent="0.35">
      <c r="A100" s="280" t="s">
        <v>56</v>
      </c>
      <c r="B100" s="281"/>
      <c r="C100" s="282"/>
    </row>
    <row r="101" spans="1:3" x14ac:dyDescent="0.25">
      <c r="A101" s="14" t="s">
        <v>6</v>
      </c>
      <c r="B101" s="4" t="s">
        <v>7</v>
      </c>
      <c r="C101" s="13" t="s">
        <v>2</v>
      </c>
    </row>
    <row r="102" spans="1:3" x14ac:dyDescent="0.25">
      <c r="A102" s="212" t="s">
        <v>36</v>
      </c>
      <c r="B102" s="6">
        <v>1268</v>
      </c>
      <c r="C102" s="5">
        <f>B102/$B$108</f>
        <v>3.1777855746579119E-2</v>
      </c>
    </row>
    <row r="103" spans="1:3" x14ac:dyDescent="0.25">
      <c r="A103" s="212" t="s">
        <v>37</v>
      </c>
      <c r="B103" s="6">
        <v>3038</v>
      </c>
      <c r="C103" s="5">
        <f t="shared" ref="C103:C107" si="6">B103/$B$108</f>
        <v>7.6136534509548395E-2</v>
      </c>
    </row>
    <row r="104" spans="1:3" x14ac:dyDescent="0.25">
      <c r="A104" s="212" t="s">
        <v>38</v>
      </c>
      <c r="B104" s="6">
        <v>4474</v>
      </c>
      <c r="C104" s="5">
        <f t="shared" si="6"/>
        <v>0.11212470552854494</v>
      </c>
    </row>
    <row r="105" spans="1:3" x14ac:dyDescent="0.25">
      <c r="A105" s="212" t="s">
        <v>39</v>
      </c>
      <c r="B105" s="6">
        <v>5120</v>
      </c>
      <c r="C105" s="5">
        <f t="shared" si="6"/>
        <v>0.12831437020700717</v>
      </c>
    </row>
    <row r="106" spans="1:3" x14ac:dyDescent="0.25">
      <c r="A106" s="212" t="s">
        <v>40</v>
      </c>
      <c r="B106" s="6">
        <v>4804</v>
      </c>
      <c r="C106" s="5">
        <f t="shared" si="6"/>
        <v>0.12039496767079344</v>
      </c>
    </row>
    <row r="107" spans="1:3" x14ac:dyDescent="0.25">
      <c r="A107" s="15" t="s">
        <v>8</v>
      </c>
      <c r="B107" s="16">
        <v>21198</v>
      </c>
      <c r="C107" s="17">
        <f t="shared" si="6"/>
        <v>0.5312515663375269</v>
      </c>
    </row>
    <row r="108" spans="1:3" ht="15.75" thickBot="1" x14ac:dyDescent="0.3">
      <c r="A108" s="213" t="s">
        <v>5</v>
      </c>
      <c r="B108" s="3">
        <f>SUM(B102:B107)</f>
        <v>39902</v>
      </c>
      <c r="C108" s="2"/>
    </row>
    <row r="109" spans="1:3" x14ac:dyDescent="0.25">
      <c r="A109" s="241" t="s">
        <v>820</v>
      </c>
      <c r="B109" s="269"/>
      <c r="C109" s="269"/>
    </row>
    <row r="110" spans="1:3" ht="15.75" thickBot="1" x14ac:dyDescent="0.3"/>
    <row r="111" spans="1:3" ht="33" customHeight="1" thickBot="1" x14ac:dyDescent="0.35">
      <c r="A111" s="280" t="s">
        <v>57</v>
      </c>
      <c r="B111" s="281"/>
      <c r="C111" s="282"/>
    </row>
    <row r="112" spans="1:3" x14ac:dyDescent="0.25">
      <c r="A112" s="14" t="s">
        <v>6</v>
      </c>
      <c r="B112" s="4" t="s">
        <v>7</v>
      </c>
      <c r="C112" s="13" t="s">
        <v>2</v>
      </c>
    </row>
    <row r="113" spans="1:3" x14ac:dyDescent="0.25">
      <c r="A113" s="212" t="s">
        <v>36</v>
      </c>
      <c r="B113" s="6">
        <v>67</v>
      </c>
      <c r="C113" s="5">
        <f>B113/$B$119</f>
        <v>0.13009708737864079</v>
      </c>
    </row>
    <row r="114" spans="1:3" x14ac:dyDescent="0.25">
      <c r="A114" s="212" t="s">
        <v>37</v>
      </c>
      <c r="B114" s="6">
        <v>234</v>
      </c>
      <c r="C114" s="5">
        <f t="shared" ref="C114:C118" si="7">B114/$B$119</f>
        <v>0.45436893203883494</v>
      </c>
    </row>
    <row r="115" spans="1:3" x14ac:dyDescent="0.25">
      <c r="A115" s="212" t="s">
        <v>38</v>
      </c>
      <c r="B115" s="6">
        <v>0</v>
      </c>
      <c r="C115" s="5">
        <f t="shared" si="7"/>
        <v>0</v>
      </c>
    </row>
    <row r="116" spans="1:3" x14ac:dyDescent="0.25">
      <c r="A116" s="212" t="s">
        <v>39</v>
      </c>
      <c r="B116" s="6">
        <v>102</v>
      </c>
      <c r="C116" s="5">
        <f t="shared" si="7"/>
        <v>0.19805825242718447</v>
      </c>
    </row>
    <row r="117" spans="1:3" x14ac:dyDescent="0.25">
      <c r="A117" s="212" t="s">
        <v>40</v>
      </c>
      <c r="B117" s="6">
        <v>26</v>
      </c>
      <c r="C117" s="5">
        <f t="shared" si="7"/>
        <v>5.0485436893203881E-2</v>
      </c>
    </row>
    <row r="118" spans="1:3" x14ac:dyDescent="0.25">
      <c r="A118" s="15" t="s">
        <v>8</v>
      </c>
      <c r="B118" s="16">
        <v>86</v>
      </c>
      <c r="C118" s="17">
        <f t="shared" si="7"/>
        <v>0.16699029126213591</v>
      </c>
    </row>
    <row r="119" spans="1:3" ht="15.75" thickBot="1" x14ac:dyDescent="0.3">
      <c r="A119" s="213" t="s">
        <v>5</v>
      </c>
      <c r="B119" s="3">
        <f>SUM(B113:B118)</f>
        <v>515</v>
      </c>
      <c r="C119" s="2"/>
    </row>
    <row r="120" spans="1:3" ht="15.75" thickBot="1" x14ac:dyDescent="0.3"/>
    <row r="121" spans="1:3" ht="34.5" customHeight="1" thickBot="1" x14ac:dyDescent="0.35">
      <c r="A121" s="280" t="s">
        <v>59</v>
      </c>
      <c r="B121" s="281"/>
      <c r="C121" s="282"/>
    </row>
    <row r="122" spans="1:3" x14ac:dyDescent="0.25">
      <c r="A122" s="14" t="s">
        <v>6</v>
      </c>
      <c r="B122" s="4" t="s">
        <v>7</v>
      </c>
      <c r="C122" s="13" t="s">
        <v>2</v>
      </c>
    </row>
    <row r="123" spans="1:3" x14ac:dyDescent="0.25">
      <c r="A123" s="212" t="s">
        <v>36</v>
      </c>
      <c r="B123" s="6">
        <f>B113</f>
        <v>67</v>
      </c>
      <c r="C123" s="5">
        <f>B123/$B$125</f>
        <v>0.22259136212624583</v>
      </c>
    </row>
    <row r="124" spans="1:3" x14ac:dyDescent="0.25">
      <c r="A124" s="15" t="s">
        <v>37</v>
      </c>
      <c r="B124" s="16">
        <f>B114</f>
        <v>234</v>
      </c>
      <c r="C124" s="17">
        <f>B124/$B$125</f>
        <v>0.77740863787375414</v>
      </c>
    </row>
    <row r="125" spans="1:3" ht="15.75" thickBot="1" x14ac:dyDescent="0.3">
      <c r="A125" s="213" t="s">
        <v>5</v>
      </c>
      <c r="B125" s="3">
        <f>SUM(B123:B124)</f>
        <v>301</v>
      </c>
      <c r="C125" s="2"/>
    </row>
    <row r="126" spans="1:3" x14ac:dyDescent="0.25">
      <c r="A126" s="210" t="s">
        <v>849</v>
      </c>
    </row>
    <row r="127" spans="1:3" ht="15.75" thickBot="1" x14ac:dyDescent="0.3"/>
    <row r="128" spans="1:3" ht="33.75" customHeight="1" thickBot="1" x14ac:dyDescent="0.35">
      <c r="A128" s="280" t="s">
        <v>60</v>
      </c>
      <c r="B128" s="281"/>
      <c r="C128" s="282"/>
    </row>
    <row r="129" spans="1:3" x14ac:dyDescent="0.25">
      <c r="A129" s="14" t="s">
        <v>12</v>
      </c>
      <c r="B129" s="4" t="s">
        <v>1</v>
      </c>
      <c r="C129" s="13" t="s">
        <v>2</v>
      </c>
    </row>
    <row r="130" spans="1:3" x14ac:dyDescent="0.25">
      <c r="A130" s="212" t="s">
        <v>14</v>
      </c>
      <c r="B130" s="6">
        <v>279</v>
      </c>
      <c r="C130" s="5">
        <f t="shared" ref="C130:C138" si="8">B130/$B$139</f>
        <v>0.54174757281553398</v>
      </c>
    </row>
    <row r="131" spans="1:3" x14ac:dyDescent="0.25">
      <c r="A131" s="212" t="s">
        <v>17</v>
      </c>
      <c r="B131" s="6">
        <v>66</v>
      </c>
      <c r="C131" s="5">
        <f t="shared" si="8"/>
        <v>0.12815533980582525</v>
      </c>
    </row>
    <row r="132" spans="1:3" x14ac:dyDescent="0.25">
      <c r="A132" s="212" t="s">
        <v>15</v>
      </c>
      <c r="B132" s="6">
        <v>62</v>
      </c>
      <c r="C132" s="5">
        <f t="shared" si="8"/>
        <v>0.12038834951456311</v>
      </c>
    </row>
    <row r="133" spans="1:3" x14ac:dyDescent="0.25">
      <c r="A133" s="212" t="s">
        <v>16</v>
      </c>
      <c r="B133" s="6">
        <v>29</v>
      </c>
      <c r="C133" s="5">
        <f t="shared" si="8"/>
        <v>5.6310679611650483E-2</v>
      </c>
    </row>
    <row r="134" spans="1:3" x14ac:dyDescent="0.25">
      <c r="A134" s="212" t="s">
        <v>22</v>
      </c>
      <c r="B134" s="6">
        <v>19</v>
      </c>
      <c r="C134" s="5">
        <f t="shared" si="8"/>
        <v>3.6893203883495145E-2</v>
      </c>
    </row>
    <row r="135" spans="1:3" x14ac:dyDescent="0.25">
      <c r="A135" s="212" t="s">
        <v>20</v>
      </c>
      <c r="B135" s="6">
        <v>17</v>
      </c>
      <c r="C135" s="5">
        <f t="shared" si="8"/>
        <v>3.3009708737864081E-2</v>
      </c>
    </row>
    <row r="136" spans="1:3" x14ac:dyDescent="0.25">
      <c r="A136" s="212" t="s">
        <v>21</v>
      </c>
      <c r="B136" s="6">
        <v>16</v>
      </c>
      <c r="C136" s="5">
        <f t="shared" si="8"/>
        <v>3.1067961165048542E-2</v>
      </c>
    </row>
    <row r="137" spans="1:3" x14ac:dyDescent="0.25">
      <c r="A137" s="212" t="s">
        <v>30</v>
      </c>
      <c r="B137" s="6">
        <v>15</v>
      </c>
      <c r="C137" s="5">
        <f t="shared" si="8"/>
        <v>2.9126213592233011E-2</v>
      </c>
    </row>
    <row r="138" spans="1:3" x14ac:dyDescent="0.25">
      <c r="A138" s="15" t="s">
        <v>13</v>
      </c>
      <c r="B138" s="16">
        <v>12</v>
      </c>
      <c r="C138" s="17">
        <f t="shared" si="8"/>
        <v>2.3300970873786409E-2</v>
      </c>
    </row>
    <row r="139" spans="1:3" ht="15.75" thickBot="1" x14ac:dyDescent="0.3">
      <c r="A139" s="213" t="s">
        <v>5</v>
      </c>
      <c r="B139" s="3">
        <f>SUM(B130:B138)</f>
        <v>515</v>
      </c>
      <c r="C139" s="2"/>
    </row>
    <row r="140" spans="1:3" x14ac:dyDescent="0.25">
      <c r="A140" s="242" t="s">
        <v>821</v>
      </c>
    </row>
    <row r="141" spans="1:3" ht="15.75" thickBot="1" x14ac:dyDescent="0.3"/>
    <row r="142" spans="1:3" ht="35.25" customHeight="1" thickBot="1" x14ac:dyDescent="0.35">
      <c r="A142" s="280" t="s">
        <v>61</v>
      </c>
      <c r="B142" s="281"/>
      <c r="C142" s="282"/>
    </row>
    <row r="143" spans="1:3" x14ac:dyDescent="0.25">
      <c r="A143" s="14" t="s">
        <v>12</v>
      </c>
      <c r="B143" s="4" t="s">
        <v>1</v>
      </c>
      <c r="C143" s="13" t="s">
        <v>2</v>
      </c>
    </row>
    <row r="144" spans="1:3" x14ac:dyDescent="0.25">
      <c r="A144" s="212" t="s">
        <v>14</v>
      </c>
      <c r="B144" s="6">
        <v>213</v>
      </c>
      <c r="C144" s="5">
        <f>B144/$B$149</f>
        <v>0.70764119601328901</v>
      </c>
    </row>
    <row r="145" spans="1:3" x14ac:dyDescent="0.25">
      <c r="A145" s="212" t="s">
        <v>17</v>
      </c>
      <c r="B145" s="6">
        <v>30</v>
      </c>
      <c r="C145" s="5">
        <f>B145/$B$149</f>
        <v>9.9667774086378738E-2</v>
      </c>
    </row>
    <row r="146" spans="1:3" x14ac:dyDescent="0.25">
      <c r="A146" s="212" t="s">
        <v>16</v>
      </c>
      <c r="B146" s="6">
        <v>29</v>
      </c>
      <c r="C146" s="5">
        <f>B146/$B$149</f>
        <v>9.634551495016612E-2</v>
      </c>
    </row>
    <row r="147" spans="1:3" x14ac:dyDescent="0.25">
      <c r="A147" s="212" t="s">
        <v>20</v>
      </c>
      <c r="B147" s="6">
        <v>17</v>
      </c>
      <c r="C147" s="5">
        <f>B147/$B$149</f>
        <v>5.647840531561462E-2</v>
      </c>
    </row>
    <row r="148" spans="1:3" x14ac:dyDescent="0.25">
      <c r="A148" s="15" t="s">
        <v>13</v>
      </c>
      <c r="B148" s="16">
        <v>12</v>
      </c>
      <c r="C148" s="17">
        <f>B148/$B$149</f>
        <v>3.9867109634551492E-2</v>
      </c>
    </row>
    <row r="149" spans="1:3" ht="15.75" thickBot="1" x14ac:dyDescent="0.3">
      <c r="A149" s="213" t="s">
        <v>5</v>
      </c>
      <c r="B149" s="3">
        <f>SUM(B144:B148)</f>
        <v>301</v>
      </c>
      <c r="C149" s="2"/>
    </row>
    <row r="151" spans="1:3" x14ac:dyDescent="0.25">
      <c r="A151" s="210" t="s">
        <v>822</v>
      </c>
    </row>
  </sheetData>
  <mergeCells count="18">
    <mergeCell ref="A111:C111"/>
    <mergeCell ref="A121:C121"/>
    <mergeCell ref="A128:C128"/>
    <mergeCell ref="A142:C142"/>
    <mergeCell ref="A41:C41"/>
    <mergeCell ref="A56:C56"/>
    <mergeCell ref="A67:C67"/>
    <mergeCell ref="A78:C78"/>
    <mergeCell ref="A93:C93"/>
    <mergeCell ref="A100:C100"/>
    <mergeCell ref="F35:H35"/>
    <mergeCell ref="F42:H42"/>
    <mergeCell ref="A1:G1"/>
    <mergeCell ref="A5:C5"/>
    <mergeCell ref="J5:K5"/>
    <mergeCell ref="A12:C12"/>
    <mergeCell ref="A24:C24"/>
    <mergeCell ref="A35:C35"/>
  </mergeCells>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8"/>
  <sheetViews>
    <sheetView topLeftCell="A148" workbookViewId="0">
      <selection activeCell="E135" sqref="E135"/>
    </sheetView>
  </sheetViews>
  <sheetFormatPr defaultRowHeight="15" x14ac:dyDescent="0.25"/>
  <cols>
    <col min="1" max="1" width="26.7109375" style="210" customWidth="1"/>
    <col min="2" max="2" width="10.7109375" style="210" bestFit="1" customWidth="1"/>
    <col min="3" max="3" width="7.85546875" style="210" customWidth="1"/>
    <col min="4" max="4" width="9.140625" style="210"/>
    <col min="5" max="5" width="33.85546875" style="210" bestFit="1" customWidth="1"/>
    <col min="6" max="6" width="18.5703125" style="210" bestFit="1" customWidth="1"/>
    <col min="7" max="7" width="14.85546875" style="210" customWidth="1"/>
    <col min="8" max="8" width="9.140625" style="210"/>
    <col min="9" max="9" width="14.28515625" style="210" bestFit="1" customWidth="1"/>
    <col min="10" max="16384" width="9.140625" style="210"/>
  </cols>
  <sheetData>
    <row r="1" spans="1:10" ht="21" x14ac:dyDescent="0.35">
      <c r="A1" s="283" t="s">
        <v>613</v>
      </c>
      <c r="B1" s="283"/>
      <c r="C1" s="283"/>
      <c r="D1" s="283"/>
      <c r="E1" s="283"/>
      <c r="F1" s="283"/>
    </row>
    <row r="2" spans="1:10" ht="21" x14ac:dyDescent="0.35">
      <c r="A2" s="236" t="s">
        <v>815</v>
      </c>
      <c r="F2" s="253"/>
    </row>
    <row r="3" spans="1:10" ht="21" x14ac:dyDescent="0.35">
      <c r="A3" s="210" t="s">
        <v>816</v>
      </c>
      <c r="F3" s="253"/>
    </row>
    <row r="4" spans="1:10" ht="15.75" thickBot="1" x14ac:dyDescent="0.3"/>
    <row r="5" spans="1:10" ht="18" thickBot="1" x14ac:dyDescent="0.35">
      <c r="A5" s="284" t="s">
        <v>34</v>
      </c>
      <c r="B5" s="285"/>
      <c r="C5" s="286"/>
      <c r="I5" s="284" t="s">
        <v>63</v>
      </c>
      <c r="J5" s="286"/>
    </row>
    <row r="6" spans="1:10" x14ac:dyDescent="0.25">
      <c r="A6" s="14" t="s">
        <v>0</v>
      </c>
      <c r="B6" s="4" t="s">
        <v>1</v>
      </c>
      <c r="C6" s="13" t="s">
        <v>2</v>
      </c>
      <c r="I6" s="19" t="s">
        <v>609</v>
      </c>
      <c r="J6" s="214"/>
    </row>
    <row r="7" spans="1:10" x14ac:dyDescent="0.25">
      <c r="A7" s="212" t="s">
        <v>3</v>
      </c>
      <c r="B7" s="6">
        <v>91821</v>
      </c>
      <c r="C7" s="5">
        <f>B7/$B$9</f>
        <v>0.86664464369985839</v>
      </c>
      <c r="I7" s="212" t="s">
        <v>610</v>
      </c>
      <c r="J7" s="214"/>
    </row>
    <row r="8" spans="1:10" x14ac:dyDescent="0.25">
      <c r="A8" s="15" t="s">
        <v>4</v>
      </c>
      <c r="B8" s="16">
        <v>14129</v>
      </c>
      <c r="C8" s="17">
        <f>B8/$B$9</f>
        <v>0.13335535630014159</v>
      </c>
      <c r="I8" s="212" t="s">
        <v>611</v>
      </c>
      <c r="J8" s="214"/>
    </row>
    <row r="9" spans="1:10" ht="15.75" thickBot="1" x14ac:dyDescent="0.3">
      <c r="A9" s="213" t="s">
        <v>5</v>
      </c>
      <c r="B9" s="3">
        <f>SUM(B7:B8)</f>
        <v>105950</v>
      </c>
      <c r="C9" s="2"/>
      <c r="I9" s="212" t="s">
        <v>612</v>
      </c>
      <c r="J9" s="214"/>
    </row>
    <row r="10" spans="1:10" x14ac:dyDescent="0.25">
      <c r="A10" s="210" t="s">
        <v>876</v>
      </c>
      <c r="B10" s="256"/>
      <c r="C10" s="256"/>
      <c r="I10" s="212"/>
      <c r="J10" s="214"/>
    </row>
    <row r="11" spans="1:10" ht="15.75" thickBot="1" x14ac:dyDescent="0.3">
      <c r="I11" s="212"/>
      <c r="J11" s="214"/>
    </row>
    <row r="12" spans="1:10" ht="18" thickBot="1" x14ac:dyDescent="0.35">
      <c r="A12" s="284" t="s">
        <v>35</v>
      </c>
      <c r="B12" s="285"/>
      <c r="C12" s="286"/>
      <c r="E12" s="294" t="s">
        <v>844</v>
      </c>
      <c r="F12" s="295"/>
      <c r="G12" s="296"/>
      <c r="I12" s="212"/>
      <c r="J12" s="214"/>
    </row>
    <row r="13" spans="1:10" x14ac:dyDescent="0.25">
      <c r="A13" s="14" t="s">
        <v>6</v>
      </c>
      <c r="B13" s="4" t="s">
        <v>7</v>
      </c>
      <c r="C13" s="13" t="s">
        <v>2</v>
      </c>
      <c r="E13" s="14" t="s">
        <v>0</v>
      </c>
      <c r="F13" s="4" t="s">
        <v>1</v>
      </c>
      <c r="G13" s="13" t="s">
        <v>2</v>
      </c>
      <c r="I13" s="212"/>
      <c r="J13" s="214"/>
    </row>
    <row r="14" spans="1:10" x14ac:dyDescent="0.25">
      <c r="A14" s="212" t="s">
        <v>36</v>
      </c>
      <c r="B14" s="6">
        <v>14088</v>
      </c>
      <c r="C14" s="5">
        <f>B14/$B$21</f>
        <v>0.13296838131193958</v>
      </c>
      <c r="E14" s="212" t="s">
        <v>3</v>
      </c>
      <c r="F14" s="6">
        <v>11591</v>
      </c>
      <c r="G14" s="5">
        <v>0.82299999999999995</v>
      </c>
      <c r="I14" s="212"/>
      <c r="J14" s="214"/>
    </row>
    <row r="15" spans="1:10" x14ac:dyDescent="0.25">
      <c r="A15" s="212" t="s">
        <v>37</v>
      </c>
      <c r="B15" s="6">
        <v>17531</v>
      </c>
      <c r="C15" s="5">
        <f t="shared" ref="C15:C20" si="0">B15/$B$21</f>
        <v>0.16546484190655969</v>
      </c>
      <c r="E15" s="15" t="s">
        <v>4</v>
      </c>
      <c r="F15" s="16">
        <v>2497</v>
      </c>
      <c r="G15" s="17">
        <v>0.17699999999999999</v>
      </c>
      <c r="I15" s="212"/>
      <c r="J15" s="214"/>
    </row>
    <row r="16" spans="1:10" ht="15.75" thickBot="1" x14ac:dyDescent="0.3">
      <c r="A16" s="212" t="s">
        <v>38</v>
      </c>
      <c r="B16" s="6">
        <v>20407</v>
      </c>
      <c r="C16" s="5">
        <f t="shared" si="0"/>
        <v>0.19260972156677678</v>
      </c>
      <c r="E16" s="213" t="s">
        <v>5</v>
      </c>
      <c r="F16" s="3">
        <v>14088</v>
      </c>
      <c r="G16" s="232"/>
      <c r="I16" s="212"/>
      <c r="J16" s="214"/>
    </row>
    <row r="17" spans="1:10" ht="15.75" thickBot="1" x14ac:dyDescent="0.3">
      <c r="A17" s="212" t="s">
        <v>39</v>
      </c>
      <c r="B17" s="6">
        <v>14602</v>
      </c>
      <c r="C17" s="5">
        <f t="shared" si="0"/>
        <v>0.13781972628598396</v>
      </c>
      <c r="I17" s="212"/>
      <c r="J17" s="214"/>
    </row>
    <row r="18" spans="1:10" ht="18" thickBot="1" x14ac:dyDescent="0.35">
      <c r="A18" s="212" t="s">
        <v>40</v>
      </c>
      <c r="B18" s="6">
        <v>13964</v>
      </c>
      <c r="C18" s="5">
        <f t="shared" si="0"/>
        <v>0.13179801793298726</v>
      </c>
      <c r="E18" s="284" t="s">
        <v>837</v>
      </c>
      <c r="F18" s="285"/>
      <c r="G18" s="286"/>
      <c r="I18" s="212"/>
      <c r="J18" s="214"/>
    </row>
    <row r="19" spans="1:10" x14ac:dyDescent="0.25">
      <c r="A19" s="212" t="s">
        <v>8</v>
      </c>
      <c r="B19" s="6">
        <v>23869</v>
      </c>
      <c r="C19" s="5">
        <f t="shared" si="0"/>
        <v>0.22528551203397829</v>
      </c>
      <c r="E19" s="14" t="s">
        <v>0</v>
      </c>
      <c r="F19" s="4" t="s">
        <v>1</v>
      </c>
      <c r="G19" s="13" t="s">
        <v>2</v>
      </c>
      <c r="I19" s="212"/>
      <c r="J19" s="214"/>
    </row>
    <row r="20" spans="1:10" x14ac:dyDescent="0.25">
      <c r="A20" s="15" t="s">
        <v>9</v>
      </c>
      <c r="B20" s="16">
        <v>1489</v>
      </c>
      <c r="C20" s="17">
        <f t="shared" si="0"/>
        <v>1.4053798961774422E-2</v>
      </c>
      <c r="E20" s="212" t="s">
        <v>3</v>
      </c>
      <c r="F20" s="6">
        <v>14126</v>
      </c>
      <c r="G20" s="5">
        <v>0.80600000000000005</v>
      </c>
      <c r="I20" s="212"/>
      <c r="J20" s="214"/>
    </row>
    <row r="21" spans="1:10" ht="15.75" thickBot="1" x14ac:dyDescent="0.3">
      <c r="A21" s="213" t="s">
        <v>5</v>
      </c>
      <c r="B21" s="3">
        <f>SUM(B14:B20)</f>
        <v>105950</v>
      </c>
      <c r="C21" s="2"/>
      <c r="E21" s="15" t="s">
        <v>4</v>
      </c>
      <c r="F21" s="16">
        <v>3405</v>
      </c>
      <c r="G21" s="17">
        <v>0.19400000000000001</v>
      </c>
      <c r="I21" s="212"/>
      <c r="J21" s="214"/>
    </row>
    <row r="22" spans="1:10" ht="15.75" thickBot="1" x14ac:dyDescent="0.3">
      <c r="A22" s="210" t="s">
        <v>876</v>
      </c>
      <c r="E22" s="213" t="s">
        <v>5</v>
      </c>
      <c r="F22" s="3">
        <v>17531</v>
      </c>
      <c r="G22" s="2"/>
      <c r="I22" s="212"/>
      <c r="J22" s="214"/>
    </row>
    <row r="23" spans="1:10" ht="15.75" thickBot="1" x14ac:dyDescent="0.3">
      <c r="F23" s="235"/>
      <c r="I23" s="212"/>
      <c r="J23" s="214"/>
    </row>
    <row r="24" spans="1:10" ht="18" thickBot="1" x14ac:dyDescent="0.35">
      <c r="A24" s="284" t="s">
        <v>10</v>
      </c>
      <c r="B24" s="285"/>
      <c r="C24" s="286"/>
      <c r="I24" s="212"/>
      <c r="J24" s="214"/>
    </row>
    <row r="25" spans="1:10" x14ac:dyDescent="0.25">
      <c r="A25" s="14" t="s">
        <v>6</v>
      </c>
      <c r="B25" s="4" t="s">
        <v>7</v>
      </c>
      <c r="C25" s="13" t="s">
        <v>2</v>
      </c>
      <c r="I25" s="212"/>
      <c r="J25" s="214"/>
    </row>
    <row r="26" spans="1:10" x14ac:dyDescent="0.25">
      <c r="A26" s="212" t="s">
        <v>36</v>
      </c>
      <c r="B26" s="6">
        <v>2497</v>
      </c>
      <c r="C26" s="5">
        <f>B26/$B$33</f>
        <v>0.1767287139924977</v>
      </c>
      <c r="I26" s="212"/>
      <c r="J26" s="214"/>
    </row>
    <row r="27" spans="1:10" x14ac:dyDescent="0.25">
      <c r="A27" s="212" t="s">
        <v>37</v>
      </c>
      <c r="B27" s="6">
        <v>3405</v>
      </c>
      <c r="C27" s="5">
        <f t="shared" ref="C27:C32" si="1">B27/$B$33</f>
        <v>0.24099370089886049</v>
      </c>
      <c r="I27" s="212"/>
      <c r="J27" s="214"/>
    </row>
    <row r="28" spans="1:10" x14ac:dyDescent="0.25">
      <c r="A28" s="212" t="s">
        <v>38</v>
      </c>
      <c r="B28" s="6">
        <v>3357</v>
      </c>
      <c r="C28" s="5">
        <f t="shared" si="1"/>
        <v>0.23759643286856819</v>
      </c>
      <c r="I28" s="212"/>
      <c r="J28" s="214"/>
    </row>
    <row r="29" spans="1:10" x14ac:dyDescent="0.25">
      <c r="A29" s="212" t="s">
        <v>39</v>
      </c>
      <c r="B29" s="6">
        <v>1932</v>
      </c>
      <c r="C29" s="5">
        <f t="shared" si="1"/>
        <v>0.13674003821926534</v>
      </c>
      <c r="I29" s="212"/>
      <c r="J29" s="214"/>
    </row>
    <row r="30" spans="1:10" x14ac:dyDescent="0.25">
      <c r="A30" s="212" t="s">
        <v>40</v>
      </c>
      <c r="B30" s="6">
        <v>1452</v>
      </c>
      <c r="C30" s="5">
        <f t="shared" si="1"/>
        <v>0.10276735791634227</v>
      </c>
      <c r="I30" s="212"/>
      <c r="J30" s="214"/>
    </row>
    <row r="31" spans="1:10" ht="15.75" thickBot="1" x14ac:dyDescent="0.3">
      <c r="A31" s="212" t="s">
        <v>8</v>
      </c>
      <c r="B31" s="6">
        <v>1443</v>
      </c>
      <c r="C31" s="5">
        <f t="shared" si="1"/>
        <v>0.10213037016066247</v>
      </c>
      <c r="I31" s="213"/>
      <c r="J31" s="2"/>
    </row>
    <row r="32" spans="1:10" x14ac:dyDescent="0.25">
      <c r="A32" s="15" t="s">
        <v>9</v>
      </c>
      <c r="B32" s="16">
        <v>43</v>
      </c>
      <c r="C32" s="17">
        <f t="shared" si="1"/>
        <v>3.0433859438035245E-3</v>
      </c>
    </row>
    <row r="33" spans="1:3" ht="15.75" thickBot="1" x14ac:dyDescent="0.3">
      <c r="A33" s="213" t="s">
        <v>5</v>
      </c>
      <c r="B33" s="3">
        <f>SUM(B26:B32)</f>
        <v>14129</v>
      </c>
      <c r="C33" s="2"/>
    </row>
    <row r="34" spans="1:3" ht="15.75" thickBot="1" x14ac:dyDescent="0.3"/>
    <row r="35" spans="1:3" ht="18" thickBot="1" x14ac:dyDescent="0.35">
      <c r="A35" s="280" t="s">
        <v>41</v>
      </c>
      <c r="B35" s="281"/>
      <c r="C35" s="282"/>
    </row>
    <row r="36" spans="1:3" x14ac:dyDescent="0.25">
      <c r="A36" s="14" t="s">
        <v>6</v>
      </c>
      <c r="B36" s="4" t="s">
        <v>7</v>
      </c>
      <c r="C36" s="13" t="s">
        <v>2</v>
      </c>
    </row>
    <row r="37" spans="1:3" x14ac:dyDescent="0.25">
      <c r="A37" s="212" t="s">
        <v>36</v>
      </c>
      <c r="B37" s="6">
        <f>B26</f>
        <v>2497</v>
      </c>
      <c r="C37" s="5">
        <f>B37/$B$39</f>
        <v>0.42307692307692307</v>
      </c>
    </row>
    <row r="38" spans="1:3" x14ac:dyDescent="0.25">
      <c r="A38" s="15" t="s">
        <v>37</v>
      </c>
      <c r="B38" s="16">
        <f>B27</f>
        <v>3405</v>
      </c>
      <c r="C38" s="17">
        <f>B38/$B$39</f>
        <v>0.57692307692307687</v>
      </c>
    </row>
    <row r="39" spans="1:3" ht="15.75" thickBot="1" x14ac:dyDescent="0.3">
      <c r="A39" s="213" t="s">
        <v>5</v>
      </c>
      <c r="B39" s="3">
        <f>SUM(B37:B38)</f>
        <v>5902</v>
      </c>
      <c r="C39" s="2"/>
    </row>
    <row r="40" spans="1:3" ht="15.75" thickBot="1" x14ac:dyDescent="0.3"/>
    <row r="41" spans="1:3" ht="18" thickBot="1" x14ac:dyDescent="0.35">
      <c r="A41" s="284" t="s">
        <v>11</v>
      </c>
      <c r="B41" s="285"/>
      <c r="C41" s="286"/>
    </row>
    <row r="42" spans="1:3" x14ac:dyDescent="0.25">
      <c r="A42" s="14" t="s">
        <v>12</v>
      </c>
      <c r="B42" s="4" t="s">
        <v>1</v>
      </c>
      <c r="C42" s="13" t="s">
        <v>2</v>
      </c>
    </row>
    <row r="43" spans="1:3" x14ac:dyDescent="0.25">
      <c r="A43" s="23" t="s">
        <v>16</v>
      </c>
      <c r="B43" s="6">
        <v>5097</v>
      </c>
      <c r="C43" s="5">
        <f t="shared" ref="C43:C53" si="2">B43/$B$54</f>
        <v>0.3607473989666643</v>
      </c>
    </row>
    <row r="44" spans="1:3" x14ac:dyDescent="0.25">
      <c r="A44" s="23" t="s">
        <v>14</v>
      </c>
      <c r="B44" s="6">
        <v>4729</v>
      </c>
      <c r="C44" s="5">
        <f t="shared" si="2"/>
        <v>0.33470167740108997</v>
      </c>
    </row>
    <row r="45" spans="1:3" x14ac:dyDescent="0.25">
      <c r="A45" s="23" t="s">
        <v>13</v>
      </c>
      <c r="B45" s="6">
        <v>2413</v>
      </c>
      <c r="C45" s="5">
        <f t="shared" si="2"/>
        <v>0.17078349493948616</v>
      </c>
    </row>
    <row r="46" spans="1:3" x14ac:dyDescent="0.25">
      <c r="A46" s="23" t="s">
        <v>19</v>
      </c>
      <c r="B46" s="6">
        <v>343</v>
      </c>
      <c r="C46" s="5">
        <f t="shared" si="2"/>
        <v>2.4276311133130443E-2</v>
      </c>
    </row>
    <row r="47" spans="1:3" x14ac:dyDescent="0.25">
      <c r="A47" s="23" t="s">
        <v>17</v>
      </c>
      <c r="B47" s="6">
        <v>335</v>
      </c>
      <c r="C47" s="5">
        <f t="shared" si="2"/>
        <v>2.371009979474839E-2</v>
      </c>
    </row>
    <row r="48" spans="1:3" x14ac:dyDescent="0.25">
      <c r="A48" s="23" t="s">
        <v>32</v>
      </c>
      <c r="B48" s="6">
        <v>157</v>
      </c>
      <c r="C48" s="5">
        <f t="shared" si="2"/>
        <v>1.1111897515747753E-2</v>
      </c>
    </row>
    <row r="49" spans="1:17" x14ac:dyDescent="0.25">
      <c r="A49" s="23" t="s">
        <v>15</v>
      </c>
      <c r="B49" s="6">
        <v>131</v>
      </c>
      <c r="C49" s="5">
        <f t="shared" si="2"/>
        <v>9.2717106660060861E-3</v>
      </c>
    </row>
    <row r="50" spans="1:17" x14ac:dyDescent="0.25">
      <c r="A50" s="23" t="s">
        <v>20</v>
      </c>
      <c r="B50" s="6">
        <v>106</v>
      </c>
      <c r="C50" s="5">
        <f t="shared" si="2"/>
        <v>7.5023002335621774E-3</v>
      </c>
    </row>
    <row r="51" spans="1:17" x14ac:dyDescent="0.25">
      <c r="A51" s="23" t="s">
        <v>26</v>
      </c>
      <c r="B51" s="6">
        <v>100</v>
      </c>
      <c r="C51" s="5">
        <f t="shared" si="2"/>
        <v>7.0776417297756383E-3</v>
      </c>
    </row>
    <row r="52" spans="1:17" x14ac:dyDescent="0.25">
      <c r="A52" s="23" t="s">
        <v>31</v>
      </c>
      <c r="B52" s="6">
        <v>87</v>
      </c>
      <c r="C52" s="5">
        <f t="shared" si="2"/>
        <v>6.1575483049048059E-3</v>
      </c>
    </row>
    <row r="53" spans="1:17" x14ac:dyDescent="0.25">
      <c r="A53" s="24" t="s">
        <v>33</v>
      </c>
      <c r="B53" s="16">
        <v>631</v>
      </c>
      <c r="C53" s="17">
        <f t="shared" si="2"/>
        <v>4.4659919314884278E-2</v>
      </c>
    </row>
    <row r="54" spans="1:17" s="211" customFormat="1" ht="34.5" customHeight="1" thickBot="1" x14ac:dyDescent="0.3">
      <c r="A54" s="213" t="s">
        <v>5</v>
      </c>
      <c r="B54" s="3">
        <f>SUM(B43:B53)</f>
        <v>14129</v>
      </c>
      <c r="C54" s="2"/>
      <c r="D54" s="210"/>
      <c r="E54" s="210"/>
      <c r="F54" s="210"/>
      <c r="G54" s="210"/>
      <c r="H54" s="210"/>
      <c r="I54" s="210"/>
      <c r="J54" s="210"/>
      <c r="K54" s="210"/>
      <c r="L54" s="210"/>
      <c r="M54" s="210"/>
      <c r="N54" s="210"/>
      <c r="O54" s="210"/>
      <c r="P54" s="210"/>
      <c r="Q54" s="210"/>
    </row>
    <row r="55" spans="1:17" ht="15.75" thickBot="1" x14ac:dyDescent="0.3"/>
    <row r="56" spans="1:17" ht="18" thickBot="1" x14ac:dyDescent="0.35">
      <c r="A56" s="280" t="s">
        <v>42</v>
      </c>
      <c r="B56" s="281"/>
      <c r="C56" s="282"/>
      <c r="D56" s="211"/>
    </row>
    <row r="57" spans="1:17" x14ac:dyDescent="0.25">
      <c r="A57" s="14" t="s">
        <v>12</v>
      </c>
      <c r="B57" s="4" t="s">
        <v>1</v>
      </c>
      <c r="C57" s="13" t="s">
        <v>2</v>
      </c>
    </row>
    <row r="58" spans="1:17" x14ac:dyDescent="0.25">
      <c r="A58" s="212" t="s">
        <v>14</v>
      </c>
      <c r="B58" s="6">
        <v>2218</v>
      </c>
      <c r="C58" s="5">
        <f t="shared" ref="C58:C68" si="3">B58/$B$69</f>
        <v>0.37580481192815995</v>
      </c>
    </row>
    <row r="59" spans="1:17" x14ac:dyDescent="0.25">
      <c r="A59" s="212" t="s">
        <v>16</v>
      </c>
      <c r="B59" s="6">
        <v>2145</v>
      </c>
      <c r="C59" s="5">
        <f t="shared" si="3"/>
        <v>0.36343612334801761</v>
      </c>
    </row>
    <row r="60" spans="1:17" x14ac:dyDescent="0.25">
      <c r="A60" s="212" t="s">
        <v>13</v>
      </c>
      <c r="B60" s="6">
        <v>975</v>
      </c>
      <c r="C60" s="5">
        <f t="shared" si="3"/>
        <v>0.16519823788546256</v>
      </c>
    </row>
    <row r="61" spans="1:17" x14ac:dyDescent="0.25">
      <c r="A61" s="212" t="s">
        <v>19</v>
      </c>
      <c r="B61" s="6">
        <v>162</v>
      </c>
      <c r="C61" s="5">
        <f t="shared" si="3"/>
        <v>2.7448322602507624E-2</v>
      </c>
    </row>
    <row r="62" spans="1:17" x14ac:dyDescent="0.25">
      <c r="A62" s="212" t="s">
        <v>22</v>
      </c>
      <c r="B62" s="6">
        <v>81</v>
      </c>
      <c r="C62" s="5">
        <f t="shared" si="3"/>
        <v>1.3724161301253812E-2</v>
      </c>
    </row>
    <row r="63" spans="1:17" x14ac:dyDescent="0.25">
      <c r="A63" s="212" t="s">
        <v>803</v>
      </c>
      <c r="B63" s="6">
        <v>62</v>
      </c>
      <c r="C63" s="5">
        <f t="shared" si="3"/>
        <v>1.0504913588614028E-2</v>
      </c>
    </row>
    <row r="64" spans="1:17" x14ac:dyDescent="0.25">
      <c r="A64" s="212" t="s">
        <v>26</v>
      </c>
      <c r="B64" s="6">
        <v>60</v>
      </c>
      <c r="C64" s="5">
        <f t="shared" si="3"/>
        <v>1.0166045408336157E-2</v>
      </c>
    </row>
    <row r="65" spans="1:3" x14ac:dyDescent="0.25">
      <c r="A65" s="212" t="s">
        <v>32</v>
      </c>
      <c r="B65" s="6">
        <v>52</v>
      </c>
      <c r="C65" s="5">
        <f t="shared" si="3"/>
        <v>8.8105726872246704E-3</v>
      </c>
    </row>
    <row r="66" spans="1:3" x14ac:dyDescent="0.25">
      <c r="A66" s="212" t="s">
        <v>31</v>
      </c>
      <c r="B66" s="6">
        <v>39</v>
      </c>
      <c r="C66" s="5">
        <f t="shared" si="3"/>
        <v>6.6079295154185024E-3</v>
      </c>
    </row>
    <row r="67" spans="1:3" x14ac:dyDescent="0.25">
      <c r="A67" s="212" t="s">
        <v>23</v>
      </c>
      <c r="B67" s="6">
        <v>29</v>
      </c>
      <c r="C67" s="5">
        <f t="shared" si="3"/>
        <v>4.9135886140291426E-3</v>
      </c>
    </row>
    <row r="68" spans="1:3" x14ac:dyDescent="0.25">
      <c r="A68" s="15" t="s">
        <v>33</v>
      </c>
      <c r="B68" s="16">
        <v>79</v>
      </c>
      <c r="C68" s="17">
        <f t="shared" si="3"/>
        <v>1.3385293120975941E-2</v>
      </c>
    </row>
    <row r="69" spans="1:3" ht="15.75" thickBot="1" x14ac:dyDescent="0.3">
      <c r="A69" s="213" t="s">
        <v>5</v>
      </c>
      <c r="B69" s="3">
        <f>SUM(B58:B68)</f>
        <v>5902</v>
      </c>
      <c r="C69" s="2"/>
    </row>
    <row r="70" spans="1:3" ht="15.75" thickBot="1" x14ac:dyDescent="0.3"/>
    <row r="71" spans="1:3" ht="18" thickBot="1" x14ac:dyDescent="0.35">
      <c r="A71" s="284" t="s">
        <v>44</v>
      </c>
      <c r="B71" s="285"/>
      <c r="C71" s="286"/>
    </row>
    <row r="72" spans="1:3" x14ac:dyDescent="0.25">
      <c r="A72" s="14" t="s">
        <v>45</v>
      </c>
      <c r="B72" s="4" t="s">
        <v>7</v>
      </c>
      <c r="C72" s="13" t="s">
        <v>2</v>
      </c>
    </row>
    <row r="73" spans="1:3" x14ac:dyDescent="0.25">
      <c r="A73" s="212" t="s">
        <v>46</v>
      </c>
      <c r="B73" s="6">
        <v>1129</v>
      </c>
      <c r="C73" s="5">
        <f>B73/$B$80</f>
        <v>7.9906575129166962E-2</v>
      </c>
    </row>
    <row r="74" spans="1:3" x14ac:dyDescent="0.25">
      <c r="A74" s="212" t="s">
        <v>47</v>
      </c>
      <c r="B74" s="6">
        <v>1062</v>
      </c>
      <c r="C74" s="5">
        <f t="shared" ref="C74:C79" si="4">B74/$B$80</f>
        <v>7.5164555170217279E-2</v>
      </c>
    </row>
    <row r="75" spans="1:3" x14ac:dyDescent="0.25">
      <c r="A75" s="212" t="s">
        <v>48</v>
      </c>
      <c r="B75" s="6">
        <v>2039</v>
      </c>
      <c r="C75" s="5">
        <f t="shared" si="4"/>
        <v>0.14431311487012527</v>
      </c>
    </row>
    <row r="76" spans="1:3" x14ac:dyDescent="0.25">
      <c r="A76" s="212" t="s">
        <v>49</v>
      </c>
      <c r="B76" s="6">
        <v>2755</v>
      </c>
      <c r="C76" s="5">
        <f t="shared" si="4"/>
        <v>0.19498902965531884</v>
      </c>
    </row>
    <row r="77" spans="1:3" x14ac:dyDescent="0.25">
      <c r="A77" s="212" t="s">
        <v>50</v>
      </c>
      <c r="B77" s="6">
        <v>2832</v>
      </c>
      <c r="C77" s="5">
        <f t="shared" si="4"/>
        <v>0.2004388137872461</v>
      </c>
    </row>
    <row r="78" spans="1:3" x14ac:dyDescent="0.25">
      <c r="A78" s="212" t="s">
        <v>51</v>
      </c>
      <c r="B78" s="6">
        <v>2384</v>
      </c>
      <c r="C78" s="5">
        <f t="shared" si="4"/>
        <v>0.16873097883785124</v>
      </c>
    </row>
    <row r="79" spans="1:3" x14ac:dyDescent="0.25">
      <c r="A79" s="15" t="s">
        <v>52</v>
      </c>
      <c r="B79" s="16">
        <v>1928</v>
      </c>
      <c r="C79" s="17">
        <f t="shared" si="4"/>
        <v>0.13645693255007432</v>
      </c>
    </row>
    <row r="80" spans="1:3" ht="34.5" customHeight="1" thickBot="1" x14ac:dyDescent="0.3">
      <c r="A80" s="213" t="s">
        <v>5</v>
      </c>
      <c r="B80" s="3">
        <f>SUM(B73:B79)</f>
        <v>14129</v>
      </c>
      <c r="C80" s="2"/>
    </row>
    <row r="81" spans="1:3" ht="15.75" thickBot="1" x14ac:dyDescent="0.3"/>
    <row r="82" spans="1:3" ht="18" thickBot="1" x14ac:dyDescent="0.35">
      <c r="A82" s="280" t="s">
        <v>53</v>
      </c>
      <c r="B82" s="281"/>
      <c r="C82" s="282"/>
    </row>
    <row r="83" spans="1:3" x14ac:dyDescent="0.25">
      <c r="A83" s="14" t="s">
        <v>45</v>
      </c>
      <c r="B83" s="4" t="s">
        <v>7</v>
      </c>
      <c r="C83" s="13" t="s">
        <v>2</v>
      </c>
    </row>
    <row r="84" spans="1:3" x14ac:dyDescent="0.25">
      <c r="A84" s="212" t="s">
        <v>46</v>
      </c>
      <c r="B84" s="6">
        <v>558</v>
      </c>
      <c r="C84" s="5">
        <f>B84/$B$91</f>
        <v>9.4544222297526265E-2</v>
      </c>
    </row>
    <row r="85" spans="1:3" x14ac:dyDescent="0.25">
      <c r="A85" s="212" t="s">
        <v>47</v>
      </c>
      <c r="B85" s="6">
        <v>557</v>
      </c>
      <c r="C85" s="5">
        <f t="shared" ref="C85:C90" si="5">B85/$B$91</f>
        <v>9.4374788207387331E-2</v>
      </c>
    </row>
    <row r="86" spans="1:3" x14ac:dyDescent="0.25">
      <c r="A86" s="212" t="s">
        <v>48</v>
      </c>
      <c r="B86" s="6">
        <v>1028</v>
      </c>
      <c r="C86" s="5">
        <f t="shared" si="5"/>
        <v>0.17417824466282616</v>
      </c>
    </row>
    <row r="87" spans="1:3" x14ac:dyDescent="0.25">
      <c r="A87" s="212" t="s">
        <v>49</v>
      </c>
      <c r="B87" s="6">
        <v>1027</v>
      </c>
      <c r="C87" s="5">
        <f t="shared" si="5"/>
        <v>0.17400881057268722</v>
      </c>
    </row>
    <row r="88" spans="1:3" x14ac:dyDescent="0.25">
      <c r="A88" s="212" t="s">
        <v>50</v>
      </c>
      <c r="B88" s="6">
        <v>1082</v>
      </c>
      <c r="C88" s="5">
        <f t="shared" si="5"/>
        <v>0.18332768553032872</v>
      </c>
    </row>
    <row r="89" spans="1:3" x14ac:dyDescent="0.25">
      <c r="A89" s="212" t="s">
        <v>51</v>
      </c>
      <c r="B89" s="6">
        <v>830</v>
      </c>
      <c r="C89" s="5">
        <f t="shared" si="5"/>
        <v>0.14063029481531683</v>
      </c>
    </row>
    <row r="90" spans="1:3" x14ac:dyDescent="0.25">
      <c r="A90" s="15" t="s">
        <v>52</v>
      </c>
      <c r="B90" s="16">
        <v>820</v>
      </c>
      <c r="C90" s="17">
        <f t="shared" si="5"/>
        <v>0.13893595391392749</v>
      </c>
    </row>
    <row r="91" spans="1:3" ht="15.75" thickBot="1" x14ac:dyDescent="0.3">
      <c r="A91" s="213" t="s">
        <v>5</v>
      </c>
      <c r="B91" s="3">
        <f>SUM(B84:B90)</f>
        <v>5902</v>
      </c>
      <c r="C91" s="2"/>
    </row>
    <row r="93" spans="1:3" x14ac:dyDescent="0.25">
      <c r="A93" s="237" t="s">
        <v>817</v>
      </c>
    </row>
    <row r="94" spans="1:3" x14ac:dyDescent="0.25">
      <c r="A94" s="240" t="s">
        <v>818</v>
      </c>
    </row>
    <row r="95" spans="1:3" x14ac:dyDescent="0.25">
      <c r="A95" s="240" t="s">
        <v>819</v>
      </c>
    </row>
    <row r="96" spans="1:3" ht="15.75" thickBot="1" x14ac:dyDescent="0.3"/>
    <row r="97" spans="1:3" ht="18" thickBot="1" x14ac:dyDescent="0.35">
      <c r="A97" s="284" t="s">
        <v>805</v>
      </c>
      <c r="B97" s="285"/>
      <c r="C97" s="286"/>
    </row>
    <row r="98" spans="1:3" x14ac:dyDescent="0.25">
      <c r="A98" s="14" t="s">
        <v>54</v>
      </c>
      <c r="B98" s="4" t="s">
        <v>1</v>
      </c>
      <c r="C98" s="13" t="s">
        <v>2</v>
      </c>
    </row>
    <row r="99" spans="1:3" x14ac:dyDescent="0.25">
      <c r="A99" s="212" t="s">
        <v>55</v>
      </c>
      <c r="B99" s="6">
        <v>37922</v>
      </c>
      <c r="C99" s="5">
        <f>B99/$B$101</f>
        <v>0.92905090891273456</v>
      </c>
    </row>
    <row r="100" spans="1:3" x14ac:dyDescent="0.25">
      <c r="A100" s="15" t="s">
        <v>58</v>
      </c>
      <c r="B100" s="16">
        <v>2896</v>
      </c>
      <c r="C100" s="17">
        <f>B100/$B$101</f>
        <v>7.0949091087265423E-2</v>
      </c>
    </row>
    <row r="101" spans="1:3" ht="15.75" thickBot="1" x14ac:dyDescent="0.3">
      <c r="A101" s="213" t="s">
        <v>5</v>
      </c>
      <c r="B101" s="3">
        <f>SUM(B99:B100)</f>
        <v>40818</v>
      </c>
      <c r="C101" s="2"/>
    </row>
    <row r="102" spans="1:3" ht="15.75" thickBot="1" x14ac:dyDescent="0.3"/>
    <row r="103" spans="1:3" ht="18" thickBot="1" x14ac:dyDescent="0.35">
      <c r="A103" s="280" t="s">
        <v>56</v>
      </c>
      <c r="B103" s="281"/>
      <c r="C103" s="282"/>
    </row>
    <row r="104" spans="1:3" x14ac:dyDescent="0.25">
      <c r="A104" s="14" t="s">
        <v>6</v>
      </c>
      <c r="B104" s="4" t="s">
        <v>7</v>
      </c>
      <c r="C104" s="13" t="s">
        <v>2</v>
      </c>
    </row>
    <row r="105" spans="1:3" x14ac:dyDescent="0.25">
      <c r="A105" s="212" t="s">
        <v>36</v>
      </c>
      <c r="B105" s="6">
        <v>2950</v>
      </c>
      <c r="C105" s="5">
        <f>B105/$B$111</f>
        <v>0.10653280849373442</v>
      </c>
    </row>
    <row r="106" spans="1:3" x14ac:dyDescent="0.25">
      <c r="A106" s="212" t="s">
        <v>37</v>
      </c>
      <c r="B106" s="6">
        <v>4314</v>
      </c>
      <c r="C106" s="5">
        <f t="shared" ref="C106:C110" si="6">B106/$B$111</f>
        <v>0.15579069011592214</v>
      </c>
    </row>
    <row r="107" spans="1:3" x14ac:dyDescent="0.25">
      <c r="A107" s="212" t="s">
        <v>38</v>
      </c>
      <c r="B107" s="6">
        <v>5394</v>
      </c>
      <c r="C107" s="5">
        <f t="shared" si="6"/>
        <v>0.1947925318695605</v>
      </c>
    </row>
    <row r="108" spans="1:3" x14ac:dyDescent="0.25">
      <c r="A108" s="212" t="s">
        <v>39</v>
      </c>
      <c r="B108" s="6">
        <v>3785</v>
      </c>
      <c r="C108" s="5">
        <f t="shared" si="6"/>
        <v>0.13668701021992705</v>
      </c>
    </row>
    <row r="109" spans="1:3" x14ac:dyDescent="0.25">
      <c r="A109" s="212" t="s">
        <v>40</v>
      </c>
      <c r="B109" s="6">
        <v>3725</v>
      </c>
      <c r="C109" s="5">
        <f t="shared" si="6"/>
        <v>0.13452024123361381</v>
      </c>
    </row>
    <row r="110" spans="1:3" x14ac:dyDescent="0.25">
      <c r="A110" s="15" t="s">
        <v>8</v>
      </c>
      <c r="B110" s="16">
        <v>7523</v>
      </c>
      <c r="C110" s="17">
        <f t="shared" si="6"/>
        <v>0.27167671806724208</v>
      </c>
    </row>
    <row r="111" spans="1:3" ht="15.75" thickBot="1" x14ac:dyDescent="0.3">
      <c r="A111" s="213" t="s">
        <v>5</v>
      </c>
      <c r="B111" s="3">
        <f>SUM(B105:B110)</f>
        <v>27691</v>
      </c>
      <c r="C111" s="2"/>
    </row>
    <row r="112" spans="1:3" x14ac:dyDescent="0.25">
      <c r="A112" s="241" t="s">
        <v>820</v>
      </c>
    </row>
    <row r="113" spans="1:3" ht="15.75" thickBot="1" x14ac:dyDescent="0.3"/>
    <row r="114" spans="1:3" ht="18" thickBot="1" x14ac:dyDescent="0.35">
      <c r="A114" s="280" t="s">
        <v>57</v>
      </c>
      <c r="B114" s="281"/>
      <c r="C114" s="282"/>
    </row>
    <row r="115" spans="1:3" x14ac:dyDescent="0.25">
      <c r="A115" s="14" t="s">
        <v>6</v>
      </c>
      <c r="B115" s="4" t="s">
        <v>7</v>
      </c>
      <c r="C115" s="13" t="s">
        <v>2</v>
      </c>
    </row>
    <row r="116" spans="1:3" x14ac:dyDescent="0.25">
      <c r="A116" s="212" t="s">
        <v>36</v>
      </c>
      <c r="B116" s="6">
        <v>307</v>
      </c>
      <c r="C116" s="5">
        <f>B116/$B$122</f>
        <v>0.19430379746835444</v>
      </c>
    </row>
    <row r="117" spans="1:3" x14ac:dyDescent="0.25">
      <c r="A117" s="212" t="s">
        <v>37</v>
      </c>
      <c r="B117" s="6">
        <v>341</v>
      </c>
      <c r="C117" s="5">
        <f t="shared" ref="C117:C121" si="7">B117/$B$122</f>
        <v>0.21582278481012659</v>
      </c>
    </row>
    <row r="118" spans="1:3" x14ac:dyDescent="0.25">
      <c r="A118" s="212" t="s">
        <v>38</v>
      </c>
      <c r="B118" s="6">
        <v>419</v>
      </c>
      <c r="C118" s="5">
        <f t="shared" si="7"/>
        <v>0.26518987341772154</v>
      </c>
    </row>
    <row r="119" spans="1:3" x14ac:dyDescent="0.25">
      <c r="A119" s="212" t="s">
        <v>39</v>
      </c>
      <c r="B119" s="6">
        <v>248</v>
      </c>
      <c r="C119" s="5">
        <f t="shared" si="7"/>
        <v>0.1569620253164557</v>
      </c>
    </row>
    <row r="120" spans="1:3" x14ac:dyDescent="0.25">
      <c r="A120" s="212" t="s">
        <v>40</v>
      </c>
      <c r="B120" s="6">
        <v>74</v>
      </c>
      <c r="C120" s="5">
        <f t="shared" si="7"/>
        <v>4.6835443037974683E-2</v>
      </c>
    </row>
    <row r="121" spans="1:3" x14ac:dyDescent="0.25">
      <c r="A121" s="15" t="s">
        <v>8</v>
      </c>
      <c r="B121" s="16">
        <v>191</v>
      </c>
      <c r="C121" s="17">
        <f t="shared" si="7"/>
        <v>0.12088607594936709</v>
      </c>
    </row>
    <row r="122" spans="1:3" ht="15.75" thickBot="1" x14ac:dyDescent="0.3">
      <c r="A122" s="213" t="s">
        <v>5</v>
      </c>
      <c r="B122" s="3">
        <f>SUM(B116:B121)</f>
        <v>1580</v>
      </c>
      <c r="C122" s="2"/>
    </row>
    <row r="123" spans="1:3" ht="15.75" thickBot="1" x14ac:dyDescent="0.3"/>
    <row r="124" spans="1:3" ht="18" thickBot="1" x14ac:dyDescent="0.35">
      <c r="A124" s="280" t="s">
        <v>59</v>
      </c>
      <c r="B124" s="281"/>
      <c r="C124" s="282"/>
    </row>
    <row r="125" spans="1:3" x14ac:dyDescent="0.25">
      <c r="A125" s="14" t="s">
        <v>6</v>
      </c>
      <c r="B125" s="4" t="s">
        <v>7</v>
      </c>
      <c r="C125" s="13" t="s">
        <v>2</v>
      </c>
    </row>
    <row r="126" spans="1:3" x14ac:dyDescent="0.25">
      <c r="A126" s="212" t="s">
        <v>36</v>
      </c>
      <c r="B126" s="6">
        <f>B116</f>
        <v>307</v>
      </c>
      <c r="C126" s="5">
        <f>B126/$B$128</f>
        <v>0.47376543209876543</v>
      </c>
    </row>
    <row r="127" spans="1:3" x14ac:dyDescent="0.25">
      <c r="A127" s="15" t="s">
        <v>37</v>
      </c>
      <c r="B127" s="16">
        <f>B117</f>
        <v>341</v>
      </c>
      <c r="C127" s="17">
        <f>B127/$B$128</f>
        <v>0.52623456790123457</v>
      </c>
    </row>
    <row r="128" spans="1:3" ht="15.75" thickBot="1" x14ac:dyDescent="0.3">
      <c r="A128" s="213" t="s">
        <v>5</v>
      </c>
      <c r="B128" s="3">
        <f>SUM(B126:B127)</f>
        <v>648</v>
      </c>
      <c r="C128" s="2"/>
    </row>
    <row r="129" spans="1:3" ht="15.75" thickBot="1" x14ac:dyDescent="0.3"/>
    <row r="130" spans="1:3" ht="18" thickBot="1" x14ac:dyDescent="0.35">
      <c r="A130" s="280" t="s">
        <v>60</v>
      </c>
      <c r="B130" s="281"/>
      <c r="C130" s="282"/>
    </row>
    <row r="131" spans="1:3" x14ac:dyDescent="0.25">
      <c r="A131" s="14" t="s">
        <v>12</v>
      </c>
      <c r="B131" s="4" t="s">
        <v>1</v>
      </c>
      <c r="C131" s="13" t="s">
        <v>2</v>
      </c>
    </row>
    <row r="132" spans="1:3" x14ac:dyDescent="0.25">
      <c r="A132" s="212" t="s">
        <v>14</v>
      </c>
      <c r="B132" s="6">
        <v>467</v>
      </c>
      <c r="C132" s="5">
        <f t="shared" ref="C132:C142" si="8">B132/$B$143</f>
        <v>0.29556962025316458</v>
      </c>
    </row>
    <row r="133" spans="1:3" x14ac:dyDescent="0.25">
      <c r="A133" s="212" t="s">
        <v>13</v>
      </c>
      <c r="B133" s="6">
        <v>426</v>
      </c>
      <c r="C133" s="5">
        <f t="shared" si="8"/>
        <v>0.26962025316455696</v>
      </c>
    </row>
    <row r="134" spans="1:3" x14ac:dyDescent="0.25">
      <c r="A134" s="212" t="s">
        <v>16</v>
      </c>
      <c r="B134" s="6">
        <v>423</v>
      </c>
      <c r="C134" s="5">
        <f t="shared" si="8"/>
        <v>0.26772151898734176</v>
      </c>
    </row>
    <row r="135" spans="1:3" x14ac:dyDescent="0.25">
      <c r="A135" s="212" t="s">
        <v>19</v>
      </c>
      <c r="B135" s="6">
        <v>94</v>
      </c>
      <c r="C135" s="5">
        <f t="shared" si="8"/>
        <v>5.9493670886075947E-2</v>
      </c>
    </row>
    <row r="136" spans="1:3" x14ac:dyDescent="0.25">
      <c r="A136" s="212" t="s">
        <v>238</v>
      </c>
      <c r="B136" s="6">
        <v>33</v>
      </c>
      <c r="C136" s="5">
        <f t="shared" si="8"/>
        <v>2.0886075949367089E-2</v>
      </c>
    </row>
    <row r="137" spans="1:3" x14ac:dyDescent="0.25">
      <c r="A137" s="212" t="s">
        <v>17</v>
      </c>
      <c r="B137" s="6">
        <v>30</v>
      </c>
      <c r="C137" s="5">
        <f t="shared" si="8"/>
        <v>1.8987341772151899E-2</v>
      </c>
    </row>
    <row r="138" spans="1:3" x14ac:dyDescent="0.25">
      <c r="A138" s="212" t="s">
        <v>22</v>
      </c>
      <c r="B138" s="6">
        <v>26</v>
      </c>
      <c r="C138" s="5">
        <f t="shared" si="8"/>
        <v>1.6455696202531647E-2</v>
      </c>
    </row>
    <row r="139" spans="1:3" x14ac:dyDescent="0.25">
      <c r="A139" s="212" t="s">
        <v>404</v>
      </c>
      <c r="B139" s="6">
        <v>25</v>
      </c>
      <c r="C139" s="5">
        <f t="shared" si="8"/>
        <v>1.5822784810126583E-2</v>
      </c>
    </row>
    <row r="140" spans="1:3" x14ac:dyDescent="0.25">
      <c r="A140" s="212" t="s">
        <v>26</v>
      </c>
      <c r="B140" s="6">
        <v>25</v>
      </c>
      <c r="C140" s="5">
        <f t="shared" si="8"/>
        <v>1.5822784810126583E-2</v>
      </c>
    </row>
    <row r="141" spans="1:3" x14ac:dyDescent="0.25">
      <c r="A141" s="212" t="s">
        <v>803</v>
      </c>
      <c r="B141" s="6">
        <v>19</v>
      </c>
      <c r="C141" s="5">
        <f t="shared" si="8"/>
        <v>1.2025316455696202E-2</v>
      </c>
    </row>
    <row r="142" spans="1:3" x14ac:dyDescent="0.25">
      <c r="A142" s="15" t="s">
        <v>15</v>
      </c>
      <c r="B142" s="16">
        <v>12</v>
      </c>
      <c r="C142" s="17">
        <f t="shared" si="8"/>
        <v>7.5949367088607592E-3</v>
      </c>
    </row>
    <row r="143" spans="1:3" ht="15.75" thickBot="1" x14ac:dyDescent="0.3">
      <c r="A143" s="213" t="s">
        <v>5</v>
      </c>
      <c r="B143" s="3">
        <f>SUM(B132:B142)</f>
        <v>1580</v>
      </c>
      <c r="C143" s="2"/>
    </row>
    <row r="144" spans="1:3" x14ac:dyDescent="0.25">
      <c r="A144" s="242" t="s">
        <v>821</v>
      </c>
    </row>
    <row r="145" spans="1:3" ht="15.75" thickBot="1" x14ac:dyDescent="0.3"/>
    <row r="146" spans="1:3" ht="18" thickBot="1" x14ac:dyDescent="0.35">
      <c r="A146" s="280" t="s">
        <v>61</v>
      </c>
      <c r="B146" s="281"/>
      <c r="C146" s="282"/>
    </row>
    <row r="147" spans="1:3" x14ac:dyDescent="0.25">
      <c r="A147" s="14" t="s">
        <v>12</v>
      </c>
      <c r="B147" s="4" t="s">
        <v>1</v>
      </c>
      <c r="C147" s="13" t="s">
        <v>2</v>
      </c>
    </row>
    <row r="148" spans="1:3" x14ac:dyDescent="0.25">
      <c r="A148" s="212" t="s">
        <v>16</v>
      </c>
      <c r="B148" s="6">
        <v>206</v>
      </c>
      <c r="C148" s="5">
        <f t="shared" ref="C148:C154" si="9">B148/$B$155</f>
        <v>0.31790123456790126</v>
      </c>
    </row>
    <row r="149" spans="1:3" x14ac:dyDescent="0.25">
      <c r="A149" s="212" t="s">
        <v>14</v>
      </c>
      <c r="B149" s="6">
        <v>184</v>
      </c>
      <c r="C149" s="5">
        <f t="shared" si="9"/>
        <v>0.2839506172839506</v>
      </c>
    </row>
    <row r="150" spans="1:3" x14ac:dyDescent="0.25">
      <c r="A150" s="212" t="s">
        <v>13</v>
      </c>
      <c r="B150" s="6">
        <v>146</v>
      </c>
      <c r="C150" s="5">
        <f t="shared" si="9"/>
        <v>0.22530864197530864</v>
      </c>
    </row>
    <row r="151" spans="1:3" x14ac:dyDescent="0.25">
      <c r="A151" s="212" t="s">
        <v>19</v>
      </c>
      <c r="B151" s="6">
        <v>55</v>
      </c>
      <c r="C151" s="5">
        <f t="shared" si="9"/>
        <v>8.4876543209876545E-2</v>
      </c>
    </row>
    <row r="152" spans="1:3" x14ac:dyDescent="0.25">
      <c r="A152" s="212" t="s">
        <v>22</v>
      </c>
      <c r="B152" s="6">
        <v>26</v>
      </c>
      <c r="C152" s="5">
        <f t="shared" si="9"/>
        <v>4.0123456790123455E-2</v>
      </c>
    </row>
    <row r="153" spans="1:3" x14ac:dyDescent="0.25">
      <c r="A153" s="212" t="s">
        <v>803</v>
      </c>
      <c r="B153" s="6">
        <v>19</v>
      </c>
      <c r="C153" s="5">
        <f t="shared" si="9"/>
        <v>2.9320987654320986E-2</v>
      </c>
    </row>
    <row r="154" spans="1:3" x14ac:dyDescent="0.25">
      <c r="A154" s="15" t="s">
        <v>26</v>
      </c>
      <c r="B154" s="16">
        <v>12</v>
      </c>
      <c r="C154" s="17">
        <f t="shared" si="9"/>
        <v>1.8518518518518517E-2</v>
      </c>
    </row>
    <row r="155" spans="1:3" ht="15.75" thickBot="1" x14ac:dyDescent="0.3">
      <c r="A155" s="213" t="s">
        <v>5</v>
      </c>
      <c r="B155" s="3">
        <f>SUM(B148:B154)</f>
        <v>648</v>
      </c>
      <c r="C155" s="2"/>
    </row>
    <row r="156" spans="1:3" x14ac:dyDescent="0.25">
      <c r="A156" s="244" t="s">
        <v>821</v>
      </c>
    </row>
    <row r="158" spans="1:3" x14ac:dyDescent="0.25">
      <c r="A158" s="210" t="s">
        <v>822</v>
      </c>
    </row>
  </sheetData>
  <mergeCells count="18">
    <mergeCell ref="A130:C130"/>
    <mergeCell ref="A146:C146"/>
    <mergeCell ref="A41:C41"/>
    <mergeCell ref="A56:C56"/>
    <mergeCell ref="A71:C71"/>
    <mergeCell ref="A82:C82"/>
    <mergeCell ref="A97:C97"/>
    <mergeCell ref="A103:C103"/>
    <mergeCell ref="A35:C35"/>
    <mergeCell ref="A1:F1"/>
    <mergeCell ref="A5:C5"/>
    <mergeCell ref="A114:C114"/>
    <mergeCell ref="A124:C124"/>
    <mergeCell ref="I5:J5"/>
    <mergeCell ref="A12:C12"/>
    <mergeCell ref="A24:C24"/>
    <mergeCell ref="E12:G12"/>
    <mergeCell ref="E18:G18"/>
  </mergeCells>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3"/>
  <sheetViews>
    <sheetView workbookViewId="0">
      <selection sqref="A1:XFD1048576"/>
    </sheetView>
  </sheetViews>
  <sheetFormatPr defaultRowHeight="15" x14ac:dyDescent="0.25"/>
  <cols>
    <col min="1" max="1" width="26.7109375" style="210" customWidth="1"/>
    <col min="2" max="2" width="10.7109375" style="210" bestFit="1" customWidth="1"/>
    <col min="3" max="3" width="7.85546875" style="210" customWidth="1"/>
    <col min="4" max="5" width="9.140625" style="210"/>
    <col min="6" max="6" width="33.85546875" style="210" bestFit="1" customWidth="1"/>
    <col min="7" max="7" width="18.5703125" style="210" bestFit="1" customWidth="1"/>
    <col min="8" max="8" width="14.85546875" style="210" customWidth="1"/>
    <col min="9" max="9" width="9.140625" style="210"/>
    <col min="10" max="10" width="32.85546875" style="210" bestFit="1" customWidth="1"/>
    <col min="11" max="16384" width="9.140625" style="210"/>
  </cols>
  <sheetData>
    <row r="1" spans="1:11" ht="21" x14ac:dyDescent="0.35">
      <c r="A1" s="283" t="s">
        <v>614</v>
      </c>
      <c r="B1" s="283"/>
      <c r="C1" s="283"/>
      <c r="D1" s="283"/>
      <c r="E1" s="283"/>
      <c r="F1" s="283"/>
      <c r="G1" s="283"/>
    </row>
    <row r="2" spans="1:11" ht="21" x14ac:dyDescent="0.35">
      <c r="A2" s="236" t="s">
        <v>815</v>
      </c>
      <c r="F2" s="253"/>
      <c r="G2" s="253"/>
    </row>
    <row r="3" spans="1:11" ht="21" x14ac:dyDescent="0.35">
      <c r="A3" s="210" t="s">
        <v>816</v>
      </c>
      <c r="F3" s="253"/>
      <c r="G3" s="253"/>
    </row>
    <row r="4" spans="1:11" ht="15.75" thickBot="1" x14ac:dyDescent="0.3"/>
    <row r="5" spans="1:11" ht="18" thickBot="1" x14ac:dyDescent="0.35">
      <c r="A5" s="300" t="s">
        <v>34</v>
      </c>
      <c r="B5" s="301"/>
      <c r="C5" s="302"/>
      <c r="J5" s="284" t="s">
        <v>63</v>
      </c>
      <c r="K5" s="286"/>
    </row>
    <row r="6" spans="1:11" x14ac:dyDescent="0.25">
      <c r="A6" s="215" t="s">
        <v>0</v>
      </c>
      <c r="B6" s="216" t="s">
        <v>1</v>
      </c>
      <c r="C6" s="217" t="s">
        <v>2</v>
      </c>
      <c r="J6" s="19" t="s">
        <v>616</v>
      </c>
      <c r="K6" s="214"/>
    </row>
    <row r="7" spans="1:11" x14ac:dyDescent="0.25">
      <c r="A7" s="218" t="s">
        <v>3</v>
      </c>
      <c r="B7" s="219">
        <v>140681</v>
      </c>
      <c r="C7" s="220">
        <f>B7/$B$9</f>
        <v>0.98254644503422262</v>
      </c>
      <c r="J7" s="212" t="s">
        <v>617</v>
      </c>
      <c r="K7" s="214"/>
    </row>
    <row r="8" spans="1:11" x14ac:dyDescent="0.25">
      <c r="A8" s="221" t="s">
        <v>4</v>
      </c>
      <c r="B8" s="222">
        <v>2499</v>
      </c>
      <c r="C8" s="223">
        <f>B8/$B$9</f>
        <v>1.7453554965777343E-2</v>
      </c>
      <c r="J8" s="212" t="s">
        <v>618</v>
      </c>
      <c r="K8" s="214"/>
    </row>
    <row r="9" spans="1:11" ht="15.75" thickBot="1" x14ac:dyDescent="0.3">
      <c r="A9" s="224" t="s">
        <v>5</v>
      </c>
      <c r="B9" s="225">
        <f>SUM(B7:B8)</f>
        <v>143180</v>
      </c>
      <c r="C9" s="226"/>
      <c r="J9" s="212" t="s">
        <v>619</v>
      </c>
      <c r="K9" s="214"/>
    </row>
    <row r="10" spans="1:11" x14ac:dyDescent="0.25">
      <c r="A10" s="210" t="s">
        <v>877</v>
      </c>
      <c r="B10" s="256"/>
      <c r="C10" s="256"/>
      <c r="J10" s="212" t="s">
        <v>620</v>
      </c>
      <c r="K10" s="214"/>
    </row>
    <row r="11" spans="1:11" ht="15.75" thickBot="1" x14ac:dyDescent="0.3">
      <c r="A11" s="227"/>
      <c r="B11" s="227"/>
      <c r="C11" s="227"/>
      <c r="J11" s="212" t="s">
        <v>621</v>
      </c>
      <c r="K11" s="214"/>
    </row>
    <row r="12" spans="1:11" ht="18" thickBot="1" x14ac:dyDescent="0.35">
      <c r="A12" s="300" t="s">
        <v>35</v>
      </c>
      <c r="B12" s="301"/>
      <c r="C12" s="302"/>
      <c r="F12" s="294" t="s">
        <v>844</v>
      </c>
      <c r="G12" s="295"/>
      <c r="H12" s="296"/>
      <c r="J12" s="212" t="s">
        <v>622</v>
      </c>
      <c r="K12" s="214"/>
    </row>
    <row r="13" spans="1:11" x14ac:dyDescent="0.25">
      <c r="A13" s="215" t="s">
        <v>6</v>
      </c>
      <c r="B13" s="216" t="s">
        <v>7</v>
      </c>
      <c r="C13" s="217" t="s">
        <v>2</v>
      </c>
      <c r="F13" s="14" t="s">
        <v>0</v>
      </c>
      <c r="G13" s="4" t="s">
        <v>1</v>
      </c>
      <c r="H13" s="13" t="s">
        <v>2</v>
      </c>
      <c r="J13" s="212" t="s">
        <v>623</v>
      </c>
      <c r="K13" s="214"/>
    </row>
    <row r="14" spans="1:11" x14ac:dyDescent="0.25">
      <c r="A14" s="218" t="s">
        <v>36</v>
      </c>
      <c r="B14" s="219">
        <v>6521</v>
      </c>
      <c r="C14" s="220">
        <f>B14/$B$21</f>
        <v>4.5544070400893977E-2</v>
      </c>
      <c r="F14" s="212" t="s">
        <v>3</v>
      </c>
      <c r="G14" s="6">
        <v>6429</v>
      </c>
      <c r="H14" s="5">
        <v>0.98599999999999999</v>
      </c>
      <c r="J14" s="212" t="s">
        <v>624</v>
      </c>
      <c r="K14" s="214"/>
    </row>
    <row r="15" spans="1:11" x14ac:dyDescent="0.25">
      <c r="A15" s="218" t="s">
        <v>37</v>
      </c>
      <c r="B15" s="219">
        <v>11274</v>
      </c>
      <c r="C15" s="220">
        <f t="shared" ref="C15:C20" si="0">B15/$B$21</f>
        <v>7.8740047492666568E-2</v>
      </c>
      <c r="F15" s="15" t="s">
        <v>4</v>
      </c>
      <c r="G15" s="16">
        <v>92</v>
      </c>
      <c r="H15" s="17">
        <v>1.4E-2</v>
      </c>
      <c r="J15" s="212" t="s">
        <v>625</v>
      </c>
      <c r="K15" s="214"/>
    </row>
    <row r="16" spans="1:11" ht="15.75" thickBot="1" x14ac:dyDescent="0.3">
      <c r="A16" s="218" t="s">
        <v>38</v>
      </c>
      <c r="B16" s="219">
        <v>16863</v>
      </c>
      <c r="C16" s="220">
        <f t="shared" si="0"/>
        <v>0.11777482888671602</v>
      </c>
      <c r="F16" s="213" t="s">
        <v>5</v>
      </c>
      <c r="G16" s="3">
        <v>6521</v>
      </c>
      <c r="H16" s="232"/>
      <c r="J16" s="212" t="s">
        <v>626</v>
      </c>
      <c r="K16" s="214"/>
    </row>
    <row r="17" spans="1:11" ht="15.75" thickBot="1" x14ac:dyDescent="0.3">
      <c r="A17" s="218" t="s">
        <v>39</v>
      </c>
      <c r="B17" s="219">
        <v>20874</v>
      </c>
      <c r="C17" s="220">
        <f t="shared" si="0"/>
        <v>0.14578851794943429</v>
      </c>
      <c r="J17" s="212" t="s">
        <v>627</v>
      </c>
      <c r="K17" s="214"/>
    </row>
    <row r="18" spans="1:11" ht="18" thickBot="1" x14ac:dyDescent="0.35">
      <c r="A18" s="218" t="s">
        <v>40</v>
      </c>
      <c r="B18" s="219">
        <v>18162</v>
      </c>
      <c r="C18" s="220">
        <f t="shared" si="0"/>
        <v>0.12684732504539739</v>
      </c>
      <c r="F18" s="284" t="s">
        <v>837</v>
      </c>
      <c r="G18" s="285"/>
      <c r="H18" s="286"/>
      <c r="J18" s="212" t="s">
        <v>628</v>
      </c>
      <c r="K18" s="214"/>
    </row>
    <row r="19" spans="1:11" x14ac:dyDescent="0.25">
      <c r="A19" s="218" t="s">
        <v>8</v>
      </c>
      <c r="B19" s="219">
        <v>61074</v>
      </c>
      <c r="C19" s="220">
        <f t="shared" si="0"/>
        <v>0.42655398798714905</v>
      </c>
      <c r="F19" s="14" t="s">
        <v>0</v>
      </c>
      <c r="G19" s="4" t="s">
        <v>1</v>
      </c>
      <c r="H19" s="13" t="s">
        <v>2</v>
      </c>
      <c r="J19" s="212" t="s">
        <v>629</v>
      </c>
      <c r="K19" s="214"/>
    </row>
    <row r="20" spans="1:11" x14ac:dyDescent="0.25">
      <c r="A20" s="221" t="s">
        <v>9</v>
      </c>
      <c r="B20" s="222">
        <v>8412</v>
      </c>
      <c r="C20" s="223">
        <f t="shared" si="0"/>
        <v>5.8751222237742699E-2</v>
      </c>
      <c r="F20" s="212" t="s">
        <v>3</v>
      </c>
      <c r="G20" s="6">
        <v>11003</v>
      </c>
      <c r="H20" s="5">
        <v>0.97599999999999998</v>
      </c>
      <c r="J20" s="212" t="s">
        <v>630</v>
      </c>
      <c r="K20" s="214"/>
    </row>
    <row r="21" spans="1:11" ht="15.75" thickBot="1" x14ac:dyDescent="0.3">
      <c r="A21" s="224" t="s">
        <v>5</v>
      </c>
      <c r="B21" s="225">
        <f>SUM(B14:B20)</f>
        <v>143180</v>
      </c>
      <c r="C21" s="226"/>
      <c r="F21" s="15" t="s">
        <v>4</v>
      </c>
      <c r="G21" s="16">
        <v>271</v>
      </c>
      <c r="H21" s="17">
        <v>2.4E-2</v>
      </c>
      <c r="J21" s="212" t="s">
        <v>631</v>
      </c>
      <c r="K21" s="214"/>
    </row>
    <row r="22" spans="1:11" ht="15.75" thickBot="1" x14ac:dyDescent="0.3">
      <c r="A22" s="210" t="s">
        <v>877</v>
      </c>
      <c r="F22" s="213" t="s">
        <v>5</v>
      </c>
      <c r="G22" s="3">
        <v>11274</v>
      </c>
      <c r="H22" s="2"/>
      <c r="J22" s="212" t="s">
        <v>632</v>
      </c>
      <c r="K22" s="214"/>
    </row>
    <row r="23" spans="1:11" ht="15.75" thickBot="1" x14ac:dyDescent="0.3">
      <c r="A23" s="227"/>
      <c r="B23" s="227"/>
      <c r="C23" s="227"/>
      <c r="G23" s="235"/>
      <c r="J23" s="212" t="s">
        <v>633</v>
      </c>
      <c r="K23" s="214"/>
    </row>
    <row r="24" spans="1:11" ht="18" thickBot="1" x14ac:dyDescent="0.35">
      <c r="A24" s="300" t="s">
        <v>10</v>
      </c>
      <c r="B24" s="301"/>
      <c r="C24" s="302"/>
      <c r="J24" s="212" t="s">
        <v>634</v>
      </c>
      <c r="K24" s="214"/>
    </row>
    <row r="25" spans="1:11" x14ac:dyDescent="0.25">
      <c r="A25" s="215" t="s">
        <v>6</v>
      </c>
      <c r="B25" s="216" t="s">
        <v>7</v>
      </c>
      <c r="C25" s="217" t="s">
        <v>2</v>
      </c>
      <c r="J25" s="212" t="s">
        <v>635</v>
      </c>
      <c r="K25" s="214"/>
    </row>
    <row r="26" spans="1:11" x14ac:dyDescent="0.25">
      <c r="A26" s="218" t="s">
        <v>36</v>
      </c>
      <c r="B26" s="219">
        <v>92</v>
      </c>
      <c r="C26" s="220">
        <f>B26/$B$33</f>
        <v>3.6814725890356143E-2</v>
      </c>
      <c r="J26" s="212" t="s">
        <v>636</v>
      </c>
      <c r="K26" s="214"/>
    </row>
    <row r="27" spans="1:11" x14ac:dyDescent="0.25">
      <c r="A27" s="218" t="s">
        <v>37</v>
      </c>
      <c r="B27" s="219">
        <v>271</v>
      </c>
      <c r="C27" s="220">
        <f t="shared" ref="C27:C32" si="1">B27/$B$33</f>
        <v>0.10844337735094038</v>
      </c>
      <c r="J27" s="212"/>
      <c r="K27" s="214"/>
    </row>
    <row r="28" spans="1:11" x14ac:dyDescent="0.25">
      <c r="A28" s="218" t="s">
        <v>38</v>
      </c>
      <c r="B28" s="219">
        <v>554</v>
      </c>
      <c r="C28" s="220">
        <f t="shared" si="1"/>
        <v>0.22168867547018808</v>
      </c>
      <c r="J28" s="212"/>
      <c r="K28" s="214"/>
    </row>
    <row r="29" spans="1:11" x14ac:dyDescent="0.25">
      <c r="A29" s="218" t="s">
        <v>39</v>
      </c>
      <c r="B29" s="219">
        <v>318</v>
      </c>
      <c r="C29" s="220">
        <f t="shared" si="1"/>
        <v>0.12725090036014405</v>
      </c>
      <c r="J29" s="212"/>
      <c r="K29" s="214"/>
    </row>
    <row r="30" spans="1:11" x14ac:dyDescent="0.25">
      <c r="A30" s="218" t="s">
        <v>40</v>
      </c>
      <c r="B30" s="219">
        <v>201</v>
      </c>
      <c r="C30" s="220">
        <f t="shared" si="1"/>
        <v>8.0432172869147653E-2</v>
      </c>
      <c r="J30" s="212"/>
      <c r="K30" s="214"/>
    </row>
    <row r="31" spans="1:11" ht="15.75" thickBot="1" x14ac:dyDescent="0.3">
      <c r="A31" s="218" t="s">
        <v>8</v>
      </c>
      <c r="B31" s="219">
        <v>791</v>
      </c>
      <c r="C31" s="220">
        <f t="shared" si="1"/>
        <v>0.31652661064425769</v>
      </c>
      <c r="J31" s="213"/>
      <c r="K31" s="2"/>
    </row>
    <row r="32" spans="1:11" x14ac:dyDescent="0.25">
      <c r="A32" s="221" t="s">
        <v>9</v>
      </c>
      <c r="B32" s="222">
        <v>272</v>
      </c>
      <c r="C32" s="223">
        <f t="shared" si="1"/>
        <v>0.10884353741496598</v>
      </c>
    </row>
    <row r="33" spans="1:3" ht="15.75" thickBot="1" x14ac:dyDescent="0.3">
      <c r="A33" s="224" t="s">
        <v>5</v>
      </c>
      <c r="B33" s="225">
        <f>SUM(B26:B32)</f>
        <v>2499</v>
      </c>
      <c r="C33" s="226"/>
    </row>
    <row r="34" spans="1:3" ht="15.75" thickBot="1" x14ac:dyDescent="0.3">
      <c r="A34" s="227"/>
      <c r="B34" s="227"/>
      <c r="C34" s="227"/>
    </row>
    <row r="35" spans="1:3" ht="36" customHeight="1" thickBot="1" x14ac:dyDescent="0.35">
      <c r="A35" s="303" t="s">
        <v>41</v>
      </c>
      <c r="B35" s="304"/>
      <c r="C35" s="305"/>
    </row>
    <row r="36" spans="1:3" x14ac:dyDescent="0.25">
      <c r="A36" s="215" t="s">
        <v>6</v>
      </c>
      <c r="B36" s="216" t="s">
        <v>7</v>
      </c>
      <c r="C36" s="217" t="s">
        <v>2</v>
      </c>
    </row>
    <row r="37" spans="1:3" x14ac:dyDescent="0.25">
      <c r="A37" s="218" t="s">
        <v>36</v>
      </c>
      <c r="B37" s="219">
        <f>B26</f>
        <v>92</v>
      </c>
      <c r="C37" s="220">
        <f>B37/$B$39</f>
        <v>0.25344352617079891</v>
      </c>
    </row>
    <row r="38" spans="1:3" x14ac:dyDescent="0.25">
      <c r="A38" s="221" t="s">
        <v>37</v>
      </c>
      <c r="B38" s="222">
        <f>B27</f>
        <v>271</v>
      </c>
      <c r="C38" s="223">
        <f>B38/$B$39</f>
        <v>0.74655647382920109</v>
      </c>
    </row>
    <row r="39" spans="1:3" ht="15.75" thickBot="1" x14ac:dyDescent="0.3">
      <c r="A39" s="224" t="s">
        <v>5</v>
      </c>
      <c r="B39" s="225">
        <f>SUM(B37:B38)</f>
        <v>363</v>
      </c>
      <c r="C39" s="226"/>
    </row>
    <row r="40" spans="1:3" ht="15.75" thickBot="1" x14ac:dyDescent="0.3"/>
    <row r="41" spans="1:3" ht="18" thickBot="1" x14ac:dyDescent="0.35">
      <c r="A41" s="284" t="s">
        <v>11</v>
      </c>
      <c r="B41" s="285"/>
      <c r="C41" s="286"/>
    </row>
    <row r="42" spans="1:3" x14ac:dyDescent="0.25">
      <c r="A42" s="14" t="s">
        <v>12</v>
      </c>
      <c r="B42" s="4" t="s">
        <v>1</v>
      </c>
      <c r="C42" s="13" t="s">
        <v>2</v>
      </c>
    </row>
    <row r="43" spans="1:3" x14ac:dyDescent="0.25">
      <c r="A43" s="23" t="s">
        <v>14</v>
      </c>
      <c r="B43" s="6">
        <v>910</v>
      </c>
      <c r="C43" s="5">
        <f t="shared" ref="C43:C53" si="2">B43/$B$54</f>
        <v>0.36414565826330531</v>
      </c>
    </row>
    <row r="44" spans="1:3" x14ac:dyDescent="0.25">
      <c r="A44" s="23" t="s">
        <v>13</v>
      </c>
      <c r="B44" s="6">
        <v>715</v>
      </c>
      <c r="C44" s="5">
        <f t="shared" si="2"/>
        <v>0.2861144457783113</v>
      </c>
    </row>
    <row r="45" spans="1:3" x14ac:dyDescent="0.25">
      <c r="A45" s="23" t="s">
        <v>92</v>
      </c>
      <c r="B45" s="6">
        <v>160</v>
      </c>
      <c r="C45" s="5">
        <f t="shared" si="2"/>
        <v>6.4025610244097642E-2</v>
      </c>
    </row>
    <row r="46" spans="1:3" x14ac:dyDescent="0.25">
      <c r="A46" s="23" t="s">
        <v>16</v>
      </c>
      <c r="B46" s="6">
        <v>121</v>
      </c>
      <c r="C46" s="5">
        <f t="shared" si="2"/>
        <v>4.8419367747098839E-2</v>
      </c>
    </row>
    <row r="47" spans="1:3" x14ac:dyDescent="0.25">
      <c r="A47" s="23" t="s">
        <v>17</v>
      </c>
      <c r="B47" s="6">
        <v>79</v>
      </c>
      <c r="C47" s="5">
        <f t="shared" si="2"/>
        <v>3.1612645058023206E-2</v>
      </c>
    </row>
    <row r="48" spans="1:3" x14ac:dyDescent="0.25">
      <c r="A48" s="23" t="s">
        <v>24</v>
      </c>
      <c r="B48" s="6">
        <v>72</v>
      </c>
      <c r="C48" s="5">
        <f t="shared" si="2"/>
        <v>2.8811524609843937E-2</v>
      </c>
    </row>
    <row r="49" spans="1:17" x14ac:dyDescent="0.25">
      <c r="A49" s="23" t="s">
        <v>228</v>
      </c>
      <c r="B49" s="6">
        <v>70</v>
      </c>
      <c r="C49" s="5">
        <f t="shared" si="2"/>
        <v>2.8011204481792718E-2</v>
      </c>
    </row>
    <row r="50" spans="1:17" x14ac:dyDescent="0.25">
      <c r="A50" s="23" t="s">
        <v>21</v>
      </c>
      <c r="B50" s="6">
        <v>67</v>
      </c>
      <c r="C50" s="5">
        <f t="shared" si="2"/>
        <v>2.6810724289715888E-2</v>
      </c>
    </row>
    <row r="51" spans="1:17" x14ac:dyDescent="0.25">
      <c r="A51" s="23" t="s">
        <v>20</v>
      </c>
      <c r="B51" s="6">
        <v>53</v>
      </c>
      <c r="C51" s="5">
        <f t="shared" si="2"/>
        <v>2.1208483393357343E-2</v>
      </c>
    </row>
    <row r="52" spans="1:17" x14ac:dyDescent="0.25">
      <c r="A52" s="23" t="s">
        <v>615</v>
      </c>
      <c r="B52" s="6">
        <v>40</v>
      </c>
      <c r="C52" s="5">
        <f t="shared" si="2"/>
        <v>1.600640256102441E-2</v>
      </c>
    </row>
    <row r="53" spans="1:17" x14ac:dyDescent="0.25">
      <c r="A53" s="24" t="s">
        <v>33</v>
      </c>
      <c r="B53" s="16">
        <v>212</v>
      </c>
      <c r="C53" s="17">
        <f t="shared" si="2"/>
        <v>8.4833933573429374E-2</v>
      </c>
    </row>
    <row r="54" spans="1:17" s="211" customFormat="1" ht="15.75" thickBot="1" x14ac:dyDescent="0.3">
      <c r="A54" s="213" t="s">
        <v>5</v>
      </c>
      <c r="B54" s="3">
        <f>SUM(B43:B53)</f>
        <v>2499</v>
      </c>
      <c r="C54" s="2"/>
      <c r="D54" s="210"/>
      <c r="F54" s="210"/>
      <c r="G54" s="210"/>
      <c r="H54" s="210"/>
      <c r="I54" s="210"/>
      <c r="J54" s="210"/>
      <c r="K54" s="210"/>
      <c r="L54" s="210"/>
      <c r="M54" s="210"/>
      <c r="N54" s="210"/>
      <c r="O54" s="210"/>
      <c r="P54" s="210"/>
      <c r="Q54" s="210"/>
    </row>
    <row r="55" spans="1:17" ht="15.75" thickBot="1" x14ac:dyDescent="0.3"/>
    <row r="56" spans="1:17" ht="36" customHeight="1" thickBot="1" x14ac:dyDescent="0.35">
      <c r="A56" s="280" t="s">
        <v>42</v>
      </c>
      <c r="B56" s="281"/>
      <c r="C56" s="282"/>
      <c r="D56" s="211"/>
    </row>
    <row r="57" spans="1:17" x14ac:dyDescent="0.25">
      <c r="A57" s="14" t="s">
        <v>12</v>
      </c>
      <c r="B57" s="4" t="s">
        <v>1</v>
      </c>
      <c r="C57" s="13" t="s">
        <v>2</v>
      </c>
    </row>
    <row r="58" spans="1:17" x14ac:dyDescent="0.25">
      <c r="A58" s="212" t="s">
        <v>14</v>
      </c>
      <c r="B58" s="6">
        <v>132</v>
      </c>
      <c r="C58" s="5">
        <f>B58/$B$62</f>
        <v>0.36363636363636365</v>
      </c>
    </row>
    <row r="59" spans="1:17" x14ac:dyDescent="0.25">
      <c r="A59" s="212" t="s">
        <v>13</v>
      </c>
      <c r="B59" s="6">
        <v>120</v>
      </c>
      <c r="C59" s="5">
        <f>B59/$B$62</f>
        <v>0.33057851239669422</v>
      </c>
    </row>
    <row r="60" spans="1:17" x14ac:dyDescent="0.25">
      <c r="A60" s="212" t="s">
        <v>92</v>
      </c>
      <c r="B60" s="6">
        <v>74</v>
      </c>
      <c r="C60" s="5">
        <f>B60/$B$62</f>
        <v>0.20385674931129477</v>
      </c>
    </row>
    <row r="61" spans="1:17" x14ac:dyDescent="0.25">
      <c r="A61" s="15" t="s">
        <v>17</v>
      </c>
      <c r="B61" s="16">
        <v>37</v>
      </c>
      <c r="C61" s="17">
        <f>B61/$B$62</f>
        <v>0.10192837465564739</v>
      </c>
    </row>
    <row r="62" spans="1:17" ht="15.75" thickBot="1" x14ac:dyDescent="0.3">
      <c r="A62" s="213" t="s">
        <v>5</v>
      </c>
      <c r="B62" s="3">
        <f>SUM(B58:B61)</f>
        <v>363</v>
      </c>
      <c r="C62" s="2"/>
    </row>
    <row r="63" spans="1:17" ht="15.75" thickBot="1" x14ac:dyDescent="0.3"/>
    <row r="64" spans="1:17" ht="18" thickBot="1" x14ac:dyDescent="0.35">
      <c r="A64" s="284" t="s">
        <v>44</v>
      </c>
      <c r="B64" s="285"/>
      <c r="C64" s="286"/>
    </row>
    <row r="65" spans="1:3" x14ac:dyDescent="0.25">
      <c r="A65" s="14" t="s">
        <v>45</v>
      </c>
      <c r="B65" s="4" t="s">
        <v>7</v>
      </c>
      <c r="C65" s="13" t="s">
        <v>2</v>
      </c>
    </row>
    <row r="66" spans="1:3" x14ac:dyDescent="0.25">
      <c r="A66" s="212" t="s">
        <v>46</v>
      </c>
      <c r="B66" s="6">
        <v>175</v>
      </c>
      <c r="C66" s="5">
        <f>B66/$B$73</f>
        <v>7.0028011204481794E-2</v>
      </c>
    </row>
    <row r="67" spans="1:3" x14ac:dyDescent="0.25">
      <c r="A67" s="212" t="s">
        <v>47</v>
      </c>
      <c r="B67" s="6">
        <v>356</v>
      </c>
      <c r="C67" s="5">
        <f t="shared" ref="C67:C72" si="3">B67/$B$73</f>
        <v>0.14245698279311725</v>
      </c>
    </row>
    <row r="68" spans="1:3" x14ac:dyDescent="0.25">
      <c r="A68" s="212" t="s">
        <v>48</v>
      </c>
      <c r="B68" s="6">
        <v>642</v>
      </c>
      <c r="C68" s="5">
        <f t="shared" si="3"/>
        <v>0.25690276110444177</v>
      </c>
    </row>
    <row r="69" spans="1:3" x14ac:dyDescent="0.25">
      <c r="A69" s="212" t="s">
        <v>49</v>
      </c>
      <c r="B69" s="6">
        <v>231</v>
      </c>
      <c r="C69" s="5">
        <f t="shared" si="3"/>
        <v>9.2436974789915971E-2</v>
      </c>
    </row>
    <row r="70" spans="1:3" x14ac:dyDescent="0.25">
      <c r="A70" s="212" t="s">
        <v>50</v>
      </c>
      <c r="B70" s="6">
        <v>416</v>
      </c>
      <c r="C70" s="5">
        <f t="shared" si="3"/>
        <v>0.16646658663465386</v>
      </c>
    </row>
    <row r="71" spans="1:3" x14ac:dyDescent="0.25">
      <c r="A71" s="212" t="s">
        <v>51</v>
      </c>
      <c r="B71" s="6">
        <v>494</v>
      </c>
      <c r="C71" s="5">
        <f t="shared" si="3"/>
        <v>0.19767907162865145</v>
      </c>
    </row>
    <row r="72" spans="1:3" x14ac:dyDescent="0.25">
      <c r="A72" s="15" t="s">
        <v>52</v>
      </c>
      <c r="B72" s="16">
        <v>185</v>
      </c>
      <c r="C72" s="17">
        <f t="shared" si="3"/>
        <v>7.40296118447379E-2</v>
      </c>
    </row>
    <row r="73" spans="1:3" ht="15.75" thickBot="1" x14ac:dyDescent="0.3">
      <c r="A73" s="213" t="s">
        <v>5</v>
      </c>
      <c r="B73" s="3">
        <f>SUM(B66:B72)</f>
        <v>2499</v>
      </c>
      <c r="C73" s="2"/>
    </row>
    <row r="74" spans="1:3" ht="15.75" thickBot="1" x14ac:dyDescent="0.3"/>
    <row r="75" spans="1:3" ht="33.75" customHeight="1" thickBot="1" x14ac:dyDescent="0.35">
      <c r="A75" s="280" t="s">
        <v>53</v>
      </c>
      <c r="B75" s="281"/>
      <c r="C75" s="282"/>
    </row>
    <row r="76" spans="1:3" x14ac:dyDescent="0.25">
      <c r="A76" s="14" t="s">
        <v>45</v>
      </c>
      <c r="B76" s="4" t="s">
        <v>7</v>
      </c>
      <c r="C76" s="13" t="s">
        <v>2</v>
      </c>
    </row>
    <row r="77" spans="1:3" x14ac:dyDescent="0.25">
      <c r="A77" s="212" t="s">
        <v>46</v>
      </c>
      <c r="B77" s="6">
        <v>0</v>
      </c>
      <c r="C77" s="5">
        <f>B77/$B$84</f>
        <v>0</v>
      </c>
    </row>
    <row r="78" spans="1:3" x14ac:dyDescent="0.25">
      <c r="A78" s="212" t="s">
        <v>47</v>
      </c>
      <c r="B78" s="6">
        <v>129</v>
      </c>
      <c r="C78" s="5">
        <f t="shared" ref="C78:C83" si="4">B78/$B$84</f>
        <v>0.35537190082644626</v>
      </c>
    </row>
    <row r="79" spans="1:3" x14ac:dyDescent="0.25">
      <c r="A79" s="212" t="s">
        <v>48</v>
      </c>
      <c r="B79" s="6">
        <v>59</v>
      </c>
      <c r="C79" s="5">
        <f t="shared" si="4"/>
        <v>0.16253443526170799</v>
      </c>
    </row>
    <row r="80" spans="1:3" x14ac:dyDescent="0.25">
      <c r="A80" s="212" t="s">
        <v>49</v>
      </c>
      <c r="B80" s="6">
        <v>100</v>
      </c>
      <c r="C80" s="5">
        <f t="shared" si="4"/>
        <v>0.27548209366391185</v>
      </c>
    </row>
    <row r="81" spans="1:3" x14ac:dyDescent="0.25">
      <c r="A81" s="212" t="s">
        <v>50</v>
      </c>
      <c r="B81" s="6">
        <v>0</v>
      </c>
      <c r="C81" s="5">
        <f t="shared" si="4"/>
        <v>0</v>
      </c>
    </row>
    <row r="82" spans="1:3" x14ac:dyDescent="0.25">
      <c r="A82" s="212" t="s">
        <v>51</v>
      </c>
      <c r="B82" s="6">
        <v>54</v>
      </c>
      <c r="C82" s="5">
        <f t="shared" si="4"/>
        <v>0.1487603305785124</v>
      </c>
    </row>
    <row r="83" spans="1:3" x14ac:dyDescent="0.25">
      <c r="A83" s="15" t="s">
        <v>52</v>
      </c>
      <c r="B83" s="16">
        <v>21</v>
      </c>
      <c r="C83" s="17">
        <f t="shared" si="4"/>
        <v>5.7851239669421489E-2</v>
      </c>
    </row>
    <row r="84" spans="1:3" ht="15.75" thickBot="1" x14ac:dyDescent="0.3">
      <c r="A84" s="213" t="s">
        <v>5</v>
      </c>
      <c r="B84" s="3">
        <f>SUM(B77:B83)</f>
        <v>363</v>
      </c>
      <c r="C84" s="2"/>
    </row>
    <row r="85" spans="1:3" x14ac:dyDescent="0.25">
      <c r="A85" s="233"/>
      <c r="B85" s="6"/>
      <c r="C85" s="233"/>
    </row>
    <row r="86" spans="1:3" x14ac:dyDescent="0.25">
      <c r="A86" s="237" t="s">
        <v>817</v>
      </c>
    </row>
    <row r="87" spans="1:3" x14ac:dyDescent="0.25">
      <c r="A87" s="240" t="s">
        <v>818</v>
      </c>
    </row>
    <row r="88" spans="1:3" x14ac:dyDescent="0.25">
      <c r="A88" s="240" t="s">
        <v>819</v>
      </c>
    </row>
    <row r="89" spans="1:3" ht="15.75" thickBot="1" x14ac:dyDescent="0.3"/>
    <row r="90" spans="1:3" ht="18" thickBot="1" x14ac:dyDescent="0.35">
      <c r="A90" s="284" t="s">
        <v>805</v>
      </c>
      <c r="B90" s="285"/>
      <c r="C90" s="286"/>
    </row>
    <row r="91" spans="1:3" x14ac:dyDescent="0.25">
      <c r="A91" s="14" t="s">
        <v>54</v>
      </c>
      <c r="B91" s="4" t="s">
        <v>1</v>
      </c>
      <c r="C91" s="13" t="s">
        <v>2</v>
      </c>
    </row>
    <row r="92" spans="1:3" x14ac:dyDescent="0.25">
      <c r="A92" s="212" t="s">
        <v>55</v>
      </c>
      <c r="B92" s="6">
        <v>51347</v>
      </c>
      <c r="C92" s="5">
        <f>B92/$B$94</f>
        <v>0.99173346209560598</v>
      </c>
    </row>
    <row r="93" spans="1:3" x14ac:dyDescent="0.25">
      <c r="A93" s="15" t="s">
        <v>58</v>
      </c>
      <c r="B93" s="16">
        <v>428</v>
      </c>
      <c r="C93" s="17">
        <f>B93/$B$94</f>
        <v>8.266537904394012E-3</v>
      </c>
    </row>
    <row r="94" spans="1:3" ht="15.75" thickBot="1" x14ac:dyDescent="0.3">
      <c r="A94" s="213" t="s">
        <v>5</v>
      </c>
      <c r="B94" s="3">
        <f>SUM(B92:B93)</f>
        <v>51775</v>
      </c>
      <c r="C94" s="2"/>
    </row>
    <row r="95" spans="1:3" x14ac:dyDescent="0.25">
      <c r="A95" s="210" t="s">
        <v>829</v>
      </c>
    </row>
    <row r="96" spans="1:3" ht="15.75" thickBot="1" x14ac:dyDescent="0.3"/>
    <row r="97" spans="1:3" ht="34.5" customHeight="1" thickBot="1" x14ac:dyDescent="0.35">
      <c r="A97" s="280" t="s">
        <v>56</v>
      </c>
      <c r="B97" s="281"/>
      <c r="C97" s="282"/>
    </row>
    <row r="98" spans="1:3" x14ac:dyDescent="0.25">
      <c r="A98" s="14" t="s">
        <v>6</v>
      </c>
      <c r="B98" s="4" t="s">
        <v>7</v>
      </c>
      <c r="C98" s="13" t="s">
        <v>2</v>
      </c>
    </row>
    <row r="99" spans="1:3" x14ac:dyDescent="0.25">
      <c r="A99" s="212" t="s">
        <v>36</v>
      </c>
      <c r="B99" s="6">
        <v>1263</v>
      </c>
      <c r="C99" s="5">
        <f>B99/$B$105</f>
        <v>3.2850417457799048E-2</v>
      </c>
    </row>
    <row r="100" spans="1:3" x14ac:dyDescent="0.25">
      <c r="A100" s="212" t="s">
        <v>37</v>
      </c>
      <c r="B100" s="6">
        <v>2735</v>
      </c>
      <c r="C100" s="5">
        <f t="shared" ref="C100:C104" si="5">B100/$B$105</f>
        <v>7.1136889744323348E-2</v>
      </c>
    </row>
    <row r="101" spans="1:3" x14ac:dyDescent="0.25">
      <c r="A101" s="212" t="s">
        <v>38</v>
      </c>
      <c r="B101" s="6">
        <v>4482</v>
      </c>
      <c r="C101" s="5">
        <f t="shared" si="5"/>
        <v>0.11657606575285458</v>
      </c>
    </row>
    <row r="102" spans="1:3" x14ac:dyDescent="0.25">
      <c r="A102" s="212" t="s">
        <v>39</v>
      </c>
      <c r="B102" s="6">
        <v>5619</v>
      </c>
      <c r="C102" s="5">
        <f t="shared" si="5"/>
        <v>0.14614924441438865</v>
      </c>
    </row>
    <row r="103" spans="1:3" x14ac:dyDescent="0.25">
      <c r="A103" s="212" t="s">
        <v>40</v>
      </c>
      <c r="B103" s="6">
        <v>4907</v>
      </c>
      <c r="C103" s="5">
        <f t="shared" si="5"/>
        <v>0.12763024423231981</v>
      </c>
    </row>
    <row r="104" spans="1:3" x14ac:dyDescent="0.25">
      <c r="A104" s="15" t="s">
        <v>8</v>
      </c>
      <c r="B104" s="16">
        <v>19441</v>
      </c>
      <c r="C104" s="17">
        <f t="shared" si="5"/>
        <v>0.50565713839831461</v>
      </c>
    </row>
    <row r="105" spans="1:3" ht="15.75" thickBot="1" x14ac:dyDescent="0.3">
      <c r="A105" s="213" t="s">
        <v>5</v>
      </c>
      <c r="B105" s="3">
        <f>SUM(B99:B104)</f>
        <v>38447</v>
      </c>
      <c r="C105" s="2"/>
    </row>
    <row r="106" spans="1:3" x14ac:dyDescent="0.25">
      <c r="A106" s="241" t="s">
        <v>820</v>
      </c>
    </row>
    <row r="107" spans="1:3" ht="15.75" thickBot="1" x14ac:dyDescent="0.3"/>
    <row r="108" spans="1:3" ht="32.25" customHeight="1" thickBot="1" x14ac:dyDescent="0.35">
      <c r="A108" s="280" t="s">
        <v>57</v>
      </c>
      <c r="B108" s="281"/>
      <c r="C108" s="282"/>
    </row>
    <row r="109" spans="1:3" x14ac:dyDescent="0.25">
      <c r="A109" s="14" t="s">
        <v>6</v>
      </c>
      <c r="B109" s="4" t="s">
        <v>7</v>
      </c>
      <c r="C109" s="13" t="s">
        <v>2</v>
      </c>
    </row>
    <row r="110" spans="1:3" x14ac:dyDescent="0.25">
      <c r="A110" s="212" t="s">
        <v>36</v>
      </c>
      <c r="B110" s="6">
        <v>18</v>
      </c>
      <c r="C110" s="5">
        <f>B110/$B$116</f>
        <v>7.03125E-2</v>
      </c>
    </row>
    <row r="111" spans="1:3" x14ac:dyDescent="0.25">
      <c r="A111" s="212" t="s">
        <v>37</v>
      </c>
      <c r="B111" s="6">
        <v>40</v>
      </c>
      <c r="C111" s="5">
        <f t="shared" ref="C111:C115" si="6">B111/$B$116</f>
        <v>0.15625</v>
      </c>
    </row>
    <row r="112" spans="1:3" x14ac:dyDescent="0.25">
      <c r="A112" s="212" t="s">
        <v>38</v>
      </c>
      <c r="B112" s="6">
        <v>74</v>
      </c>
      <c r="C112" s="5">
        <f t="shared" si="6"/>
        <v>0.2890625</v>
      </c>
    </row>
    <row r="113" spans="1:3" x14ac:dyDescent="0.25">
      <c r="A113" s="212" t="s">
        <v>39</v>
      </c>
      <c r="B113" s="6">
        <v>68</v>
      </c>
      <c r="C113" s="5">
        <f t="shared" si="6"/>
        <v>0.265625</v>
      </c>
    </row>
    <row r="114" spans="1:3" x14ac:dyDescent="0.25">
      <c r="A114" s="212" t="s">
        <v>40</v>
      </c>
      <c r="B114" s="6">
        <v>17</v>
      </c>
      <c r="C114" s="5">
        <f t="shared" si="6"/>
        <v>6.640625E-2</v>
      </c>
    </row>
    <row r="115" spans="1:3" x14ac:dyDescent="0.25">
      <c r="A115" s="15" t="s">
        <v>8</v>
      </c>
      <c r="B115" s="16">
        <v>39</v>
      </c>
      <c r="C115" s="17">
        <f t="shared" si="6"/>
        <v>0.15234375</v>
      </c>
    </row>
    <row r="116" spans="1:3" ht="15.75" thickBot="1" x14ac:dyDescent="0.3">
      <c r="A116" s="213" t="s">
        <v>5</v>
      </c>
      <c r="B116" s="3">
        <f>SUM(B110:B115)</f>
        <v>256</v>
      </c>
      <c r="C116" s="2"/>
    </row>
    <row r="117" spans="1:3" ht="15.75" thickBot="1" x14ac:dyDescent="0.3"/>
    <row r="118" spans="1:3" ht="33" customHeight="1" thickBot="1" x14ac:dyDescent="0.35">
      <c r="A118" s="280" t="s">
        <v>59</v>
      </c>
      <c r="B118" s="281"/>
      <c r="C118" s="282"/>
    </row>
    <row r="119" spans="1:3" x14ac:dyDescent="0.25">
      <c r="A119" s="14" t="s">
        <v>6</v>
      </c>
      <c r="B119" s="4" t="s">
        <v>7</v>
      </c>
      <c r="C119" s="13" t="s">
        <v>2</v>
      </c>
    </row>
    <row r="120" spans="1:3" x14ac:dyDescent="0.25">
      <c r="A120" s="212" t="s">
        <v>36</v>
      </c>
      <c r="B120" s="6">
        <f>B110</f>
        <v>18</v>
      </c>
      <c r="C120" s="5">
        <f>B120/$B$122</f>
        <v>0.31034482758620691</v>
      </c>
    </row>
    <row r="121" spans="1:3" x14ac:dyDescent="0.25">
      <c r="A121" s="15" t="s">
        <v>37</v>
      </c>
      <c r="B121" s="16">
        <f>B111</f>
        <v>40</v>
      </c>
      <c r="C121" s="17">
        <f>B121/$B$122</f>
        <v>0.68965517241379315</v>
      </c>
    </row>
    <row r="122" spans="1:3" ht="15.75" thickBot="1" x14ac:dyDescent="0.3">
      <c r="A122" s="213" t="s">
        <v>5</v>
      </c>
      <c r="B122" s="3">
        <f>SUM(B120:B121)</f>
        <v>58</v>
      </c>
      <c r="C122" s="2"/>
    </row>
    <row r="123" spans="1:3" ht="15.75" thickBot="1" x14ac:dyDescent="0.3"/>
    <row r="124" spans="1:3" ht="33.75" customHeight="1" thickBot="1" x14ac:dyDescent="0.35">
      <c r="A124" s="280" t="s">
        <v>60</v>
      </c>
      <c r="B124" s="281"/>
      <c r="C124" s="282"/>
    </row>
    <row r="125" spans="1:3" x14ac:dyDescent="0.25">
      <c r="A125" s="14" t="s">
        <v>12</v>
      </c>
      <c r="B125" s="4" t="s">
        <v>1</v>
      </c>
      <c r="C125" s="13" t="s">
        <v>2</v>
      </c>
    </row>
    <row r="126" spans="1:3" x14ac:dyDescent="0.25">
      <c r="A126" s="212" t="s">
        <v>14</v>
      </c>
      <c r="B126" s="6">
        <v>180</v>
      </c>
      <c r="C126" s="5">
        <f t="shared" ref="C126:C131" si="7">B126/$B$132</f>
        <v>0.703125</v>
      </c>
    </row>
    <row r="127" spans="1:3" x14ac:dyDescent="0.25">
      <c r="A127" s="212" t="s">
        <v>17</v>
      </c>
      <c r="B127" s="6">
        <v>24</v>
      </c>
      <c r="C127" s="5">
        <f t="shared" si="7"/>
        <v>9.375E-2</v>
      </c>
    </row>
    <row r="128" spans="1:3" x14ac:dyDescent="0.25">
      <c r="A128" s="212" t="s">
        <v>13</v>
      </c>
      <c r="B128" s="6">
        <v>16</v>
      </c>
      <c r="C128" s="5">
        <f t="shared" si="7"/>
        <v>6.25E-2</v>
      </c>
    </row>
    <row r="129" spans="1:3" x14ac:dyDescent="0.25">
      <c r="A129" s="212" t="s">
        <v>24</v>
      </c>
      <c r="B129" s="6">
        <v>13</v>
      </c>
      <c r="C129" s="5">
        <f t="shared" si="7"/>
        <v>5.078125E-2</v>
      </c>
    </row>
    <row r="130" spans="1:3" x14ac:dyDescent="0.25">
      <c r="A130" s="212" t="s">
        <v>18</v>
      </c>
      <c r="B130" s="6">
        <v>12</v>
      </c>
      <c r="C130" s="5">
        <f t="shared" si="7"/>
        <v>4.6875E-2</v>
      </c>
    </row>
    <row r="131" spans="1:3" x14ac:dyDescent="0.25">
      <c r="A131" s="15" t="s">
        <v>370</v>
      </c>
      <c r="B131" s="16">
        <v>11</v>
      </c>
      <c r="C131" s="17">
        <f t="shared" si="7"/>
        <v>4.296875E-2</v>
      </c>
    </row>
    <row r="132" spans="1:3" ht="15.75" thickBot="1" x14ac:dyDescent="0.3">
      <c r="A132" s="213" t="s">
        <v>5</v>
      </c>
      <c r="B132" s="3">
        <f>SUM(B126:B131)</f>
        <v>256</v>
      </c>
      <c r="C132" s="2"/>
    </row>
    <row r="133" spans="1:3" x14ac:dyDescent="0.25">
      <c r="A133" s="242" t="s">
        <v>821</v>
      </c>
    </row>
    <row r="134" spans="1:3" ht="15.75" thickBot="1" x14ac:dyDescent="0.3"/>
    <row r="135" spans="1:3" ht="33" customHeight="1" thickBot="1" x14ac:dyDescent="0.35">
      <c r="A135" s="280" t="s">
        <v>61</v>
      </c>
      <c r="B135" s="281"/>
      <c r="C135" s="282"/>
    </row>
    <row r="136" spans="1:3" x14ac:dyDescent="0.25">
      <c r="A136" s="14" t="s">
        <v>12</v>
      </c>
      <c r="B136" s="4" t="s">
        <v>1</v>
      </c>
      <c r="C136" s="13" t="s">
        <v>2</v>
      </c>
    </row>
    <row r="137" spans="1:3" x14ac:dyDescent="0.25">
      <c r="A137" s="212" t="s">
        <v>17</v>
      </c>
      <c r="B137" s="6">
        <v>24</v>
      </c>
      <c r="C137" s="5">
        <f>B137/$B$140</f>
        <v>0.41379310344827586</v>
      </c>
    </row>
    <row r="138" spans="1:3" x14ac:dyDescent="0.25">
      <c r="A138" s="212" t="s">
        <v>14</v>
      </c>
      <c r="B138" s="6">
        <v>18</v>
      </c>
      <c r="C138" s="5">
        <f>B138/$B$140</f>
        <v>0.31034482758620691</v>
      </c>
    </row>
    <row r="139" spans="1:3" x14ac:dyDescent="0.25">
      <c r="A139" s="15" t="s">
        <v>13</v>
      </c>
      <c r="B139" s="16">
        <v>16</v>
      </c>
      <c r="C139" s="17">
        <f>B139/$B$140</f>
        <v>0.27586206896551724</v>
      </c>
    </row>
    <row r="140" spans="1:3" ht="15.75" thickBot="1" x14ac:dyDescent="0.3">
      <c r="A140" s="213" t="s">
        <v>5</v>
      </c>
      <c r="B140" s="3">
        <f>SUM(B137:B139)</f>
        <v>58</v>
      </c>
      <c r="C140" s="2"/>
    </row>
    <row r="141" spans="1:3" x14ac:dyDescent="0.25">
      <c r="A141" s="244" t="s">
        <v>821</v>
      </c>
    </row>
    <row r="143" spans="1:3" x14ac:dyDescent="0.25">
      <c r="A143" s="210" t="s">
        <v>822</v>
      </c>
    </row>
  </sheetData>
  <mergeCells count="18">
    <mergeCell ref="A124:C124"/>
    <mergeCell ref="A135:C135"/>
    <mergeCell ref="A41:C41"/>
    <mergeCell ref="A56:C56"/>
    <mergeCell ref="A64:C64"/>
    <mergeCell ref="A75:C75"/>
    <mergeCell ref="A90:C90"/>
    <mergeCell ref="A97:C97"/>
    <mergeCell ref="A35:C35"/>
    <mergeCell ref="A1:G1"/>
    <mergeCell ref="A5:C5"/>
    <mergeCell ref="A108:C108"/>
    <mergeCell ref="A118:C118"/>
    <mergeCell ref="J5:K5"/>
    <mergeCell ref="A12:C12"/>
    <mergeCell ref="A24:C24"/>
    <mergeCell ref="F12:H12"/>
    <mergeCell ref="F18:H18"/>
  </mergeCells>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9"/>
  <sheetViews>
    <sheetView workbookViewId="0">
      <selection activeCell="H27" sqref="H27"/>
    </sheetView>
  </sheetViews>
  <sheetFormatPr defaultRowHeight="15" x14ac:dyDescent="0.25"/>
  <cols>
    <col min="1" max="1" width="26.7109375" style="210" customWidth="1"/>
    <col min="2" max="2" width="10.7109375" style="210" bestFit="1" customWidth="1"/>
    <col min="3" max="3" width="7.85546875" style="210" customWidth="1"/>
    <col min="4" max="5" width="9.140625" style="210"/>
    <col min="6" max="6" width="33.85546875" style="210" bestFit="1" customWidth="1"/>
    <col min="7" max="7" width="18.5703125" style="210" bestFit="1" customWidth="1"/>
    <col min="8" max="8" width="14.28515625" style="210" customWidth="1"/>
    <col min="9" max="9" width="9.140625" style="210"/>
    <col min="10" max="10" width="27.85546875" style="210" bestFit="1" customWidth="1"/>
    <col min="11" max="16384" width="9.140625" style="210"/>
  </cols>
  <sheetData>
    <row r="1" spans="1:11" ht="21" x14ac:dyDescent="0.35">
      <c r="A1" s="283" t="s">
        <v>637</v>
      </c>
      <c r="B1" s="283"/>
      <c r="C1" s="283"/>
      <c r="D1" s="283"/>
      <c r="E1" s="283"/>
      <c r="F1" s="283"/>
      <c r="G1" s="283"/>
    </row>
    <row r="2" spans="1:11" ht="21" x14ac:dyDescent="0.35">
      <c r="A2" s="236" t="s">
        <v>815</v>
      </c>
      <c r="G2" s="253"/>
    </row>
    <row r="3" spans="1:11" ht="21" x14ac:dyDescent="0.35">
      <c r="A3" s="210" t="s">
        <v>816</v>
      </c>
      <c r="G3" s="253"/>
    </row>
    <row r="4" spans="1:11" ht="15.75" thickBot="1" x14ac:dyDescent="0.3"/>
    <row r="5" spans="1:11" ht="18" thickBot="1" x14ac:dyDescent="0.35">
      <c r="A5" s="284" t="s">
        <v>34</v>
      </c>
      <c r="B5" s="285"/>
      <c r="C5" s="286"/>
      <c r="J5" s="284" t="s">
        <v>63</v>
      </c>
      <c r="K5" s="286"/>
    </row>
    <row r="6" spans="1:11" x14ac:dyDescent="0.25">
      <c r="A6" s="14" t="s">
        <v>0</v>
      </c>
      <c r="B6" s="4" t="s">
        <v>1</v>
      </c>
      <c r="C6" s="13" t="s">
        <v>2</v>
      </c>
      <c r="J6" s="19" t="s">
        <v>638</v>
      </c>
      <c r="K6" s="214"/>
    </row>
    <row r="7" spans="1:11" x14ac:dyDescent="0.25">
      <c r="A7" s="212" t="s">
        <v>3</v>
      </c>
      <c r="B7" s="6">
        <v>99486</v>
      </c>
      <c r="C7" s="5">
        <f>B7/$B$9</f>
        <v>0.94915804035681917</v>
      </c>
      <c r="J7" s="212" t="s">
        <v>639</v>
      </c>
      <c r="K7" s="214"/>
    </row>
    <row r="8" spans="1:11" x14ac:dyDescent="0.25">
      <c r="A8" s="15" t="s">
        <v>4</v>
      </c>
      <c r="B8" s="16">
        <v>5329</v>
      </c>
      <c r="C8" s="17">
        <f>B8/$B$9</f>
        <v>5.0841959643180841E-2</v>
      </c>
      <c r="J8" s="212" t="s">
        <v>640</v>
      </c>
      <c r="K8" s="214"/>
    </row>
    <row r="9" spans="1:11" ht="15.75" thickBot="1" x14ac:dyDescent="0.3">
      <c r="A9" s="213" t="s">
        <v>5</v>
      </c>
      <c r="B9" s="3">
        <f>SUM(B7:B8)</f>
        <v>104815</v>
      </c>
      <c r="C9" s="2"/>
      <c r="J9" s="212" t="s">
        <v>641</v>
      </c>
      <c r="K9" s="214"/>
    </row>
    <row r="10" spans="1:11" x14ac:dyDescent="0.25">
      <c r="A10" s="210" t="s">
        <v>878</v>
      </c>
      <c r="B10" s="256"/>
      <c r="C10" s="256"/>
      <c r="J10" s="212" t="s">
        <v>642</v>
      </c>
      <c r="K10" s="214"/>
    </row>
    <row r="11" spans="1:11" ht="15.75" thickBot="1" x14ac:dyDescent="0.3">
      <c r="J11" s="212" t="s">
        <v>643</v>
      </c>
      <c r="K11" s="214"/>
    </row>
    <row r="12" spans="1:11" ht="18" thickBot="1" x14ac:dyDescent="0.35">
      <c r="A12" s="284" t="s">
        <v>35</v>
      </c>
      <c r="B12" s="285"/>
      <c r="C12" s="286"/>
      <c r="F12" s="294" t="s">
        <v>844</v>
      </c>
      <c r="G12" s="295"/>
      <c r="H12" s="296"/>
      <c r="J12" s="212" t="s">
        <v>644</v>
      </c>
      <c r="K12" s="214"/>
    </row>
    <row r="13" spans="1:11" x14ac:dyDescent="0.25">
      <c r="A13" s="14" t="s">
        <v>6</v>
      </c>
      <c r="B13" s="4" t="s">
        <v>7</v>
      </c>
      <c r="C13" s="13" t="s">
        <v>2</v>
      </c>
      <c r="F13" s="14" t="s">
        <v>0</v>
      </c>
      <c r="G13" s="4" t="s">
        <v>1</v>
      </c>
      <c r="H13" s="13" t="s">
        <v>2</v>
      </c>
      <c r="J13" s="212" t="s">
        <v>645</v>
      </c>
      <c r="K13" s="214"/>
    </row>
    <row r="14" spans="1:11" x14ac:dyDescent="0.25">
      <c r="A14" s="212" t="s">
        <v>36</v>
      </c>
      <c r="B14" s="6">
        <v>9459</v>
      </c>
      <c r="C14" s="5">
        <f>B14/$B$21</f>
        <v>9.0244716882125653E-2</v>
      </c>
      <c r="F14" s="212" t="s">
        <v>3</v>
      </c>
      <c r="G14" s="6">
        <v>8550</v>
      </c>
      <c r="H14" s="5">
        <v>0.90400000000000003</v>
      </c>
      <c r="J14" s="212" t="s">
        <v>646</v>
      </c>
      <c r="K14" s="214"/>
    </row>
    <row r="15" spans="1:11" x14ac:dyDescent="0.25">
      <c r="A15" s="212" t="s">
        <v>37</v>
      </c>
      <c r="B15" s="6">
        <v>11825</v>
      </c>
      <c r="C15" s="5">
        <f t="shared" ref="C15:C20" si="0">B15/$B$21</f>
        <v>0.11281782187663979</v>
      </c>
      <c r="F15" s="15" t="s">
        <v>4</v>
      </c>
      <c r="G15" s="16">
        <v>909</v>
      </c>
      <c r="H15" s="17">
        <v>9.6000000000000002E-2</v>
      </c>
      <c r="J15" s="212"/>
      <c r="K15" s="214"/>
    </row>
    <row r="16" spans="1:11" ht="15.75" thickBot="1" x14ac:dyDescent="0.3">
      <c r="A16" s="212" t="s">
        <v>38</v>
      </c>
      <c r="B16" s="6">
        <v>13561</v>
      </c>
      <c r="C16" s="5">
        <f t="shared" si="0"/>
        <v>0.12938033678385727</v>
      </c>
      <c r="F16" s="213" t="s">
        <v>5</v>
      </c>
      <c r="G16" s="3">
        <v>9459</v>
      </c>
      <c r="H16" s="232"/>
      <c r="J16" s="212"/>
      <c r="K16" s="214"/>
    </row>
    <row r="17" spans="1:11" ht="15.75" thickBot="1" x14ac:dyDescent="0.3">
      <c r="A17" s="212" t="s">
        <v>39</v>
      </c>
      <c r="B17" s="6">
        <v>15095</v>
      </c>
      <c r="C17" s="5">
        <f t="shared" si="0"/>
        <v>0.14401564661546534</v>
      </c>
      <c r="J17" s="212"/>
      <c r="K17" s="214"/>
    </row>
    <row r="18" spans="1:11" ht="18" thickBot="1" x14ac:dyDescent="0.35">
      <c r="A18" s="212" t="s">
        <v>40</v>
      </c>
      <c r="B18" s="6">
        <v>15096</v>
      </c>
      <c r="C18" s="5">
        <f t="shared" si="0"/>
        <v>0.14402518723465152</v>
      </c>
      <c r="F18" s="284" t="s">
        <v>837</v>
      </c>
      <c r="G18" s="285"/>
      <c r="H18" s="286"/>
      <c r="J18" s="212"/>
      <c r="K18" s="214"/>
    </row>
    <row r="19" spans="1:11" x14ac:dyDescent="0.25">
      <c r="A19" s="212" t="s">
        <v>8</v>
      </c>
      <c r="B19" s="6">
        <v>37231</v>
      </c>
      <c r="C19" s="5">
        <f t="shared" si="0"/>
        <v>0.35520679292086055</v>
      </c>
      <c r="F19" s="14" t="s">
        <v>0</v>
      </c>
      <c r="G19" s="4" t="s">
        <v>1</v>
      </c>
      <c r="H19" s="13" t="s">
        <v>2</v>
      </c>
      <c r="J19" s="212"/>
      <c r="K19" s="214"/>
    </row>
    <row r="20" spans="1:11" x14ac:dyDescent="0.25">
      <c r="A20" s="15" t="s">
        <v>9</v>
      </c>
      <c r="B20" s="16">
        <v>2548</v>
      </c>
      <c r="C20" s="17">
        <f t="shared" si="0"/>
        <v>2.4309497686399846E-2</v>
      </c>
      <c r="F20" s="212" t="s">
        <v>3</v>
      </c>
      <c r="G20" s="6">
        <v>10695</v>
      </c>
      <c r="H20" s="5">
        <v>0.90400000000000003</v>
      </c>
      <c r="J20" s="212"/>
      <c r="K20" s="214"/>
    </row>
    <row r="21" spans="1:11" ht="15.75" thickBot="1" x14ac:dyDescent="0.3">
      <c r="A21" s="213" t="s">
        <v>5</v>
      </c>
      <c r="B21" s="3">
        <f>SUM(B14:B20)</f>
        <v>104815</v>
      </c>
      <c r="C21" s="2"/>
      <c r="F21" s="15" t="s">
        <v>4</v>
      </c>
      <c r="G21" s="16">
        <v>1130</v>
      </c>
      <c r="H21" s="17">
        <v>9.6000000000000002E-2</v>
      </c>
      <c r="J21" s="212"/>
      <c r="K21" s="214"/>
    </row>
    <row r="22" spans="1:11" ht="15.75" thickBot="1" x14ac:dyDescent="0.3">
      <c r="A22" s="210" t="s">
        <v>878</v>
      </c>
      <c r="F22" s="213" t="s">
        <v>5</v>
      </c>
      <c r="G22" s="3">
        <v>11825</v>
      </c>
      <c r="H22" s="2"/>
      <c r="J22" s="212"/>
      <c r="K22" s="214"/>
    </row>
    <row r="23" spans="1:11" ht="15.75" thickBot="1" x14ac:dyDescent="0.3">
      <c r="J23" s="212"/>
      <c r="K23" s="214"/>
    </row>
    <row r="24" spans="1:11" ht="18" thickBot="1" x14ac:dyDescent="0.35">
      <c r="A24" s="284" t="s">
        <v>10</v>
      </c>
      <c r="B24" s="285"/>
      <c r="C24" s="286"/>
      <c r="J24" s="212"/>
      <c r="K24" s="214"/>
    </row>
    <row r="25" spans="1:11" x14ac:dyDescent="0.25">
      <c r="A25" s="14" t="s">
        <v>6</v>
      </c>
      <c r="B25" s="4" t="s">
        <v>7</v>
      </c>
      <c r="C25" s="13" t="s">
        <v>2</v>
      </c>
      <c r="J25" s="212"/>
      <c r="K25" s="214"/>
    </row>
    <row r="26" spans="1:11" x14ac:dyDescent="0.25">
      <c r="A26" s="212" t="s">
        <v>36</v>
      </c>
      <c r="B26" s="6">
        <v>909</v>
      </c>
      <c r="C26" s="5">
        <f>B26/$B$33</f>
        <v>0.17057609307562394</v>
      </c>
      <c r="J26" s="212"/>
      <c r="K26" s="214"/>
    </row>
    <row r="27" spans="1:11" x14ac:dyDescent="0.25">
      <c r="A27" s="212" t="s">
        <v>37</v>
      </c>
      <c r="B27" s="6">
        <v>1130</v>
      </c>
      <c r="C27" s="5">
        <f t="shared" ref="C27:C32" si="1">B27/$B$33</f>
        <v>0.21204728842184276</v>
      </c>
      <c r="J27" s="212"/>
      <c r="K27" s="214"/>
    </row>
    <row r="28" spans="1:11" x14ac:dyDescent="0.25">
      <c r="A28" s="212" t="s">
        <v>38</v>
      </c>
      <c r="B28" s="6">
        <v>788</v>
      </c>
      <c r="C28" s="5">
        <f t="shared" si="1"/>
        <v>0.14787014449240007</v>
      </c>
      <c r="J28" s="212"/>
      <c r="K28" s="214"/>
    </row>
    <row r="29" spans="1:11" x14ac:dyDescent="0.25">
      <c r="A29" s="212" t="s">
        <v>39</v>
      </c>
      <c r="B29" s="6">
        <v>929</v>
      </c>
      <c r="C29" s="5">
        <f t="shared" si="1"/>
        <v>0.17432914242822292</v>
      </c>
      <c r="J29" s="212"/>
      <c r="K29" s="214"/>
    </row>
    <row r="30" spans="1:11" x14ac:dyDescent="0.25">
      <c r="A30" s="212" t="s">
        <v>40</v>
      </c>
      <c r="B30" s="6">
        <v>623</v>
      </c>
      <c r="C30" s="5">
        <f t="shared" si="1"/>
        <v>0.11690748733345843</v>
      </c>
      <c r="J30" s="212"/>
      <c r="K30" s="214"/>
    </row>
    <row r="31" spans="1:11" ht="15.75" thickBot="1" x14ac:dyDescent="0.3">
      <c r="A31" s="212" t="s">
        <v>8</v>
      </c>
      <c r="B31" s="6">
        <v>902</v>
      </c>
      <c r="C31" s="5">
        <f t="shared" si="1"/>
        <v>0.16926252580221429</v>
      </c>
      <c r="J31" s="213"/>
      <c r="K31" s="2"/>
    </row>
    <row r="32" spans="1:11" x14ac:dyDescent="0.25">
      <c r="A32" s="15" t="s">
        <v>9</v>
      </c>
      <c r="B32" s="16">
        <v>48</v>
      </c>
      <c r="C32" s="17">
        <f t="shared" si="1"/>
        <v>9.007318446237568E-3</v>
      </c>
    </row>
    <row r="33" spans="1:7" ht="15.75" thickBot="1" x14ac:dyDescent="0.3">
      <c r="A33" s="213" t="s">
        <v>5</v>
      </c>
      <c r="B33" s="3">
        <f>SUM(B26:B32)</f>
        <v>5329</v>
      </c>
      <c r="C33" s="2"/>
    </row>
    <row r="34" spans="1:7" ht="15.75" thickBot="1" x14ac:dyDescent="0.3"/>
    <row r="35" spans="1:7" ht="35.25" customHeight="1" thickBot="1" x14ac:dyDescent="0.35">
      <c r="A35" s="280" t="s">
        <v>41</v>
      </c>
      <c r="B35" s="281"/>
      <c r="C35" s="282"/>
    </row>
    <row r="36" spans="1:7" x14ac:dyDescent="0.25">
      <c r="A36" s="14" t="s">
        <v>6</v>
      </c>
      <c r="B36" s="4" t="s">
        <v>7</v>
      </c>
      <c r="C36" s="13" t="s">
        <v>2</v>
      </c>
    </row>
    <row r="37" spans="1:7" x14ac:dyDescent="0.25">
      <c r="A37" s="212" t="s">
        <v>36</v>
      </c>
      <c r="B37" s="6">
        <f>B26</f>
        <v>909</v>
      </c>
      <c r="C37" s="5">
        <f>B37/$B$39</f>
        <v>0.44580676802354097</v>
      </c>
    </row>
    <row r="38" spans="1:7" x14ac:dyDescent="0.25">
      <c r="A38" s="15" t="s">
        <v>37</v>
      </c>
      <c r="B38" s="16">
        <f>B27</f>
        <v>1130</v>
      </c>
      <c r="C38" s="17">
        <f>B38/$B$39</f>
        <v>0.55419323197645909</v>
      </c>
    </row>
    <row r="39" spans="1:7" ht="15.75" thickBot="1" x14ac:dyDescent="0.3">
      <c r="A39" s="213" t="s">
        <v>5</v>
      </c>
      <c r="B39" s="3">
        <f>SUM(B37:B38)</f>
        <v>2039</v>
      </c>
      <c r="C39" s="2"/>
    </row>
    <row r="40" spans="1:7" ht="15.75" thickBot="1" x14ac:dyDescent="0.3"/>
    <row r="41" spans="1:7" ht="18" thickBot="1" x14ac:dyDescent="0.35">
      <c r="A41" s="284" t="s">
        <v>11</v>
      </c>
      <c r="B41" s="285"/>
      <c r="C41" s="286"/>
    </row>
    <row r="42" spans="1:7" x14ac:dyDescent="0.25">
      <c r="A42" s="14" t="s">
        <v>12</v>
      </c>
      <c r="B42" s="4" t="s">
        <v>1</v>
      </c>
      <c r="C42" s="13" t="s">
        <v>2</v>
      </c>
    </row>
    <row r="43" spans="1:7" x14ac:dyDescent="0.25">
      <c r="A43" s="23" t="s">
        <v>14</v>
      </c>
      <c r="B43" s="6">
        <v>3399</v>
      </c>
      <c r="C43" s="5">
        <f t="shared" ref="C43:C53" si="2">B43/$B$54</f>
        <v>0.63783073747419783</v>
      </c>
    </row>
    <row r="44" spans="1:7" x14ac:dyDescent="0.25">
      <c r="A44" s="23" t="s">
        <v>13</v>
      </c>
      <c r="B44" s="6">
        <v>1081</v>
      </c>
      <c r="C44" s="5">
        <f t="shared" si="2"/>
        <v>0.20285231750797522</v>
      </c>
      <c r="G44" s="235"/>
    </row>
    <row r="45" spans="1:7" x14ac:dyDescent="0.25">
      <c r="A45" s="23" t="s">
        <v>32</v>
      </c>
      <c r="B45" s="6">
        <v>150</v>
      </c>
      <c r="C45" s="5">
        <f t="shared" si="2"/>
        <v>2.8147870144492399E-2</v>
      </c>
    </row>
    <row r="46" spans="1:7" x14ac:dyDescent="0.25">
      <c r="A46" s="23" t="s">
        <v>19</v>
      </c>
      <c r="B46" s="6">
        <v>145</v>
      </c>
      <c r="C46" s="5">
        <f t="shared" si="2"/>
        <v>2.7209607806342653E-2</v>
      </c>
    </row>
    <row r="47" spans="1:7" x14ac:dyDescent="0.25">
      <c r="A47" s="23" t="s">
        <v>24</v>
      </c>
      <c r="B47" s="6">
        <v>83</v>
      </c>
      <c r="C47" s="5">
        <f t="shared" si="2"/>
        <v>1.5575154813285795E-2</v>
      </c>
    </row>
    <row r="48" spans="1:7" x14ac:dyDescent="0.25">
      <c r="A48" s="23" t="s">
        <v>647</v>
      </c>
      <c r="B48" s="6">
        <v>63</v>
      </c>
      <c r="C48" s="5">
        <f t="shared" si="2"/>
        <v>1.1822105460686808E-2</v>
      </c>
    </row>
    <row r="49" spans="1:16" x14ac:dyDescent="0.25">
      <c r="A49" s="23" t="s">
        <v>15</v>
      </c>
      <c r="B49" s="6">
        <v>59</v>
      </c>
      <c r="C49" s="5">
        <f t="shared" si="2"/>
        <v>1.1071495590167011E-2</v>
      </c>
    </row>
    <row r="50" spans="1:16" x14ac:dyDescent="0.25">
      <c r="A50" s="23" t="s">
        <v>18</v>
      </c>
      <c r="B50" s="6">
        <v>57</v>
      </c>
      <c r="C50" s="5">
        <f t="shared" si="2"/>
        <v>1.0696190654907112E-2</v>
      </c>
    </row>
    <row r="51" spans="1:16" x14ac:dyDescent="0.25">
      <c r="A51" s="23" t="s">
        <v>16</v>
      </c>
      <c r="B51" s="6">
        <v>54</v>
      </c>
      <c r="C51" s="5">
        <f t="shared" si="2"/>
        <v>1.0133233252017265E-2</v>
      </c>
    </row>
    <row r="52" spans="1:16" x14ac:dyDescent="0.25">
      <c r="A52" s="23" t="s">
        <v>25</v>
      </c>
      <c r="B52" s="6">
        <v>54</v>
      </c>
      <c r="C52" s="5">
        <f t="shared" si="2"/>
        <v>1.0133233252017265E-2</v>
      </c>
    </row>
    <row r="53" spans="1:16" x14ac:dyDescent="0.25">
      <c r="A53" s="24" t="s">
        <v>33</v>
      </c>
      <c r="B53" s="16">
        <v>184</v>
      </c>
      <c r="C53" s="17">
        <f t="shared" si="2"/>
        <v>3.4528054043910676E-2</v>
      </c>
    </row>
    <row r="54" spans="1:16" s="211" customFormat="1" ht="15.75" thickBot="1" x14ac:dyDescent="0.3">
      <c r="A54" s="213" t="s">
        <v>5</v>
      </c>
      <c r="B54" s="3">
        <f>SUM(B43:B53)</f>
        <v>5329</v>
      </c>
      <c r="C54" s="2"/>
      <c r="D54" s="210"/>
      <c r="F54" s="210"/>
      <c r="G54" s="210"/>
      <c r="H54" s="210"/>
      <c r="I54" s="210"/>
      <c r="J54" s="210"/>
      <c r="K54" s="210"/>
      <c r="L54" s="210"/>
      <c r="M54" s="210"/>
      <c r="N54" s="210"/>
      <c r="O54" s="210"/>
      <c r="P54" s="210"/>
    </row>
    <row r="55" spans="1:16" ht="15.75" thickBot="1" x14ac:dyDescent="0.3"/>
    <row r="56" spans="1:16" ht="33.75" customHeight="1" thickBot="1" x14ac:dyDescent="0.35">
      <c r="A56" s="280" t="s">
        <v>42</v>
      </c>
      <c r="B56" s="281"/>
      <c r="C56" s="282"/>
      <c r="D56" s="211"/>
    </row>
    <row r="57" spans="1:16" x14ac:dyDescent="0.25">
      <c r="A57" s="14" t="s">
        <v>12</v>
      </c>
      <c r="B57" s="4" t="s">
        <v>1</v>
      </c>
      <c r="C57" s="13" t="s">
        <v>2</v>
      </c>
    </row>
    <row r="58" spans="1:16" x14ac:dyDescent="0.25">
      <c r="A58" s="212" t="s">
        <v>14</v>
      </c>
      <c r="B58" s="6">
        <v>982</v>
      </c>
      <c r="C58" s="5">
        <f t="shared" ref="C58:C67" si="3">B58/$B$68</f>
        <v>0.48160863168219714</v>
      </c>
    </row>
    <row r="59" spans="1:16" x14ac:dyDescent="0.25">
      <c r="A59" s="212" t="s">
        <v>13</v>
      </c>
      <c r="B59" s="6">
        <v>832</v>
      </c>
      <c r="C59" s="5">
        <f t="shared" si="3"/>
        <v>0.40804315841098576</v>
      </c>
    </row>
    <row r="60" spans="1:16" x14ac:dyDescent="0.25">
      <c r="A60" s="212" t="s">
        <v>19</v>
      </c>
      <c r="B60" s="6">
        <v>84</v>
      </c>
      <c r="C60" s="5">
        <f t="shared" si="3"/>
        <v>4.1196665031878368E-2</v>
      </c>
    </row>
    <row r="61" spans="1:16" x14ac:dyDescent="0.25">
      <c r="A61" s="212" t="s">
        <v>23</v>
      </c>
      <c r="B61" s="6">
        <v>37</v>
      </c>
      <c r="C61" s="5">
        <f t="shared" si="3"/>
        <v>1.8146150073565473E-2</v>
      </c>
    </row>
    <row r="62" spans="1:16" x14ac:dyDescent="0.25">
      <c r="A62" s="212" t="s">
        <v>16</v>
      </c>
      <c r="B62" s="6">
        <v>22</v>
      </c>
      <c r="C62" s="5">
        <f t="shared" si="3"/>
        <v>1.0789602746444336E-2</v>
      </c>
    </row>
    <row r="63" spans="1:16" x14ac:dyDescent="0.25">
      <c r="A63" s="212" t="s">
        <v>17</v>
      </c>
      <c r="B63" s="6">
        <v>20</v>
      </c>
      <c r="C63" s="5">
        <f t="shared" si="3"/>
        <v>9.8087297694948502E-3</v>
      </c>
    </row>
    <row r="64" spans="1:16" x14ac:dyDescent="0.25">
      <c r="A64" s="212" t="s">
        <v>32</v>
      </c>
      <c r="B64" s="6">
        <v>19</v>
      </c>
      <c r="C64" s="5">
        <f t="shared" si="3"/>
        <v>9.3182932810201083E-3</v>
      </c>
    </row>
    <row r="65" spans="1:3" x14ac:dyDescent="0.25">
      <c r="A65" s="212" t="s">
        <v>22</v>
      </c>
      <c r="B65" s="6">
        <v>17</v>
      </c>
      <c r="C65" s="5">
        <f t="shared" si="3"/>
        <v>8.3374203040706227E-3</v>
      </c>
    </row>
    <row r="66" spans="1:3" x14ac:dyDescent="0.25">
      <c r="A66" s="212" t="s">
        <v>24</v>
      </c>
      <c r="B66" s="6">
        <v>14</v>
      </c>
      <c r="C66" s="5">
        <f t="shared" si="3"/>
        <v>6.8661108386463953E-3</v>
      </c>
    </row>
    <row r="67" spans="1:3" x14ac:dyDescent="0.25">
      <c r="A67" s="15" t="s">
        <v>20</v>
      </c>
      <c r="B67" s="16">
        <v>12</v>
      </c>
      <c r="C67" s="17">
        <f t="shared" si="3"/>
        <v>5.8852378616969106E-3</v>
      </c>
    </row>
    <row r="68" spans="1:3" ht="15.75" thickBot="1" x14ac:dyDescent="0.3">
      <c r="A68" s="213" t="s">
        <v>5</v>
      </c>
      <c r="B68" s="3">
        <f>SUM(B58:B67)</f>
        <v>2039</v>
      </c>
      <c r="C68" s="2"/>
    </row>
    <row r="69" spans="1:3" ht="15.75" thickBot="1" x14ac:dyDescent="0.3"/>
    <row r="70" spans="1:3" ht="18" thickBot="1" x14ac:dyDescent="0.35">
      <c r="A70" s="284" t="s">
        <v>44</v>
      </c>
      <c r="B70" s="285"/>
      <c r="C70" s="286"/>
    </row>
    <row r="71" spans="1:3" x14ac:dyDescent="0.25">
      <c r="A71" s="14" t="s">
        <v>45</v>
      </c>
      <c r="B71" s="4" t="s">
        <v>7</v>
      </c>
      <c r="C71" s="13" t="s">
        <v>2</v>
      </c>
    </row>
    <row r="72" spans="1:3" x14ac:dyDescent="0.25">
      <c r="A72" s="212" t="s">
        <v>46</v>
      </c>
      <c r="B72" s="6">
        <v>399</v>
      </c>
      <c r="C72" s="5">
        <f>B72/$B$79</f>
        <v>7.487333458434979E-2</v>
      </c>
    </row>
    <row r="73" spans="1:3" x14ac:dyDescent="0.25">
      <c r="A73" s="212" t="s">
        <v>47</v>
      </c>
      <c r="B73" s="6">
        <v>215</v>
      </c>
      <c r="C73" s="5">
        <f t="shared" ref="C73:C78" si="4">B73/$B$79</f>
        <v>4.0345280540439107E-2</v>
      </c>
    </row>
    <row r="74" spans="1:3" x14ac:dyDescent="0.25">
      <c r="A74" s="212" t="s">
        <v>48</v>
      </c>
      <c r="B74" s="6">
        <v>902</v>
      </c>
      <c r="C74" s="5">
        <f t="shared" si="4"/>
        <v>0.16926252580221429</v>
      </c>
    </row>
    <row r="75" spans="1:3" x14ac:dyDescent="0.25">
      <c r="A75" s="212" t="s">
        <v>49</v>
      </c>
      <c r="B75" s="6">
        <v>784</v>
      </c>
      <c r="C75" s="5">
        <f t="shared" si="4"/>
        <v>0.14711953462188027</v>
      </c>
    </row>
    <row r="76" spans="1:3" x14ac:dyDescent="0.25">
      <c r="A76" s="212" t="s">
        <v>50</v>
      </c>
      <c r="B76" s="6">
        <v>595</v>
      </c>
      <c r="C76" s="5">
        <f t="shared" si="4"/>
        <v>0.11165321823981986</v>
      </c>
    </row>
    <row r="77" spans="1:3" x14ac:dyDescent="0.25">
      <c r="A77" s="212" t="s">
        <v>51</v>
      </c>
      <c r="B77" s="6">
        <v>960</v>
      </c>
      <c r="C77" s="5">
        <f t="shared" si="4"/>
        <v>0.18014636892475136</v>
      </c>
    </row>
    <row r="78" spans="1:3" x14ac:dyDescent="0.25">
      <c r="A78" s="15" t="s">
        <v>52</v>
      </c>
      <c r="B78" s="16">
        <v>1474</v>
      </c>
      <c r="C78" s="17">
        <f t="shared" si="4"/>
        <v>0.2765997372865453</v>
      </c>
    </row>
    <row r="79" spans="1:3" ht="15.75" thickBot="1" x14ac:dyDescent="0.3">
      <c r="A79" s="213" t="s">
        <v>5</v>
      </c>
      <c r="B79" s="3">
        <f>SUM(B72:B78)</f>
        <v>5329</v>
      </c>
      <c r="C79" s="2"/>
    </row>
    <row r="80" spans="1:3" ht="15.75" thickBot="1" x14ac:dyDescent="0.3"/>
    <row r="81" spans="1:3" ht="36.75" customHeight="1" thickBot="1" x14ac:dyDescent="0.35">
      <c r="A81" s="280" t="s">
        <v>53</v>
      </c>
      <c r="B81" s="281"/>
      <c r="C81" s="282"/>
    </row>
    <row r="82" spans="1:3" x14ac:dyDescent="0.25">
      <c r="A82" s="14" t="s">
        <v>45</v>
      </c>
      <c r="B82" s="4" t="s">
        <v>7</v>
      </c>
      <c r="C82" s="13" t="s">
        <v>2</v>
      </c>
    </row>
    <row r="83" spans="1:3" x14ac:dyDescent="0.25">
      <c r="A83" s="212" t="s">
        <v>46</v>
      </c>
      <c r="B83" s="6">
        <v>239</v>
      </c>
      <c r="C83" s="5">
        <f>B83/$B$90</f>
        <v>0.11721432074546347</v>
      </c>
    </row>
    <row r="84" spans="1:3" x14ac:dyDescent="0.25">
      <c r="A84" s="212" t="s">
        <v>47</v>
      </c>
      <c r="B84" s="6">
        <v>0</v>
      </c>
      <c r="C84" s="5">
        <f t="shared" ref="C84:C89" si="5">B84/$B$90</f>
        <v>0</v>
      </c>
    </row>
    <row r="85" spans="1:3" x14ac:dyDescent="0.25">
      <c r="A85" s="212" t="s">
        <v>48</v>
      </c>
      <c r="B85" s="6">
        <v>570</v>
      </c>
      <c r="C85" s="5">
        <f t="shared" si="5"/>
        <v>0.27954879843060326</v>
      </c>
    </row>
    <row r="86" spans="1:3" x14ac:dyDescent="0.25">
      <c r="A86" s="212" t="s">
        <v>49</v>
      </c>
      <c r="B86" s="6">
        <v>367</v>
      </c>
      <c r="C86" s="5">
        <f t="shared" si="5"/>
        <v>0.1799901912702305</v>
      </c>
    </row>
    <row r="87" spans="1:3" x14ac:dyDescent="0.25">
      <c r="A87" s="212" t="s">
        <v>50</v>
      </c>
      <c r="B87" s="6">
        <v>70</v>
      </c>
      <c r="C87" s="5">
        <f t="shared" si="5"/>
        <v>3.4330554193231978E-2</v>
      </c>
    </row>
    <row r="88" spans="1:3" x14ac:dyDescent="0.25">
      <c r="A88" s="212" t="s">
        <v>51</v>
      </c>
      <c r="B88" s="6">
        <v>165</v>
      </c>
      <c r="C88" s="5">
        <f t="shared" si="5"/>
        <v>8.092202059833252E-2</v>
      </c>
    </row>
    <row r="89" spans="1:3" x14ac:dyDescent="0.25">
      <c r="A89" s="15" t="s">
        <v>52</v>
      </c>
      <c r="B89" s="16">
        <v>628</v>
      </c>
      <c r="C89" s="17">
        <f t="shared" si="5"/>
        <v>0.30799411476213828</v>
      </c>
    </row>
    <row r="90" spans="1:3" ht="15.75" thickBot="1" x14ac:dyDescent="0.3">
      <c r="A90" s="213" t="s">
        <v>5</v>
      </c>
      <c r="B90" s="3">
        <f>SUM(B83:B89)</f>
        <v>2039</v>
      </c>
      <c r="C90" s="2"/>
    </row>
    <row r="91" spans="1:3" x14ac:dyDescent="0.25">
      <c r="A91" s="233"/>
      <c r="B91" s="6"/>
      <c r="C91" s="233"/>
    </row>
    <row r="92" spans="1:3" x14ac:dyDescent="0.25">
      <c r="A92" s="237" t="s">
        <v>817</v>
      </c>
    </row>
    <row r="93" spans="1:3" x14ac:dyDescent="0.25">
      <c r="A93" s="240" t="s">
        <v>818</v>
      </c>
    </row>
    <row r="94" spans="1:3" x14ac:dyDescent="0.25">
      <c r="A94" s="240" t="s">
        <v>819</v>
      </c>
    </row>
    <row r="95" spans="1:3" ht="15.75" thickBot="1" x14ac:dyDescent="0.3"/>
    <row r="96" spans="1:3" ht="18" thickBot="1" x14ac:dyDescent="0.35">
      <c r="A96" s="284" t="s">
        <v>805</v>
      </c>
      <c r="B96" s="285"/>
      <c r="C96" s="286"/>
    </row>
    <row r="97" spans="1:3" x14ac:dyDescent="0.25">
      <c r="A97" s="14" t="s">
        <v>54</v>
      </c>
      <c r="B97" s="4" t="s">
        <v>1</v>
      </c>
      <c r="C97" s="13" t="s">
        <v>2</v>
      </c>
    </row>
    <row r="98" spans="1:3" x14ac:dyDescent="0.25">
      <c r="A98" s="212" t="s">
        <v>55</v>
      </c>
      <c r="B98" s="6">
        <v>39544</v>
      </c>
      <c r="C98" s="5">
        <f>B98/$B$100</f>
        <v>0.97432612230818505</v>
      </c>
    </row>
    <row r="99" spans="1:3" x14ac:dyDescent="0.25">
      <c r="A99" s="15" t="s">
        <v>58</v>
      </c>
      <c r="B99" s="16">
        <v>1042</v>
      </c>
      <c r="C99" s="17">
        <f>B99/$B$100</f>
        <v>2.5673877691814912E-2</v>
      </c>
    </row>
    <row r="100" spans="1:3" ht="15.75" thickBot="1" x14ac:dyDescent="0.3">
      <c r="A100" s="213" t="s">
        <v>5</v>
      </c>
      <c r="B100" s="3">
        <f>SUM(B98:B99)</f>
        <v>40586</v>
      </c>
      <c r="C100" s="2"/>
    </row>
    <row r="101" spans="1:3" x14ac:dyDescent="0.25">
      <c r="A101" s="210" t="s">
        <v>829</v>
      </c>
    </row>
    <row r="102" spans="1:3" ht="15.75" thickBot="1" x14ac:dyDescent="0.3"/>
    <row r="103" spans="1:3" ht="37.5" customHeight="1" thickBot="1" x14ac:dyDescent="0.35">
      <c r="A103" s="280" t="s">
        <v>56</v>
      </c>
      <c r="B103" s="281"/>
      <c r="C103" s="282"/>
    </row>
    <row r="104" spans="1:3" x14ac:dyDescent="0.25">
      <c r="A104" s="14" t="s">
        <v>6</v>
      </c>
      <c r="B104" s="4" t="s">
        <v>7</v>
      </c>
      <c r="C104" s="13" t="s">
        <v>2</v>
      </c>
    </row>
    <row r="105" spans="1:3" x14ac:dyDescent="0.25">
      <c r="A105" s="212" t="s">
        <v>36</v>
      </c>
      <c r="B105" s="6">
        <v>1832</v>
      </c>
      <c r="C105" s="5">
        <f>B105/$B$111</f>
        <v>6.4682413586131415E-2</v>
      </c>
    </row>
    <row r="106" spans="1:3" x14ac:dyDescent="0.25">
      <c r="A106" s="212" t="s">
        <v>37</v>
      </c>
      <c r="B106" s="6">
        <v>3155</v>
      </c>
      <c r="C106" s="5">
        <f t="shared" ref="C106:C110" si="6">B106/$B$111</f>
        <v>0.1113935670656357</v>
      </c>
    </row>
    <row r="107" spans="1:3" x14ac:dyDescent="0.25">
      <c r="A107" s="212" t="s">
        <v>38</v>
      </c>
      <c r="B107" s="6">
        <v>3728</v>
      </c>
      <c r="C107" s="5">
        <f t="shared" si="6"/>
        <v>0.13162447480845957</v>
      </c>
    </row>
    <row r="108" spans="1:3" x14ac:dyDescent="0.25">
      <c r="A108" s="212" t="s">
        <v>39</v>
      </c>
      <c r="B108" s="6">
        <v>3955</v>
      </c>
      <c r="C108" s="5">
        <f t="shared" si="6"/>
        <v>0.13963916251809483</v>
      </c>
    </row>
    <row r="109" spans="1:3" x14ac:dyDescent="0.25">
      <c r="A109" s="212" t="s">
        <v>40</v>
      </c>
      <c r="B109" s="6">
        <v>3926</v>
      </c>
      <c r="C109" s="5">
        <f t="shared" si="6"/>
        <v>0.13861525968294319</v>
      </c>
    </row>
    <row r="110" spans="1:3" x14ac:dyDescent="0.25">
      <c r="A110" s="15" t="s">
        <v>8</v>
      </c>
      <c r="B110" s="16">
        <v>11727</v>
      </c>
      <c r="C110" s="17">
        <f t="shared" si="6"/>
        <v>0.41404512233873531</v>
      </c>
    </row>
    <row r="111" spans="1:3" ht="15.75" thickBot="1" x14ac:dyDescent="0.3">
      <c r="A111" s="213" t="s">
        <v>5</v>
      </c>
      <c r="B111" s="3">
        <f>SUM(B105:B110)</f>
        <v>28323</v>
      </c>
      <c r="C111" s="2"/>
    </row>
    <row r="112" spans="1:3" x14ac:dyDescent="0.25">
      <c r="A112" s="241" t="s">
        <v>820</v>
      </c>
    </row>
    <row r="113" spans="1:3" ht="15.75" thickBot="1" x14ac:dyDescent="0.3"/>
    <row r="114" spans="1:3" ht="32.25" customHeight="1" thickBot="1" x14ac:dyDescent="0.35">
      <c r="A114" s="280" t="s">
        <v>57</v>
      </c>
      <c r="B114" s="281"/>
      <c r="C114" s="282"/>
    </row>
    <row r="115" spans="1:3" x14ac:dyDescent="0.25">
      <c r="A115" s="14" t="s">
        <v>6</v>
      </c>
      <c r="B115" s="4" t="s">
        <v>7</v>
      </c>
      <c r="C115" s="13" t="s">
        <v>2</v>
      </c>
    </row>
    <row r="116" spans="1:3" x14ac:dyDescent="0.25">
      <c r="A116" s="212" t="s">
        <v>36</v>
      </c>
      <c r="B116" s="6">
        <v>147</v>
      </c>
      <c r="C116" s="5">
        <f>B116/$B$122</f>
        <v>0.19600000000000001</v>
      </c>
    </row>
    <row r="117" spans="1:3" x14ac:dyDescent="0.25">
      <c r="A117" s="212" t="s">
        <v>37</v>
      </c>
      <c r="B117" s="6">
        <v>228</v>
      </c>
      <c r="C117" s="5">
        <f t="shared" ref="C117:C121" si="7">B117/$B$122</f>
        <v>0.30399999999999999</v>
      </c>
    </row>
    <row r="118" spans="1:3" x14ac:dyDescent="0.25">
      <c r="A118" s="212" t="s">
        <v>38</v>
      </c>
      <c r="B118" s="6">
        <v>109</v>
      </c>
      <c r="C118" s="5">
        <f t="shared" si="7"/>
        <v>0.14533333333333334</v>
      </c>
    </row>
    <row r="119" spans="1:3" x14ac:dyDescent="0.25">
      <c r="A119" s="212" t="s">
        <v>39</v>
      </c>
      <c r="B119" s="6">
        <v>96</v>
      </c>
      <c r="C119" s="5">
        <f t="shared" si="7"/>
        <v>0.128</v>
      </c>
    </row>
    <row r="120" spans="1:3" x14ac:dyDescent="0.25">
      <c r="A120" s="212" t="s">
        <v>40</v>
      </c>
      <c r="B120" s="6">
        <v>114</v>
      </c>
      <c r="C120" s="5">
        <f t="shared" si="7"/>
        <v>0.152</v>
      </c>
    </row>
    <row r="121" spans="1:3" x14ac:dyDescent="0.25">
      <c r="A121" s="15" t="s">
        <v>8</v>
      </c>
      <c r="B121" s="16">
        <v>56</v>
      </c>
      <c r="C121" s="17">
        <f t="shared" si="7"/>
        <v>7.4666666666666673E-2</v>
      </c>
    </row>
    <row r="122" spans="1:3" ht="15.75" thickBot="1" x14ac:dyDescent="0.3">
      <c r="A122" s="213" t="s">
        <v>5</v>
      </c>
      <c r="B122" s="3">
        <f>SUM(B116:B121)</f>
        <v>750</v>
      </c>
      <c r="C122" s="2"/>
    </row>
    <row r="123" spans="1:3" ht="15.75" thickBot="1" x14ac:dyDescent="0.3"/>
    <row r="124" spans="1:3" ht="32.25" customHeight="1" thickBot="1" x14ac:dyDescent="0.35">
      <c r="A124" s="280" t="s">
        <v>59</v>
      </c>
      <c r="B124" s="281"/>
      <c r="C124" s="282"/>
    </row>
    <row r="125" spans="1:3" x14ac:dyDescent="0.25">
      <c r="A125" s="14" t="s">
        <v>6</v>
      </c>
      <c r="B125" s="4" t="s">
        <v>7</v>
      </c>
      <c r="C125" s="13" t="s">
        <v>2</v>
      </c>
    </row>
    <row r="126" spans="1:3" x14ac:dyDescent="0.25">
      <c r="A126" s="212" t="s">
        <v>36</v>
      </c>
      <c r="B126" s="6">
        <f>B116</f>
        <v>147</v>
      </c>
      <c r="C126" s="5">
        <f>B126/$B$128</f>
        <v>0.39200000000000002</v>
      </c>
    </row>
    <row r="127" spans="1:3" x14ac:dyDescent="0.25">
      <c r="A127" s="15" t="s">
        <v>37</v>
      </c>
      <c r="B127" s="16">
        <f>B117</f>
        <v>228</v>
      </c>
      <c r="C127" s="17">
        <f>B127/$B$128</f>
        <v>0.60799999999999998</v>
      </c>
    </row>
    <row r="128" spans="1:3" ht="15.75" thickBot="1" x14ac:dyDescent="0.3">
      <c r="A128" s="213" t="s">
        <v>5</v>
      </c>
      <c r="B128" s="3">
        <f>SUM(B126:B127)</f>
        <v>375</v>
      </c>
      <c r="C128" s="2"/>
    </row>
    <row r="129" spans="1:4" ht="15.75" thickBot="1" x14ac:dyDescent="0.3"/>
    <row r="130" spans="1:4" ht="33" customHeight="1" thickBot="1" x14ac:dyDescent="0.35">
      <c r="A130" s="280" t="s">
        <v>60</v>
      </c>
      <c r="B130" s="281"/>
      <c r="C130" s="282"/>
    </row>
    <row r="131" spans="1:4" x14ac:dyDescent="0.25">
      <c r="A131" s="14" t="s">
        <v>12</v>
      </c>
      <c r="B131" s="4" t="s">
        <v>1</v>
      </c>
      <c r="C131" s="13" t="s">
        <v>2</v>
      </c>
    </row>
    <row r="132" spans="1:4" x14ac:dyDescent="0.25">
      <c r="A132" s="212" t="s">
        <v>14</v>
      </c>
      <c r="B132" s="6">
        <v>552</v>
      </c>
      <c r="C132" s="5">
        <f t="shared" ref="C132:C137" si="8">B132/$B$138</f>
        <v>0.73599999999999999</v>
      </c>
    </row>
    <row r="133" spans="1:4" x14ac:dyDescent="0.25">
      <c r="A133" s="212" t="s">
        <v>13</v>
      </c>
      <c r="B133" s="6">
        <v>120</v>
      </c>
      <c r="C133" s="5">
        <f t="shared" si="8"/>
        <v>0.16</v>
      </c>
    </row>
    <row r="134" spans="1:4" x14ac:dyDescent="0.25">
      <c r="A134" s="212" t="s">
        <v>15</v>
      </c>
      <c r="B134" s="6">
        <v>24</v>
      </c>
      <c r="C134" s="5">
        <f t="shared" si="8"/>
        <v>3.2000000000000001E-2</v>
      </c>
    </row>
    <row r="135" spans="1:4" x14ac:dyDescent="0.25">
      <c r="A135" s="212" t="s">
        <v>32</v>
      </c>
      <c r="B135" s="6">
        <v>20</v>
      </c>
      <c r="C135" s="5">
        <f t="shared" si="8"/>
        <v>2.6666666666666668E-2</v>
      </c>
    </row>
    <row r="136" spans="1:4" x14ac:dyDescent="0.25">
      <c r="A136" s="212" t="s">
        <v>23</v>
      </c>
      <c r="B136" s="6">
        <v>17</v>
      </c>
      <c r="C136" s="5">
        <f t="shared" si="8"/>
        <v>2.2666666666666668E-2</v>
      </c>
    </row>
    <row r="137" spans="1:4" x14ac:dyDescent="0.25">
      <c r="A137" s="15" t="s">
        <v>25</v>
      </c>
      <c r="B137" s="16">
        <v>17</v>
      </c>
      <c r="C137" s="17">
        <f t="shared" si="8"/>
        <v>2.2666666666666668E-2</v>
      </c>
    </row>
    <row r="138" spans="1:4" ht="15.75" thickBot="1" x14ac:dyDescent="0.3">
      <c r="A138" s="213" t="s">
        <v>5</v>
      </c>
      <c r="B138" s="3">
        <f>SUM(B132:B137)</f>
        <v>750</v>
      </c>
      <c r="C138" s="2"/>
    </row>
    <row r="139" spans="1:4" x14ac:dyDescent="0.25">
      <c r="A139" s="242" t="s">
        <v>821</v>
      </c>
      <c r="B139" s="242"/>
      <c r="C139" s="242"/>
      <c r="D139" s="242"/>
    </row>
    <row r="140" spans="1:4" ht="15.75" thickBot="1" x14ac:dyDescent="0.3"/>
    <row r="141" spans="1:4" ht="38.25" customHeight="1" thickBot="1" x14ac:dyDescent="0.35">
      <c r="A141" s="280" t="s">
        <v>61</v>
      </c>
      <c r="B141" s="281"/>
      <c r="C141" s="282"/>
    </row>
    <row r="142" spans="1:4" x14ac:dyDescent="0.25">
      <c r="A142" s="14" t="s">
        <v>12</v>
      </c>
      <c r="B142" s="4" t="s">
        <v>1</v>
      </c>
      <c r="C142" s="13" t="s">
        <v>2</v>
      </c>
    </row>
    <row r="143" spans="1:4" x14ac:dyDescent="0.25">
      <c r="A143" s="212" t="s">
        <v>14</v>
      </c>
      <c r="B143" s="6">
        <v>238</v>
      </c>
      <c r="C143" s="5">
        <f>B143/$B$146</f>
        <v>0.63466666666666671</v>
      </c>
    </row>
    <row r="144" spans="1:4" x14ac:dyDescent="0.25">
      <c r="A144" s="212" t="s">
        <v>13</v>
      </c>
      <c r="B144" s="6">
        <v>120</v>
      </c>
      <c r="C144" s="5">
        <f>B144/$B$146</f>
        <v>0.32</v>
      </c>
    </row>
    <row r="145" spans="1:3" x14ac:dyDescent="0.25">
      <c r="A145" s="15" t="s">
        <v>23</v>
      </c>
      <c r="B145" s="16">
        <v>17</v>
      </c>
      <c r="C145" s="17">
        <f>B145/$B$146</f>
        <v>4.5333333333333337E-2</v>
      </c>
    </row>
    <row r="146" spans="1:3" ht="15.75" thickBot="1" x14ac:dyDescent="0.3">
      <c r="A146" s="213" t="s">
        <v>5</v>
      </c>
      <c r="B146" s="3">
        <f>SUM(B143:B145)</f>
        <v>375</v>
      </c>
      <c r="C146" s="2"/>
    </row>
    <row r="147" spans="1:3" x14ac:dyDescent="0.25">
      <c r="A147" s="244" t="s">
        <v>821</v>
      </c>
    </row>
    <row r="149" spans="1:3" x14ac:dyDescent="0.25">
      <c r="A149" s="210" t="s">
        <v>822</v>
      </c>
    </row>
  </sheetData>
  <mergeCells count="18">
    <mergeCell ref="A130:C130"/>
    <mergeCell ref="A141:C141"/>
    <mergeCell ref="A41:C41"/>
    <mergeCell ref="A56:C56"/>
    <mergeCell ref="A70:C70"/>
    <mergeCell ref="A81:C81"/>
    <mergeCell ref="A96:C96"/>
    <mergeCell ref="A103:C103"/>
    <mergeCell ref="A35:C35"/>
    <mergeCell ref="A1:G1"/>
    <mergeCell ref="A5:C5"/>
    <mergeCell ref="A114:C114"/>
    <mergeCell ref="A124:C124"/>
    <mergeCell ref="J5:K5"/>
    <mergeCell ref="A12:C12"/>
    <mergeCell ref="A24:C24"/>
    <mergeCell ref="F12:H12"/>
    <mergeCell ref="F18:H18"/>
  </mergeCells>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4"/>
  <sheetViews>
    <sheetView workbookViewId="0">
      <selection activeCell="E47" sqref="E47"/>
    </sheetView>
  </sheetViews>
  <sheetFormatPr defaultRowHeight="15" x14ac:dyDescent="0.25"/>
  <cols>
    <col min="1" max="1" width="26.7109375" style="210" customWidth="1"/>
    <col min="2" max="2" width="10.7109375" style="210" bestFit="1" customWidth="1"/>
    <col min="3" max="3" width="7.85546875" style="210" customWidth="1"/>
    <col min="4" max="4" width="9.140625" style="210"/>
    <col min="5" max="5" width="36.7109375" style="210" bestFit="1" customWidth="1"/>
    <col min="6" max="6" width="18.5703125" style="210" bestFit="1" customWidth="1"/>
    <col min="7" max="8" width="9.140625" style="210"/>
    <col min="9" max="9" width="36.7109375" style="210" bestFit="1" customWidth="1"/>
    <col min="10" max="16384" width="9.140625" style="210"/>
  </cols>
  <sheetData>
    <row r="1" spans="1:10" ht="21" x14ac:dyDescent="0.35">
      <c r="A1" s="283" t="s">
        <v>648</v>
      </c>
      <c r="B1" s="283"/>
      <c r="C1" s="283"/>
      <c r="D1" s="283"/>
      <c r="E1" s="283"/>
      <c r="F1" s="283"/>
    </row>
    <row r="2" spans="1:10" ht="21" x14ac:dyDescent="0.35">
      <c r="A2" s="236" t="s">
        <v>815</v>
      </c>
      <c r="F2" s="253"/>
    </row>
    <row r="3" spans="1:10" ht="21" x14ac:dyDescent="0.35">
      <c r="A3" s="210" t="s">
        <v>816</v>
      </c>
      <c r="F3" s="253"/>
    </row>
    <row r="4" spans="1:10" ht="15.75" thickBot="1" x14ac:dyDescent="0.3"/>
    <row r="5" spans="1:10" ht="18" thickBot="1" x14ac:dyDescent="0.35">
      <c r="A5" s="284" t="s">
        <v>34</v>
      </c>
      <c r="B5" s="285"/>
      <c r="C5" s="286"/>
      <c r="I5" s="284" t="s">
        <v>63</v>
      </c>
      <c r="J5" s="286"/>
    </row>
    <row r="6" spans="1:10" x14ac:dyDescent="0.25">
      <c r="A6" s="14" t="s">
        <v>0</v>
      </c>
      <c r="B6" s="4" t="s">
        <v>1</v>
      </c>
      <c r="C6" s="13" t="s">
        <v>2</v>
      </c>
      <c r="I6" s="19" t="s">
        <v>650</v>
      </c>
      <c r="J6" s="214"/>
    </row>
    <row r="7" spans="1:10" x14ac:dyDescent="0.25">
      <c r="A7" s="212" t="s">
        <v>3</v>
      </c>
      <c r="B7" s="6">
        <v>102034</v>
      </c>
      <c r="C7" s="5">
        <f>B7/$B$9</f>
        <v>0.95927269992290765</v>
      </c>
      <c r="I7" s="212" t="s">
        <v>651</v>
      </c>
      <c r="J7" s="214"/>
    </row>
    <row r="8" spans="1:10" x14ac:dyDescent="0.25">
      <c r="A8" s="15" t="s">
        <v>4</v>
      </c>
      <c r="B8" s="16">
        <v>4332</v>
      </c>
      <c r="C8" s="17">
        <f>B8/$B$9</f>
        <v>4.0727300077092306E-2</v>
      </c>
      <c r="I8" s="212" t="s">
        <v>652</v>
      </c>
      <c r="J8" s="214"/>
    </row>
    <row r="9" spans="1:10" ht="15.75" thickBot="1" x14ac:dyDescent="0.3">
      <c r="A9" s="213" t="s">
        <v>5</v>
      </c>
      <c r="B9" s="3">
        <f>SUM(B7:B8)</f>
        <v>106366</v>
      </c>
      <c r="C9" s="2"/>
      <c r="I9" s="212" t="s">
        <v>653</v>
      </c>
      <c r="J9" s="214"/>
    </row>
    <row r="10" spans="1:10" x14ac:dyDescent="0.25">
      <c r="A10" s="210" t="s">
        <v>879</v>
      </c>
      <c r="B10" s="256"/>
      <c r="C10" s="256"/>
      <c r="I10" s="212" t="s">
        <v>654</v>
      </c>
      <c r="J10" s="214"/>
    </row>
    <row r="11" spans="1:10" ht="15.75" thickBot="1" x14ac:dyDescent="0.3">
      <c r="I11" s="212" t="s">
        <v>655</v>
      </c>
      <c r="J11" s="214"/>
    </row>
    <row r="12" spans="1:10" ht="18" thickBot="1" x14ac:dyDescent="0.35">
      <c r="A12" s="284" t="s">
        <v>35</v>
      </c>
      <c r="B12" s="285"/>
      <c r="C12" s="286"/>
      <c r="E12" s="294" t="s">
        <v>844</v>
      </c>
      <c r="F12" s="295"/>
      <c r="G12" s="296"/>
      <c r="I12" s="212" t="s">
        <v>656</v>
      </c>
      <c r="J12" s="214"/>
    </row>
    <row r="13" spans="1:10" x14ac:dyDescent="0.25">
      <c r="A13" s="14" t="s">
        <v>6</v>
      </c>
      <c r="B13" s="4" t="s">
        <v>7</v>
      </c>
      <c r="C13" s="13" t="s">
        <v>2</v>
      </c>
      <c r="E13" s="14" t="s">
        <v>0</v>
      </c>
      <c r="F13" s="4" t="s">
        <v>1</v>
      </c>
      <c r="G13" s="13" t="s">
        <v>2</v>
      </c>
      <c r="I13" s="212" t="s">
        <v>657</v>
      </c>
      <c r="J13" s="214"/>
    </row>
    <row r="14" spans="1:10" x14ac:dyDescent="0.25">
      <c r="A14" s="212" t="s">
        <v>36</v>
      </c>
      <c r="B14" s="6">
        <v>5357</v>
      </c>
      <c r="C14" s="5">
        <f>B14/$B$21</f>
        <v>5.0363838068555739E-2</v>
      </c>
      <c r="E14" s="212" t="s">
        <v>3</v>
      </c>
      <c r="F14" s="6">
        <v>5159</v>
      </c>
      <c r="G14" s="5">
        <v>0.96299999999999997</v>
      </c>
      <c r="I14" s="212" t="s">
        <v>658</v>
      </c>
      <c r="J14" s="214"/>
    </row>
    <row r="15" spans="1:10" x14ac:dyDescent="0.25">
      <c r="A15" s="212" t="s">
        <v>37</v>
      </c>
      <c r="B15" s="6">
        <v>12487</v>
      </c>
      <c r="C15" s="5">
        <f t="shared" ref="C15:C20" si="0">B15/$B$21</f>
        <v>0.11739653648722335</v>
      </c>
      <c r="E15" s="15" t="s">
        <v>4</v>
      </c>
      <c r="F15" s="16">
        <v>198</v>
      </c>
      <c r="G15" s="17">
        <v>3.6999999999999998E-2</v>
      </c>
      <c r="I15" s="212" t="s">
        <v>659</v>
      </c>
      <c r="J15" s="214"/>
    </row>
    <row r="16" spans="1:10" ht="15.75" thickBot="1" x14ac:dyDescent="0.3">
      <c r="A16" s="212" t="s">
        <v>38</v>
      </c>
      <c r="B16" s="6">
        <v>14782</v>
      </c>
      <c r="C16" s="5">
        <f t="shared" si="0"/>
        <v>0.13897298008762199</v>
      </c>
      <c r="E16" s="213" t="s">
        <v>5</v>
      </c>
      <c r="F16" s="3">
        <v>5357</v>
      </c>
      <c r="G16" s="232"/>
      <c r="I16" s="212" t="s">
        <v>660</v>
      </c>
      <c r="J16" s="214"/>
    </row>
    <row r="17" spans="1:10" ht="15.75" thickBot="1" x14ac:dyDescent="0.3">
      <c r="A17" s="212" t="s">
        <v>39</v>
      </c>
      <c r="B17" s="6">
        <v>17450</v>
      </c>
      <c r="C17" s="5">
        <f t="shared" si="0"/>
        <v>0.16405618336686534</v>
      </c>
      <c r="I17" s="212"/>
      <c r="J17" s="214"/>
    </row>
    <row r="18" spans="1:10" ht="18" thickBot="1" x14ac:dyDescent="0.35">
      <c r="A18" s="212" t="s">
        <v>40</v>
      </c>
      <c r="B18" s="6">
        <v>15105</v>
      </c>
      <c r="C18" s="5">
        <f t="shared" si="0"/>
        <v>0.14200966474249291</v>
      </c>
      <c r="E18" s="284" t="s">
        <v>837</v>
      </c>
      <c r="F18" s="285"/>
      <c r="G18" s="286"/>
      <c r="I18" s="212"/>
      <c r="J18" s="214"/>
    </row>
    <row r="19" spans="1:10" x14ac:dyDescent="0.25">
      <c r="A19" s="212" t="s">
        <v>8</v>
      </c>
      <c r="B19" s="6">
        <v>40220</v>
      </c>
      <c r="C19" s="5">
        <f t="shared" si="0"/>
        <v>0.37812834928454581</v>
      </c>
      <c r="E19" s="14" t="s">
        <v>0</v>
      </c>
      <c r="F19" s="4" t="s">
        <v>1</v>
      </c>
      <c r="G19" s="13" t="s">
        <v>2</v>
      </c>
      <c r="I19" s="212"/>
      <c r="J19" s="214"/>
    </row>
    <row r="20" spans="1:10" x14ac:dyDescent="0.25">
      <c r="A20" s="15" t="s">
        <v>9</v>
      </c>
      <c r="B20" s="16">
        <v>965</v>
      </c>
      <c r="C20" s="17">
        <f t="shared" si="0"/>
        <v>9.0724479626948466E-3</v>
      </c>
      <c r="E20" s="212" t="s">
        <v>3</v>
      </c>
      <c r="F20" s="6">
        <v>11630</v>
      </c>
      <c r="G20" s="5">
        <v>0.93100000000000005</v>
      </c>
      <c r="I20" s="212"/>
      <c r="J20" s="214"/>
    </row>
    <row r="21" spans="1:10" ht="15.75" thickBot="1" x14ac:dyDescent="0.3">
      <c r="A21" s="213" t="s">
        <v>5</v>
      </c>
      <c r="B21" s="3">
        <f>SUM(B14:B20)</f>
        <v>106366</v>
      </c>
      <c r="C21" s="2"/>
      <c r="E21" s="15" t="s">
        <v>4</v>
      </c>
      <c r="F21" s="16">
        <v>857</v>
      </c>
      <c r="G21" s="17">
        <v>6.9000000000000006E-2</v>
      </c>
      <c r="I21" s="212"/>
      <c r="J21" s="214"/>
    </row>
    <row r="22" spans="1:10" ht="15.75" thickBot="1" x14ac:dyDescent="0.3">
      <c r="A22" s="210" t="s">
        <v>879</v>
      </c>
      <c r="E22" s="213" t="s">
        <v>5</v>
      </c>
      <c r="F22" s="3">
        <v>12487</v>
      </c>
      <c r="G22" s="2"/>
      <c r="I22" s="212"/>
      <c r="J22" s="214"/>
    </row>
    <row r="23" spans="1:10" ht="15.75" thickBot="1" x14ac:dyDescent="0.3">
      <c r="I23" s="212"/>
      <c r="J23" s="214"/>
    </row>
    <row r="24" spans="1:10" ht="18" thickBot="1" x14ac:dyDescent="0.35">
      <c r="A24" s="284" t="s">
        <v>10</v>
      </c>
      <c r="B24" s="285"/>
      <c r="C24" s="286"/>
      <c r="I24" s="212"/>
      <c r="J24" s="214"/>
    </row>
    <row r="25" spans="1:10" x14ac:dyDescent="0.25">
      <c r="A25" s="14" t="s">
        <v>6</v>
      </c>
      <c r="B25" s="4" t="s">
        <v>7</v>
      </c>
      <c r="C25" s="13" t="s">
        <v>2</v>
      </c>
      <c r="I25" s="212"/>
      <c r="J25" s="214"/>
    </row>
    <row r="26" spans="1:10" x14ac:dyDescent="0.25">
      <c r="A26" s="212" t="s">
        <v>36</v>
      </c>
      <c r="B26" s="6">
        <v>198</v>
      </c>
      <c r="C26" s="5">
        <f>B26/$B$33</f>
        <v>4.5706371191135735E-2</v>
      </c>
      <c r="I26" s="212"/>
      <c r="J26" s="214"/>
    </row>
    <row r="27" spans="1:10" x14ac:dyDescent="0.25">
      <c r="A27" s="212" t="s">
        <v>37</v>
      </c>
      <c r="B27" s="6">
        <v>857</v>
      </c>
      <c r="C27" s="5">
        <f t="shared" ref="C27:C32" si="1">B27/$B$33</f>
        <v>0.19783010156971376</v>
      </c>
      <c r="I27" s="212"/>
      <c r="J27" s="214"/>
    </row>
    <row r="28" spans="1:10" x14ac:dyDescent="0.25">
      <c r="A28" s="212" t="s">
        <v>38</v>
      </c>
      <c r="B28" s="6">
        <v>934</v>
      </c>
      <c r="C28" s="5">
        <f t="shared" si="1"/>
        <v>0.21560480147737765</v>
      </c>
      <c r="I28" s="212"/>
      <c r="J28" s="214"/>
    </row>
    <row r="29" spans="1:10" x14ac:dyDescent="0.25">
      <c r="A29" s="212" t="s">
        <v>39</v>
      </c>
      <c r="B29" s="6">
        <v>775</v>
      </c>
      <c r="C29" s="5">
        <f t="shared" si="1"/>
        <v>0.17890120036934443</v>
      </c>
      <c r="I29" s="212"/>
      <c r="J29" s="214"/>
    </row>
    <row r="30" spans="1:10" x14ac:dyDescent="0.25">
      <c r="A30" s="212" t="s">
        <v>40</v>
      </c>
      <c r="B30" s="6">
        <v>736</v>
      </c>
      <c r="C30" s="5">
        <f t="shared" si="1"/>
        <v>0.16989843028624191</v>
      </c>
      <c r="I30" s="212"/>
      <c r="J30" s="214"/>
    </row>
    <row r="31" spans="1:10" ht="15.75" thickBot="1" x14ac:dyDescent="0.3">
      <c r="A31" s="212" t="s">
        <v>8</v>
      </c>
      <c r="B31" s="6">
        <v>798</v>
      </c>
      <c r="C31" s="5">
        <f t="shared" si="1"/>
        <v>0.18421052631578946</v>
      </c>
      <c r="I31" s="213"/>
      <c r="J31" s="2"/>
    </row>
    <row r="32" spans="1:10" x14ac:dyDescent="0.25">
      <c r="A32" s="15" t="s">
        <v>9</v>
      </c>
      <c r="B32" s="16">
        <v>34</v>
      </c>
      <c r="C32" s="17">
        <f t="shared" si="1"/>
        <v>7.8485687903970449E-3</v>
      </c>
    </row>
    <row r="33" spans="1:6" ht="15.75" thickBot="1" x14ac:dyDescent="0.3">
      <c r="A33" s="213" t="s">
        <v>5</v>
      </c>
      <c r="B33" s="3">
        <f>SUM(B26:B32)</f>
        <v>4332</v>
      </c>
      <c r="C33" s="2"/>
    </row>
    <row r="34" spans="1:6" ht="15.75" thickBot="1" x14ac:dyDescent="0.3"/>
    <row r="35" spans="1:6" ht="35.25" customHeight="1" thickBot="1" x14ac:dyDescent="0.35">
      <c r="A35" s="280" t="s">
        <v>41</v>
      </c>
      <c r="B35" s="281"/>
      <c r="C35" s="282"/>
    </row>
    <row r="36" spans="1:6" x14ac:dyDescent="0.25">
      <c r="A36" s="14" t="s">
        <v>6</v>
      </c>
      <c r="B36" s="4" t="s">
        <v>7</v>
      </c>
      <c r="C36" s="13" t="s">
        <v>2</v>
      </c>
    </row>
    <row r="37" spans="1:6" x14ac:dyDescent="0.25">
      <c r="A37" s="212" t="s">
        <v>36</v>
      </c>
      <c r="B37" s="6">
        <f>B26</f>
        <v>198</v>
      </c>
      <c r="C37" s="5">
        <f>B37/$B$39</f>
        <v>0.18767772511848341</v>
      </c>
    </row>
    <row r="38" spans="1:6" x14ac:dyDescent="0.25">
      <c r="A38" s="15" t="s">
        <v>37</v>
      </c>
      <c r="B38" s="16">
        <f>B27</f>
        <v>857</v>
      </c>
      <c r="C38" s="17">
        <f>B38/$B$39</f>
        <v>0.81232227488151654</v>
      </c>
    </row>
    <row r="39" spans="1:6" ht="15.75" thickBot="1" x14ac:dyDescent="0.3">
      <c r="A39" s="213" t="s">
        <v>5</v>
      </c>
      <c r="B39" s="3">
        <f>SUM(B37:B38)</f>
        <v>1055</v>
      </c>
      <c r="C39" s="2"/>
    </row>
    <row r="40" spans="1:6" ht="15.75" thickBot="1" x14ac:dyDescent="0.3"/>
    <row r="41" spans="1:6" ht="18" thickBot="1" x14ac:dyDescent="0.35">
      <c r="A41" s="284" t="s">
        <v>11</v>
      </c>
      <c r="B41" s="285"/>
      <c r="C41" s="286"/>
    </row>
    <row r="42" spans="1:6" x14ac:dyDescent="0.25">
      <c r="A42" s="14" t="s">
        <v>12</v>
      </c>
      <c r="B42" s="4" t="s">
        <v>1</v>
      </c>
      <c r="C42" s="13" t="s">
        <v>2</v>
      </c>
    </row>
    <row r="43" spans="1:6" x14ac:dyDescent="0.25">
      <c r="A43" s="23" t="s">
        <v>14</v>
      </c>
      <c r="B43" s="6">
        <v>1361</v>
      </c>
      <c r="C43" s="5">
        <f t="shared" ref="C43:C53" si="2">B43/$B$54</f>
        <v>0.3141735918744229</v>
      </c>
    </row>
    <row r="44" spans="1:6" x14ac:dyDescent="0.25">
      <c r="A44" s="23" t="s">
        <v>13</v>
      </c>
      <c r="B44" s="6">
        <v>1094</v>
      </c>
      <c r="C44" s="5">
        <f t="shared" si="2"/>
        <v>0.25253924284395196</v>
      </c>
      <c r="F44" s="235"/>
    </row>
    <row r="45" spans="1:6" x14ac:dyDescent="0.25">
      <c r="A45" s="23" t="s">
        <v>21</v>
      </c>
      <c r="B45" s="6">
        <v>391</v>
      </c>
      <c r="C45" s="5">
        <f t="shared" si="2"/>
        <v>9.0258541089566019E-2</v>
      </c>
    </row>
    <row r="46" spans="1:6" x14ac:dyDescent="0.25">
      <c r="A46" s="23" t="s">
        <v>15</v>
      </c>
      <c r="B46" s="6">
        <v>187</v>
      </c>
      <c r="C46" s="5">
        <f t="shared" si="2"/>
        <v>4.3167128347183746E-2</v>
      </c>
    </row>
    <row r="47" spans="1:6" x14ac:dyDescent="0.25">
      <c r="A47" s="23" t="s">
        <v>404</v>
      </c>
      <c r="B47" s="6">
        <v>174</v>
      </c>
      <c r="C47" s="5">
        <f t="shared" si="2"/>
        <v>4.0166204986149583E-2</v>
      </c>
    </row>
    <row r="48" spans="1:6" x14ac:dyDescent="0.25">
      <c r="A48" s="23" t="s">
        <v>17</v>
      </c>
      <c r="B48" s="6">
        <v>150</v>
      </c>
      <c r="C48" s="5">
        <f t="shared" si="2"/>
        <v>3.4626038781163437E-2</v>
      </c>
    </row>
    <row r="49" spans="1:15" x14ac:dyDescent="0.25">
      <c r="A49" s="23" t="s">
        <v>370</v>
      </c>
      <c r="B49" s="6">
        <v>142</v>
      </c>
      <c r="C49" s="5">
        <f t="shared" si="2"/>
        <v>3.2779316712834718E-2</v>
      </c>
    </row>
    <row r="50" spans="1:15" x14ac:dyDescent="0.25">
      <c r="A50" s="23" t="s">
        <v>19</v>
      </c>
      <c r="B50" s="6">
        <v>131</v>
      </c>
      <c r="C50" s="5">
        <f t="shared" si="2"/>
        <v>3.0240073868882732E-2</v>
      </c>
    </row>
    <row r="51" spans="1:15" x14ac:dyDescent="0.25">
      <c r="A51" s="23" t="s">
        <v>23</v>
      </c>
      <c r="B51" s="6">
        <v>100</v>
      </c>
      <c r="C51" s="5">
        <f t="shared" si="2"/>
        <v>2.3084025854108958E-2</v>
      </c>
    </row>
    <row r="52" spans="1:15" x14ac:dyDescent="0.25">
      <c r="A52" s="23" t="s">
        <v>18</v>
      </c>
      <c r="B52" s="6">
        <v>86</v>
      </c>
      <c r="C52" s="5">
        <f t="shared" si="2"/>
        <v>1.9852262234533704E-2</v>
      </c>
    </row>
    <row r="53" spans="1:15" x14ac:dyDescent="0.25">
      <c r="A53" s="24" t="s">
        <v>33</v>
      </c>
      <c r="B53" s="16">
        <v>516</v>
      </c>
      <c r="C53" s="17">
        <f t="shared" si="2"/>
        <v>0.11911357340720222</v>
      </c>
    </row>
    <row r="54" spans="1:15" s="211" customFormat="1" ht="15.75" thickBot="1" x14ac:dyDescent="0.3">
      <c r="A54" s="213" t="s">
        <v>5</v>
      </c>
      <c r="B54" s="3">
        <f>SUM(B43:B53)</f>
        <v>4332</v>
      </c>
      <c r="C54" s="2"/>
      <c r="D54" s="210"/>
      <c r="E54" s="210"/>
      <c r="F54" s="210"/>
      <c r="G54" s="210"/>
      <c r="H54" s="210"/>
      <c r="I54" s="210"/>
      <c r="J54" s="210"/>
      <c r="K54" s="210"/>
      <c r="L54" s="210"/>
      <c r="M54" s="210"/>
      <c r="N54" s="210"/>
      <c r="O54" s="210"/>
    </row>
    <row r="55" spans="1:15" ht="15.75" thickBot="1" x14ac:dyDescent="0.3"/>
    <row r="56" spans="1:15" ht="36" customHeight="1" thickBot="1" x14ac:dyDescent="0.35">
      <c r="A56" s="280" t="s">
        <v>42</v>
      </c>
      <c r="B56" s="281"/>
      <c r="C56" s="282"/>
      <c r="D56" s="211"/>
    </row>
    <row r="57" spans="1:15" x14ac:dyDescent="0.25">
      <c r="A57" s="14" t="s">
        <v>12</v>
      </c>
      <c r="B57" s="4" t="s">
        <v>1</v>
      </c>
      <c r="C57" s="13" t="s">
        <v>2</v>
      </c>
    </row>
    <row r="58" spans="1:15" x14ac:dyDescent="0.25">
      <c r="A58" s="212" t="s">
        <v>13</v>
      </c>
      <c r="B58" s="6">
        <v>230</v>
      </c>
      <c r="C58" s="5">
        <f t="shared" ref="C58:C68" si="3">B58/$B$69</f>
        <v>0.21800947867298578</v>
      </c>
    </row>
    <row r="59" spans="1:15" x14ac:dyDescent="0.25">
      <c r="A59" s="212" t="s">
        <v>14</v>
      </c>
      <c r="B59" s="6">
        <v>157</v>
      </c>
      <c r="C59" s="5">
        <f t="shared" si="3"/>
        <v>0.14881516587677726</v>
      </c>
    </row>
    <row r="60" spans="1:15" x14ac:dyDescent="0.25">
      <c r="A60" s="212" t="s">
        <v>21</v>
      </c>
      <c r="B60" s="6">
        <v>132</v>
      </c>
      <c r="C60" s="5">
        <f t="shared" si="3"/>
        <v>0.12511848341232226</v>
      </c>
    </row>
    <row r="61" spans="1:15" x14ac:dyDescent="0.25">
      <c r="A61" s="212" t="s">
        <v>404</v>
      </c>
      <c r="B61" s="6">
        <v>128</v>
      </c>
      <c r="C61" s="5">
        <f t="shared" si="3"/>
        <v>0.12132701421800948</v>
      </c>
    </row>
    <row r="62" spans="1:15" x14ac:dyDescent="0.25">
      <c r="A62" s="212" t="s">
        <v>17</v>
      </c>
      <c r="B62" s="6">
        <v>87</v>
      </c>
      <c r="C62" s="5">
        <f t="shared" si="3"/>
        <v>8.2464454976303322E-2</v>
      </c>
    </row>
    <row r="63" spans="1:15" x14ac:dyDescent="0.25">
      <c r="A63" s="212" t="s">
        <v>29</v>
      </c>
      <c r="B63" s="6">
        <v>82</v>
      </c>
      <c r="C63" s="5">
        <f t="shared" si="3"/>
        <v>7.772511848341232E-2</v>
      </c>
    </row>
    <row r="64" spans="1:15" x14ac:dyDescent="0.25">
      <c r="A64" s="212" t="s">
        <v>370</v>
      </c>
      <c r="B64" s="6">
        <v>75</v>
      </c>
      <c r="C64" s="5">
        <f t="shared" si="3"/>
        <v>7.1090047393364927E-2</v>
      </c>
    </row>
    <row r="65" spans="1:3" x14ac:dyDescent="0.25">
      <c r="A65" s="212" t="s">
        <v>19</v>
      </c>
      <c r="B65" s="6">
        <v>51</v>
      </c>
      <c r="C65" s="5">
        <f t="shared" si="3"/>
        <v>4.8341232227488151E-2</v>
      </c>
    </row>
    <row r="66" spans="1:3" x14ac:dyDescent="0.25">
      <c r="A66" s="212" t="s">
        <v>15</v>
      </c>
      <c r="B66" s="6">
        <v>50</v>
      </c>
      <c r="C66" s="5">
        <f t="shared" si="3"/>
        <v>4.7393364928909949E-2</v>
      </c>
    </row>
    <row r="67" spans="1:3" x14ac:dyDescent="0.25">
      <c r="A67" s="212" t="s">
        <v>23</v>
      </c>
      <c r="B67" s="6">
        <v>32</v>
      </c>
      <c r="C67" s="5">
        <f t="shared" si="3"/>
        <v>3.0331753554502371E-2</v>
      </c>
    </row>
    <row r="68" spans="1:3" x14ac:dyDescent="0.25">
      <c r="A68" s="15" t="s">
        <v>33</v>
      </c>
      <c r="B68" s="16">
        <v>31</v>
      </c>
      <c r="C68" s="17">
        <f t="shared" si="3"/>
        <v>2.9383886255924172E-2</v>
      </c>
    </row>
    <row r="69" spans="1:3" ht="15.75" thickBot="1" x14ac:dyDescent="0.3">
      <c r="A69" s="213" t="s">
        <v>5</v>
      </c>
      <c r="B69" s="3">
        <f>SUM(B58:B68)</f>
        <v>1055</v>
      </c>
      <c r="C69" s="2"/>
    </row>
    <row r="70" spans="1:3" ht="15.75" thickBot="1" x14ac:dyDescent="0.3"/>
    <row r="71" spans="1:3" ht="18" thickBot="1" x14ac:dyDescent="0.35">
      <c r="A71" s="284" t="s">
        <v>44</v>
      </c>
      <c r="B71" s="285"/>
      <c r="C71" s="286"/>
    </row>
    <row r="72" spans="1:3" x14ac:dyDescent="0.25">
      <c r="A72" s="14" t="s">
        <v>45</v>
      </c>
      <c r="B72" s="4" t="s">
        <v>7</v>
      </c>
      <c r="C72" s="13" t="s">
        <v>2</v>
      </c>
    </row>
    <row r="73" spans="1:3" x14ac:dyDescent="0.25">
      <c r="A73" s="212" t="s">
        <v>46</v>
      </c>
      <c r="B73" s="6">
        <v>294</v>
      </c>
      <c r="C73" s="5">
        <f>B73/$B$80</f>
        <v>6.7867036011080337E-2</v>
      </c>
    </row>
    <row r="74" spans="1:3" x14ac:dyDescent="0.25">
      <c r="A74" s="212" t="s">
        <v>47</v>
      </c>
      <c r="B74" s="6">
        <v>410</v>
      </c>
      <c r="C74" s="5">
        <f t="shared" ref="C74:C79" si="4">B74/$B$80</f>
        <v>9.464450600184672E-2</v>
      </c>
    </row>
    <row r="75" spans="1:3" x14ac:dyDescent="0.25">
      <c r="A75" s="212" t="s">
        <v>48</v>
      </c>
      <c r="B75" s="6">
        <v>203</v>
      </c>
      <c r="C75" s="5">
        <f t="shared" si="4"/>
        <v>4.6860572483841179E-2</v>
      </c>
    </row>
    <row r="76" spans="1:3" x14ac:dyDescent="0.25">
      <c r="A76" s="212" t="s">
        <v>49</v>
      </c>
      <c r="B76" s="6">
        <v>1080</v>
      </c>
      <c r="C76" s="5">
        <f t="shared" si="4"/>
        <v>0.24930747922437674</v>
      </c>
    </row>
    <row r="77" spans="1:3" x14ac:dyDescent="0.25">
      <c r="A77" s="212" t="s">
        <v>50</v>
      </c>
      <c r="B77" s="6">
        <v>910</v>
      </c>
      <c r="C77" s="5">
        <f t="shared" si="4"/>
        <v>0.2100646352723915</v>
      </c>
    </row>
    <row r="78" spans="1:3" x14ac:dyDescent="0.25">
      <c r="A78" s="212" t="s">
        <v>51</v>
      </c>
      <c r="B78" s="6">
        <v>750</v>
      </c>
      <c r="C78" s="5">
        <f t="shared" si="4"/>
        <v>0.17313019390581719</v>
      </c>
    </row>
    <row r="79" spans="1:3" x14ac:dyDescent="0.25">
      <c r="A79" s="15" t="s">
        <v>52</v>
      </c>
      <c r="B79" s="16">
        <v>685</v>
      </c>
      <c r="C79" s="17">
        <f t="shared" si="4"/>
        <v>0.15812557710064634</v>
      </c>
    </row>
    <row r="80" spans="1:3" ht="15.75" thickBot="1" x14ac:dyDescent="0.3">
      <c r="A80" s="213" t="s">
        <v>5</v>
      </c>
      <c r="B80" s="3">
        <f>SUM(B73:B79)</f>
        <v>4332</v>
      </c>
      <c r="C80" s="2"/>
    </row>
    <row r="81" spans="1:3" ht="15.75" thickBot="1" x14ac:dyDescent="0.3"/>
    <row r="82" spans="1:3" ht="32.25" customHeight="1" thickBot="1" x14ac:dyDescent="0.35">
      <c r="A82" s="280" t="s">
        <v>53</v>
      </c>
      <c r="B82" s="281"/>
      <c r="C82" s="282"/>
    </row>
    <row r="83" spans="1:3" x14ac:dyDescent="0.25">
      <c r="A83" s="14" t="s">
        <v>45</v>
      </c>
      <c r="B83" s="4" t="s">
        <v>7</v>
      </c>
      <c r="C83" s="13" t="s">
        <v>2</v>
      </c>
    </row>
    <row r="84" spans="1:3" x14ac:dyDescent="0.25">
      <c r="A84" s="212" t="s">
        <v>46</v>
      </c>
      <c r="B84" s="6">
        <v>115</v>
      </c>
      <c r="C84" s="5">
        <f>B84/$B$91</f>
        <v>0.10900473933649289</v>
      </c>
    </row>
    <row r="85" spans="1:3" x14ac:dyDescent="0.25">
      <c r="A85" s="212" t="s">
        <v>47</v>
      </c>
      <c r="B85" s="6">
        <v>97</v>
      </c>
      <c r="C85" s="5">
        <f t="shared" ref="C85:C90" si="5">B85/$B$91</f>
        <v>9.1943127962085314E-2</v>
      </c>
    </row>
    <row r="86" spans="1:3" x14ac:dyDescent="0.25">
      <c r="A86" s="212" t="s">
        <v>48</v>
      </c>
      <c r="B86" s="6">
        <v>98</v>
      </c>
      <c r="C86" s="5">
        <f t="shared" si="5"/>
        <v>9.2890995260663509E-2</v>
      </c>
    </row>
    <row r="87" spans="1:3" x14ac:dyDescent="0.25">
      <c r="A87" s="212" t="s">
        <v>49</v>
      </c>
      <c r="B87" s="6">
        <v>365</v>
      </c>
      <c r="C87" s="5">
        <f t="shared" si="5"/>
        <v>0.34597156398104267</v>
      </c>
    </row>
    <row r="88" spans="1:3" x14ac:dyDescent="0.25">
      <c r="A88" s="212" t="s">
        <v>50</v>
      </c>
      <c r="B88" s="6">
        <v>74</v>
      </c>
      <c r="C88" s="5">
        <f t="shared" si="5"/>
        <v>7.0142180094786732E-2</v>
      </c>
    </row>
    <row r="89" spans="1:3" x14ac:dyDescent="0.25">
      <c r="A89" s="212" t="s">
        <v>51</v>
      </c>
      <c r="B89" s="6">
        <v>110</v>
      </c>
      <c r="C89" s="5">
        <f t="shared" si="5"/>
        <v>0.10426540284360189</v>
      </c>
    </row>
    <row r="90" spans="1:3" x14ac:dyDescent="0.25">
      <c r="A90" s="15" t="s">
        <v>52</v>
      </c>
      <c r="B90" s="16">
        <v>196</v>
      </c>
      <c r="C90" s="17">
        <f t="shared" si="5"/>
        <v>0.18578199052132702</v>
      </c>
    </row>
    <row r="91" spans="1:3" ht="15.75" thickBot="1" x14ac:dyDescent="0.3">
      <c r="A91" s="213" t="s">
        <v>5</v>
      </c>
      <c r="B91" s="3">
        <f>SUM(B84:B90)</f>
        <v>1055</v>
      </c>
      <c r="C91" s="2"/>
    </row>
    <row r="93" spans="1:3" x14ac:dyDescent="0.25">
      <c r="A93" s="237" t="s">
        <v>817</v>
      </c>
    </row>
    <row r="94" spans="1:3" x14ac:dyDescent="0.25">
      <c r="A94" s="240" t="s">
        <v>818</v>
      </c>
    </row>
    <row r="95" spans="1:3" x14ac:dyDescent="0.25">
      <c r="A95" s="240" t="s">
        <v>819</v>
      </c>
    </row>
    <row r="96" spans="1:3" ht="15.75" thickBot="1" x14ac:dyDescent="0.3"/>
    <row r="97" spans="1:3" ht="18" thickBot="1" x14ac:dyDescent="0.35">
      <c r="A97" s="284" t="s">
        <v>805</v>
      </c>
      <c r="B97" s="285"/>
      <c r="C97" s="286"/>
    </row>
    <row r="98" spans="1:3" x14ac:dyDescent="0.25">
      <c r="A98" s="14" t="s">
        <v>54</v>
      </c>
      <c r="B98" s="4" t="s">
        <v>1</v>
      </c>
      <c r="C98" s="13" t="s">
        <v>2</v>
      </c>
    </row>
    <row r="99" spans="1:3" x14ac:dyDescent="0.25">
      <c r="A99" s="212" t="s">
        <v>55</v>
      </c>
      <c r="B99" s="6">
        <v>41078</v>
      </c>
      <c r="C99" s="5">
        <f>B99/$B$101</f>
        <v>0.98204594898276321</v>
      </c>
    </row>
    <row r="100" spans="1:3" x14ac:dyDescent="0.25">
      <c r="A100" s="15" t="s">
        <v>58</v>
      </c>
      <c r="B100" s="16">
        <v>751</v>
      </c>
      <c r="C100" s="17">
        <f>B100/$B$101</f>
        <v>1.7954051017236846E-2</v>
      </c>
    </row>
    <row r="101" spans="1:3" ht="15.75" thickBot="1" x14ac:dyDescent="0.3">
      <c r="A101" s="213" t="s">
        <v>5</v>
      </c>
      <c r="B101" s="3">
        <f>SUM(B99:B100)</f>
        <v>41829</v>
      </c>
      <c r="C101" s="2"/>
    </row>
    <row r="102" spans="1:3" x14ac:dyDescent="0.25">
      <c r="A102" s="210" t="s">
        <v>829</v>
      </c>
    </row>
    <row r="103" spans="1:3" ht="15.75" thickBot="1" x14ac:dyDescent="0.3"/>
    <row r="104" spans="1:3" ht="33" customHeight="1" thickBot="1" x14ac:dyDescent="0.35">
      <c r="A104" s="280" t="s">
        <v>56</v>
      </c>
      <c r="B104" s="281"/>
      <c r="C104" s="282"/>
    </row>
    <row r="105" spans="1:3" x14ac:dyDescent="0.25">
      <c r="A105" s="14" t="s">
        <v>6</v>
      </c>
      <c r="B105" s="4" t="s">
        <v>7</v>
      </c>
      <c r="C105" s="13" t="s">
        <v>2</v>
      </c>
    </row>
    <row r="106" spans="1:3" x14ac:dyDescent="0.25">
      <c r="A106" s="212" t="s">
        <v>36</v>
      </c>
      <c r="B106" s="6">
        <v>1036</v>
      </c>
      <c r="C106" s="5">
        <f>B106/$B$112</f>
        <v>3.4271725826193387E-2</v>
      </c>
    </row>
    <row r="107" spans="1:3" x14ac:dyDescent="0.25">
      <c r="A107" s="212" t="s">
        <v>37</v>
      </c>
      <c r="B107" s="6">
        <v>2674</v>
      </c>
      <c r="C107" s="5">
        <f t="shared" ref="C107:C111" si="6">B107/$B$112</f>
        <v>8.8458103145985637E-2</v>
      </c>
    </row>
    <row r="108" spans="1:3" x14ac:dyDescent="0.25">
      <c r="A108" s="212" t="s">
        <v>38</v>
      </c>
      <c r="B108" s="6">
        <v>4067</v>
      </c>
      <c r="C108" s="5">
        <f t="shared" si="6"/>
        <v>0.13453968043931325</v>
      </c>
    </row>
    <row r="109" spans="1:3" x14ac:dyDescent="0.25">
      <c r="A109" s="212" t="s">
        <v>39</v>
      </c>
      <c r="B109" s="6">
        <v>5019</v>
      </c>
      <c r="C109" s="5">
        <f t="shared" si="6"/>
        <v>0.16603261768500446</v>
      </c>
    </row>
    <row r="110" spans="1:3" x14ac:dyDescent="0.25">
      <c r="A110" s="212" t="s">
        <v>40</v>
      </c>
      <c r="B110" s="6">
        <v>4387</v>
      </c>
      <c r="C110" s="5">
        <f t="shared" si="6"/>
        <v>0.14512554169836911</v>
      </c>
    </row>
    <row r="111" spans="1:3" x14ac:dyDescent="0.25">
      <c r="A111" s="15" t="s">
        <v>8</v>
      </c>
      <c r="B111" s="16">
        <v>13046</v>
      </c>
      <c r="C111" s="17">
        <f t="shared" si="6"/>
        <v>0.43157233120513416</v>
      </c>
    </row>
    <row r="112" spans="1:3" ht="15.75" thickBot="1" x14ac:dyDescent="0.3">
      <c r="A112" s="213" t="s">
        <v>5</v>
      </c>
      <c r="B112" s="3">
        <f>SUM(B106:B111)</f>
        <v>30229</v>
      </c>
      <c r="C112" s="2"/>
    </row>
    <row r="113" spans="1:3" x14ac:dyDescent="0.25">
      <c r="A113" s="241" t="s">
        <v>820</v>
      </c>
    </row>
    <row r="114" spans="1:3" ht="15.75" thickBot="1" x14ac:dyDescent="0.3"/>
    <row r="115" spans="1:3" ht="33.75" customHeight="1" thickBot="1" x14ac:dyDescent="0.35">
      <c r="A115" s="280" t="s">
        <v>57</v>
      </c>
      <c r="B115" s="281"/>
      <c r="C115" s="282"/>
    </row>
    <row r="116" spans="1:3" x14ac:dyDescent="0.25">
      <c r="A116" s="14" t="s">
        <v>6</v>
      </c>
      <c r="B116" s="4" t="s">
        <v>7</v>
      </c>
      <c r="C116" s="13" t="s">
        <v>2</v>
      </c>
    </row>
    <row r="117" spans="1:3" x14ac:dyDescent="0.25">
      <c r="A117" s="212" t="s">
        <v>36</v>
      </c>
      <c r="B117" s="6">
        <v>14</v>
      </c>
      <c r="C117" s="5">
        <f>B117/$B$123</f>
        <v>3.0769230769230771E-2</v>
      </c>
    </row>
    <row r="118" spans="1:3" x14ac:dyDescent="0.25">
      <c r="A118" s="212" t="s">
        <v>37</v>
      </c>
      <c r="B118" s="6">
        <v>102</v>
      </c>
      <c r="C118" s="5">
        <f t="shared" ref="C118:C122" si="7">B118/$B$123</f>
        <v>0.22417582417582418</v>
      </c>
    </row>
    <row r="119" spans="1:3" x14ac:dyDescent="0.25">
      <c r="A119" s="212" t="s">
        <v>38</v>
      </c>
      <c r="B119" s="6">
        <v>125</v>
      </c>
      <c r="C119" s="5">
        <f t="shared" si="7"/>
        <v>0.27472527472527475</v>
      </c>
    </row>
    <row r="120" spans="1:3" x14ac:dyDescent="0.25">
      <c r="A120" s="212" t="s">
        <v>39</v>
      </c>
      <c r="B120" s="6">
        <v>145</v>
      </c>
      <c r="C120" s="5">
        <f t="shared" si="7"/>
        <v>0.31868131868131866</v>
      </c>
    </row>
    <row r="121" spans="1:3" x14ac:dyDescent="0.25">
      <c r="A121" s="212" t="s">
        <v>40</v>
      </c>
      <c r="B121" s="6">
        <v>52</v>
      </c>
      <c r="C121" s="5">
        <f t="shared" si="7"/>
        <v>0.11428571428571428</v>
      </c>
    </row>
    <row r="122" spans="1:3" x14ac:dyDescent="0.25">
      <c r="A122" s="15" t="s">
        <v>8</v>
      </c>
      <c r="B122" s="16">
        <v>17</v>
      </c>
      <c r="C122" s="17">
        <f t="shared" si="7"/>
        <v>3.7362637362637362E-2</v>
      </c>
    </row>
    <row r="123" spans="1:3" ht="15.75" thickBot="1" x14ac:dyDescent="0.3">
      <c r="A123" s="213" t="s">
        <v>5</v>
      </c>
      <c r="B123" s="3">
        <f>SUM(B117:B122)</f>
        <v>455</v>
      </c>
      <c r="C123" s="2"/>
    </row>
    <row r="124" spans="1:3" ht="15.75" thickBot="1" x14ac:dyDescent="0.3"/>
    <row r="125" spans="1:3" ht="29.25" customHeight="1" thickBot="1" x14ac:dyDescent="0.35">
      <c r="A125" s="280" t="s">
        <v>59</v>
      </c>
      <c r="B125" s="281"/>
      <c r="C125" s="282"/>
    </row>
    <row r="126" spans="1:3" x14ac:dyDescent="0.25">
      <c r="A126" s="14" t="s">
        <v>6</v>
      </c>
      <c r="B126" s="4" t="s">
        <v>7</v>
      </c>
      <c r="C126" s="13" t="s">
        <v>2</v>
      </c>
    </row>
    <row r="127" spans="1:3" x14ac:dyDescent="0.25">
      <c r="A127" s="212" t="s">
        <v>36</v>
      </c>
      <c r="B127" s="6">
        <f>B117</f>
        <v>14</v>
      </c>
      <c r="C127" s="5">
        <f>B127/$B$129</f>
        <v>0.1206896551724138</v>
      </c>
    </row>
    <row r="128" spans="1:3" x14ac:dyDescent="0.25">
      <c r="A128" s="15" t="s">
        <v>37</v>
      </c>
      <c r="B128" s="16">
        <f>B118</f>
        <v>102</v>
      </c>
      <c r="C128" s="17">
        <f>B128/$B$129</f>
        <v>0.87931034482758619</v>
      </c>
    </row>
    <row r="129" spans="1:3" ht="15.75" thickBot="1" x14ac:dyDescent="0.3">
      <c r="A129" s="213" t="s">
        <v>5</v>
      </c>
      <c r="B129" s="3">
        <f>SUM(B127:B128)</f>
        <v>116</v>
      </c>
      <c r="C129" s="2"/>
    </row>
    <row r="130" spans="1:3" ht="15.75" thickBot="1" x14ac:dyDescent="0.3"/>
    <row r="131" spans="1:3" ht="35.25" customHeight="1" thickBot="1" x14ac:dyDescent="0.35">
      <c r="A131" s="280" t="s">
        <v>60</v>
      </c>
      <c r="B131" s="281"/>
      <c r="C131" s="282"/>
    </row>
    <row r="132" spans="1:3" x14ac:dyDescent="0.25">
      <c r="A132" s="14" t="s">
        <v>12</v>
      </c>
      <c r="B132" s="4" t="s">
        <v>1</v>
      </c>
      <c r="C132" s="13" t="s">
        <v>2</v>
      </c>
    </row>
    <row r="133" spans="1:3" x14ac:dyDescent="0.25">
      <c r="A133" s="212" t="s">
        <v>14</v>
      </c>
      <c r="B133" s="6">
        <v>240</v>
      </c>
      <c r="C133" s="5">
        <f t="shared" ref="C133:C140" si="8">B133/$B$141</f>
        <v>0.52747252747252749</v>
      </c>
    </row>
    <row r="134" spans="1:3" x14ac:dyDescent="0.25">
      <c r="A134" s="212" t="s">
        <v>13</v>
      </c>
      <c r="B134" s="6">
        <v>71</v>
      </c>
      <c r="C134" s="5">
        <f t="shared" si="8"/>
        <v>0.15604395604395604</v>
      </c>
    </row>
    <row r="135" spans="1:3" x14ac:dyDescent="0.25">
      <c r="A135" s="212" t="s">
        <v>17</v>
      </c>
      <c r="B135" s="6">
        <v>40</v>
      </c>
      <c r="C135" s="5">
        <f t="shared" si="8"/>
        <v>8.7912087912087919E-2</v>
      </c>
    </row>
    <row r="136" spans="1:3" x14ac:dyDescent="0.25">
      <c r="A136" s="212" t="s">
        <v>404</v>
      </c>
      <c r="B136" s="6">
        <v>31</v>
      </c>
      <c r="C136" s="5">
        <f t="shared" si="8"/>
        <v>6.8131868131868126E-2</v>
      </c>
    </row>
    <row r="137" spans="1:3" x14ac:dyDescent="0.25">
      <c r="A137" s="212" t="s">
        <v>806</v>
      </c>
      <c r="B137" s="6">
        <v>24</v>
      </c>
      <c r="C137" s="5">
        <f t="shared" si="8"/>
        <v>5.2747252747252747E-2</v>
      </c>
    </row>
    <row r="138" spans="1:3" x14ac:dyDescent="0.25">
      <c r="A138" s="212" t="s">
        <v>25</v>
      </c>
      <c r="B138" s="6">
        <v>18</v>
      </c>
      <c r="C138" s="5">
        <f t="shared" si="8"/>
        <v>3.9560439560439559E-2</v>
      </c>
    </row>
    <row r="139" spans="1:3" x14ac:dyDescent="0.25">
      <c r="A139" s="212" t="s">
        <v>18</v>
      </c>
      <c r="B139" s="6">
        <v>17</v>
      </c>
      <c r="C139" s="5">
        <f t="shared" si="8"/>
        <v>3.7362637362637362E-2</v>
      </c>
    </row>
    <row r="140" spans="1:3" x14ac:dyDescent="0.25">
      <c r="A140" s="15" t="s">
        <v>15</v>
      </c>
      <c r="B140" s="16">
        <v>14</v>
      </c>
      <c r="C140" s="17">
        <f t="shared" si="8"/>
        <v>3.0769230769230771E-2</v>
      </c>
    </row>
    <row r="141" spans="1:3" ht="15.75" thickBot="1" x14ac:dyDescent="0.3">
      <c r="A141" s="213" t="s">
        <v>5</v>
      </c>
      <c r="B141" s="3">
        <f>SUM(B133:B140)</f>
        <v>455</v>
      </c>
      <c r="C141" s="2"/>
    </row>
    <row r="142" spans="1:3" x14ac:dyDescent="0.25">
      <c r="A142" s="242" t="s">
        <v>821</v>
      </c>
    </row>
    <row r="143" spans="1:3" ht="15.75" thickBot="1" x14ac:dyDescent="0.3"/>
    <row r="144" spans="1:3" ht="35.25" customHeight="1" thickBot="1" x14ac:dyDescent="0.35">
      <c r="A144" s="280" t="s">
        <v>61</v>
      </c>
      <c r="B144" s="281"/>
      <c r="C144" s="282"/>
    </row>
    <row r="145" spans="1:3" x14ac:dyDescent="0.25">
      <c r="A145" s="14" t="s">
        <v>12</v>
      </c>
      <c r="B145" s="4" t="s">
        <v>1</v>
      </c>
      <c r="C145" s="13" t="s">
        <v>2</v>
      </c>
    </row>
    <row r="146" spans="1:3" x14ac:dyDescent="0.25">
      <c r="A146" s="212" t="s">
        <v>13</v>
      </c>
      <c r="B146" s="6">
        <v>42</v>
      </c>
      <c r="C146" s="5">
        <f>B146/$B$151</f>
        <v>0.36206896551724138</v>
      </c>
    </row>
    <row r="147" spans="1:3" x14ac:dyDescent="0.25">
      <c r="A147" s="212" t="s">
        <v>404</v>
      </c>
      <c r="B147" s="6">
        <v>31</v>
      </c>
      <c r="C147" s="5">
        <f>B147/$B$151</f>
        <v>0.26724137931034481</v>
      </c>
    </row>
    <row r="148" spans="1:3" x14ac:dyDescent="0.25">
      <c r="A148" s="212" t="s">
        <v>17</v>
      </c>
      <c r="B148" s="6">
        <v>17</v>
      </c>
      <c r="C148" s="5">
        <f>B148/$B$151</f>
        <v>0.14655172413793102</v>
      </c>
    </row>
    <row r="149" spans="1:3" x14ac:dyDescent="0.25">
      <c r="A149" s="212" t="s">
        <v>15</v>
      </c>
      <c r="B149" s="6">
        <v>14</v>
      </c>
      <c r="C149" s="5">
        <f>B149/$B$151</f>
        <v>0.1206896551724138</v>
      </c>
    </row>
    <row r="150" spans="1:3" x14ac:dyDescent="0.25">
      <c r="A150" s="15" t="s">
        <v>14</v>
      </c>
      <c r="B150" s="16">
        <v>12</v>
      </c>
      <c r="C150" s="17">
        <f>B150/$B$151</f>
        <v>0.10344827586206896</v>
      </c>
    </row>
    <row r="151" spans="1:3" ht="15.75" thickBot="1" x14ac:dyDescent="0.3">
      <c r="A151" s="213" t="s">
        <v>5</v>
      </c>
      <c r="B151" s="3">
        <f>SUM(B146:B150)</f>
        <v>116</v>
      </c>
      <c r="C151" s="2"/>
    </row>
    <row r="152" spans="1:3" x14ac:dyDescent="0.25">
      <c r="A152" s="244" t="s">
        <v>821</v>
      </c>
    </row>
    <row r="154" spans="1:3" x14ac:dyDescent="0.25">
      <c r="A154" s="210" t="s">
        <v>822</v>
      </c>
    </row>
  </sheetData>
  <mergeCells count="18">
    <mergeCell ref="A131:C131"/>
    <mergeCell ref="A144:C144"/>
    <mergeCell ref="A41:C41"/>
    <mergeCell ref="A56:C56"/>
    <mergeCell ref="A71:C71"/>
    <mergeCell ref="A82:C82"/>
    <mergeCell ref="A97:C97"/>
    <mergeCell ref="A104:C104"/>
    <mergeCell ref="A35:C35"/>
    <mergeCell ref="A1:F1"/>
    <mergeCell ref="A5:C5"/>
    <mergeCell ref="A115:C115"/>
    <mergeCell ref="A125:C125"/>
    <mergeCell ref="I5:J5"/>
    <mergeCell ref="A12:C12"/>
    <mergeCell ref="A24:C24"/>
    <mergeCell ref="E12:G12"/>
    <mergeCell ref="E18:G18"/>
  </mergeCells>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7"/>
  <sheetViews>
    <sheetView topLeftCell="A79" workbookViewId="0">
      <selection activeCell="E35" sqref="E35"/>
    </sheetView>
  </sheetViews>
  <sheetFormatPr defaultRowHeight="15" x14ac:dyDescent="0.25"/>
  <cols>
    <col min="1" max="1" width="26.7109375" style="210" customWidth="1"/>
    <col min="2" max="2" width="10.7109375" style="210" bestFit="1" customWidth="1"/>
    <col min="3" max="3" width="7.85546875" style="210" customWidth="1"/>
    <col min="4" max="4" width="9.140625" style="210"/>
    <col min="5" max="5" width="33.85546875" style="210" bestFit="1" customWidth="1"/>
    <col min="6" max="6" width="18.5703125" style="210" bestFit="1" customWidth="1"/>
    <col min="7" max="7" width="15.5703125" style="210" customWidth="1"/>
    <col min="8" max="8" width="9.140625" style="210"/>
    <col min="9" max="9" width="27.28515625" style="210" bestFit="1" customWidth="1"/>
    <col min="10" max="16384" width="9.140625" style="210"/>
  </cols>
  <sheetData>
    <row r="1" spans="1:10" ht="21" x14ac:dyDescent="0.35">
      <c r="A1" s="283" t="s">
        <v>649</v>
      </c>
      <c r="B1" s="283"/>
      <c r="C1" s="283"/>
      <c r="D1" s="283"/>
      <c r="E1" s="283"/>
      <c r="F1" s="283"/>
    </row>
    <row r="2" spans="1:10" x14ac:dyDescent="0.25">
      <c r="A2" s="236" t="s">
        <v>815</v>
      </c>
    </row>
    <row r="3" spans="1:10" x14ac:dyDescent="0.25">
      <c r="A3" s="210" t="s">
        <v>816</v>
      </c>
    </row>
    <row r="4" spans="1:10" ht="15.75" thickBot="1" x14ac:dyDescent="0.3"/>
    <row r="5" spans="1:10" ht="18" thickBot="1" x14ac:dyDescent="0.35">
      <c r="A5" s="284" t="s">
        <v>34</v>
      </c>
      <c r="B5" s="285"/>
      <c r="C5" s="286"/>
      <c r="I5" s="284" t="s">
        <v>63</v>
      </c>
      <c r="J5" s="286"/>
    </row>
    <row r="6" spans="1:10" x14ac:dyDescent="0.25">
      <c r="A6" s="14" t="s">
        <v>0</v>
      </c>
      <c r="B6" s="4" t="s">
        <v>1</v>
      </c>
      <c r="C6" s="13" t="s">
        <v>2</v>
      </c>
      <c r="I6" s="19" t="s">
        <v>661</v>
      </c>
      <c r="J6" s="214"/>
    </row>
    <row r="7" spans="1:10" x14ac:dyDescent="0.25">
      <c r="A7" s="212" t="s">
        <v>3</v>
      </c>
      <c r="B7" s="6">
        <v>102256</v>
      </c>
      <c r="C7" s="5">
        <f>B7/$B$9</f>
        <v>0.88243010010355538</v>
      </c>
      <c r="I7" s="212" t="s">
        <v>662</v>
      </c>
      <c r="J7" s="214"/>
    </row>
    <row r="8" spans="1:10" x14ac:dyDescent="0.25">
      <c r="A8" s="15" t="s">
        <v>4</v>
      </c>
      <c r="B8" s="16">
        <v>13624</v>
      </c>
      <c r="C8" s="17">
        <f>B8/$B$9</f>
        <v>0.1175698998964446</v>
      </c>
      <c r="I8" s="212" t="s">
        <v>663</v>
      </c>
      <c r="J8" s="214"/>
    </row>
    <row r="9" spans="1:10" ht="15.75" thickBot="1" x14ac:dyDescent="0.3">
      <c r="A9" s="213" t="s">
        <v>5</v>
      </c>
      <c r="B9" s="3">
        <f>SUM(B7:B8)</f>
        <v>115880</v>
      </c>
      <c r="C9" s="2"/>
      <c r="I9" s="212" t="s">
        <v>664</v>
      </c>
      <c r="J9" s="214"/>
    </row>
    <row r="10" spans="1:10" x14ac:dyDescent="0.25">
      <c r="A10" s="210" t="s">
        <v>880</v>
      </c>
      <c r="B10" s="256"/>
      <c r="C10" s="256"/>
      <c r="I10" s="212" t="s">
        <v>665</v>
      </c>
      <c r="J10" s="214"/>
    </row>
    <row r="11" spans="1:10" ht="15.75" thickBot="1" x14ac:dyDescent="0.3">
      <c r="I11" s="212" t="s">
        <v>666</v>
      </c>
      <c r="J11" s="214"/>
    </row>
    <row r="12" spans="1:10" ht="18" thickBot="1" x14ac:dyDescent="0.35">
      <c r="A12" s="284" t="s">
        <v>35</v>
      </c>
      <c r="B12" s="285"/>
      <c r="C12" s="286"/>
      <c r="E12" s="294" t="s">
        <v>844</v>
      </c>
      <c r="F12" s="295"/>
      <c r="G12" s="296"/>
      <c r="I12" s="212"/>
      <c r="J12" s="214"/>
    </row>
    <row r="13" spans="1:10" x14ac:dyDescent="0.25">
      <c r="A13" s="14" t="s">
        <v>6</v>
      </c>
      <c r="B13" s="4" t="s">
        <v>7</v>
      </c>
      <c r="C13" s="13" t="s">
        <v>2</v>
      </c>
      <c r="E13" s="14" t="s">
        <v>0</v>
      </c>
      <c r="F13" s="4" t="s">
        <v>1</v>
      </c>
      <c r="G13" s="13" t="s">
        <v>2</v>
      </c>
      <c r="I13" s="212"/>
      <c r="J13" s="214"/>
    </row>
    <row r="14" spans="1:10" x14ac:dyDescent="0.25">
      <c r="A14" s="212" t="s">
        <v>36</v>
      </c>
      <c r="B14" s="6">
        <v>16670</v>
      </c>
      <c r="C14" s="5">
        <f>B14/$B$21</f>
        <v>0.1438557128063514</v>
      </c>
      <c r="E14" s="212" t="s">
        <v>3</v>
      </c>
      <c r="F14" s="6">
        <v>13413</v>
      </c>
      <c r="G14" s="5">
        <v>0.80500000000000005</v>
      </c>
      <c r="I14" s="212"/>
      <c r="J14" s="214"/>
    </row>
    <row r="15" spans="1:10" x14ac:dyDescent="0.25">
      <c r="A15" s="212" t="s">
        <v>37</v>
      </c>
      <c r="B15" s="6">
        <v>23331</v>
      </c>
      <c r="C15" s="5">
        <f t="shared" ref="C15:C20" si="0">B15/$B$21</f>
        <v>0.20133759061097686</v>
      </c>
      <c r="E15" s="15" t="s">
        <v>4</v>
      </c>
      <c r="F15" s="16">
        <v>3257</v>
      </c>
      <c r="G15" s="17">
        <v>0.19500000000000001</v>
      </c>
      <c r="I15" s="212"/>
      <c r="J15" s="214"/>
    </row>
    <row r="16" spans="1:10" ht="15.75" thickBot="1" x14ac:dyDescent="0.3">
      <c r="A16" s="212" t="s">
        <v>38</v>
      </c>
      <c r="B16" s="6">
        <v>18252</v>
      </c>
      <c r="C16" s="5">
        <f t="shared" si="0"/>
        <v>0.1575077666551605</v>
      </c>
      <c r="E16" s="213" t="s">
        <v>5</v>
      </c>
      <c r="F16" s="3">
        <v>16670</v>
      </c>
      <c r="G16" s="232"/>
      <c r="I16" s="212"/>
      <c r="J16" s="214"/>
    </row>
    <row r="17" spans="1:10" ht="15.75" thickBot="1" x14ac:dyDescent="0.3">
      <c r="A17" s="212" t="s">
        <v>39</v>
      </c>
      <c r="B17" s="6">
        <v>16112</v>
      </c>
      <c r="C17" s="5">
        <f t="shared" si="0"/>
        <v>0.13904038660683465</v>
      </c>
      <c r="I17" s="212"/>
      <c r="J17" s="214"/>
    </row>
    <row r="18" spans="1:10" ht="18" thickBot="1" x14ac:dyDescent="0.35">
      <c r="A18" s="212" t="s">
        <v>40</v>
      </c>
      <c r="B18" s="6">
        <v>14336</v>
      </c>
      <c r="C18" s="5">
        <f t="shared" si="0"/>
        <v>0.1237141870900932</v>
      </c>
      <c r="E18" s="284" t="s">
        <v>837</v>
      </c>
      <c r="F18" s="285"/>
      <c r="G18" s="286"/>
      <c r="I18" s="212"/>
      <c r="J18" s="214"/>
    </row>
    <row r="19" spans="1:10" x14ac:dyDescent="0.25">
      <c r="A19" s="212" t="s">
        <v>8</v>
      </c>
      <c r="B19" s="6">
        <v>24672</v>
      </c>
      <c r="C19" s="5">
        <f t="shared" si="0"/>
        <v>0.21290990680013808</v>
      </c>
      <c r="E19" s="14" t="s">
        <v>0</v>
      </c>
      <c r="F19" s="4" t="s">
        <v>1</v>
      </c>
      <c r="G19" s="13" t="s">
        <v>2</v>
      </c>
      <c r="I19" s="212"/>
      <c r="J19" s="214"/>
    </row>
    <row r="20" spans="1:10" x14ac:dyDescent="0.25">
      <c r="A20" s="15" t="s">
        <v>9</v>
      </c>
      <c r="B20" s="16">
        <v>2507</v>
      </c>
      <c r="C20" s="17">
        <f t="shared" si="0"/>
        <v>2.1634449430445287E-2</v>
      </c>
      <c r="E20" s="212" t="s">
        <v>3</v>
      </c>
      <c r="F20" s="6">
        <v>19537</v>
      </c>
      <c r="G20" s="5">
        <v>0.83699999999999997</v>
      </c>
      <c r="I20" s="212"/>
      <c r="J20" s="214"/>
    </row>
    <row r="21" spans="1:10" ht="15.75" thickBot="1" x14ac:dyDescent="0.3">
      <c r="A21" s="213" t="s">
        <v>5</v>
      </c>
      <c r="B21" s="3">
        <f>SUM(B14:B20)</f>
        <v>115880</v>
      </c>
      <c r="C21" s="2"/>
      <c r="E21" s="15" t="s">
        <v>4</v>
      </c>
      <c r="F21" s="16">
        <v>3794</v>
      </c>
      <c r="G21" s="17">
        <v>0.16300000000000001</v>
      </c>
      <c r="I21" s="212"/>
      <c r="J21" s="214"/>
    </row>
    <row r="22" spans="1:10" ht="15.75" thickBot="1" x14ac:dyDescent="0.3">
      <c r="A22" s="210" t="s">
        <v>881</v>
      </c>
      <c r="E22" s="213" t="s">
        <v>5</v>
      </c>
      <c r="F22" s="3">
        <v>23331</v>
      </c>
      <c r="G22" s="2"/>
      <c r="I22" s="212"/>
      <c r="J22" s="214"/>
    </row>
    <row r="23" spans="1:10" ht="15.75" thickBot="1" x14ac:dyDescent="0.3">
      <c r="I23" s="212"/>
      <c r="J23" s="214"/>
    </row>
    <row r="24" spans="1:10" ht="18" thickBot="1" x14ac:dyDescent="0.35">
      <c r="A24" s="284" t="s">
        <v>10</v>
      </c>
      <c r="B24" s="285"/>
      <c r="C24" s="286"/>
      <c r="I24" s="212"/>
      <c r="J24" s="214"/>
    </row>
    <row r="25" spans="1:10" x14ac:dyDescent="0.25">
      <c r="A25" s="14" t="s">
        <v>6</v>
      </c>
      <c r="B25" s="4" t="s">
        <v>7</v>
      </c>
      <c r="C25" s="13" t="s">
        <v>2</v>
      </c>
      <c r="I25" s="212"/>
      <c r="J25" s="214"/>
    </row>
    <row r="26" spans="1:10" x14ac:dyDescent="0.25">
      <c r="A26" s="212" t="s">
        <v>36</v>
      </c>
      <c r="B26" s="6">
        <v>3257</v>
      </c>
      <c r="C26" s="5">
        <f>B26/$B$33</f>
        <v>0.23906341749853199</v>
      </c>
      <c r="I26" s="212"/>
      <c r="J26" s="214"/>
    </row>
    <row r="27" spans="1:10" x14ac:dyDescent="0.25">
      <c r="A27" s="212" t="s">
        <v>37</v>
      </c>
      <c r="B27" s="6">
        <v>3794</v>
      </c>
      <c r="C27" s="5">
        <f t="shared" ref="C27:C32" si="1">B27/$B$33</f>
        <v>0.27847915443335292</v>
      </c>
      <c r="I27" s="212"/>
      <c r="J27" s="214"/>
    </row>
    <row r="28" spans="1:10" x14ac:dyDescent="0.25">
      <c r="A28" s="212" t="s">
        <v>38</v>
      </c>
      <c r="B28" s="6">
        <v>2178</v>
      </c>
      <c r="C28" s="5">
        <f t="shared" si="1"/>
        <v>0.15986494421608927</v>
      </c>
      <c r="I28" s="212"/>
      <c r="J28" s="214"/>
    </row>
    <row r="29" spans="1:10" x14ac:dyDescent="0.25">
      <c r="A29" s="212" t="s">
        <v>39</v>
      </c>
      <c r="B29" s="6">
        <v>1334</v>
      </c>
      <c r="C29" s="5">
        <f t="shared" si="1"/>
        <v>9.7915443335290661E-2</v>
      </c>
      <c r="I29" s="212"/>
      <c r="J29" s="214"/>
    </row>
    <row r="30" spans="1:10" x14ac:dyDescent="0.25">
      <c r="A30" s="212" t="s">
        <v>40</v>
      </c>
      <c r="B30" s="6">
        <v>981</v>
      </c>
      <c r="C30" s="5">
        <f t="shared" si="1"/>
        <v>7.2005284791544333E-2</v>
      </c>
      <c r="I30" s="212"/>
      <c r="J30" s="214"/>
    </row>
    <row r="31" spans="1:10" ht="15.75" thickBot="1" x14ac:dyDescent="0.3">
      <c r="A31" s="212" t="s">
        <v>8</v>
      </c>
      <c r="B31" s="6">
        <v>1741</v>
      </c>
      <c r="C31" s="5">
        <f t="shared" si="1"/>
        <v>0.12778919553728715</v>
      </c>
      <c r="I31" s="213"/>
      <c r="J31" s="2"/>
    </row>
    <row r="32" spans="1:10" x14ac:dyDescent="0.25">
      <c r="A32" s="15" t="s">
        <v>9</v>
      </c>
      <c r="B32" s="16">
        <v>339</v>
      </c>
      <c r="C32" s="17">
        <f t="shared" si="1"/>
        <v>2.4882560187903701E-2</v>
      </c>
    </row>
    <row r="33" spans="1:6" ht="15.75" thickBot="1" x14ac:dyDescent="0.3">
      <c r="A33" s="213" t="s">
        <v>5</v>
      </c>
      <c r="B33" s="3">
        <f>SUM(B26:B32)</f>
        <v>13624</v>
      </c>
      <c r="C33" s="2"/>
    </row>
    <row r="34" spans="1:6" ht="15.75" thickBot="1" x14ac:dyDescent="0.3"/>
    <row r="35" spans="1:6" ht="28.5" customHeight="1" thickBot="1" x14ac:dyDescent="0.35">
      <c r="A35" s="280" t="s">
        <v>41</v>
      </c>
      <c r="B35" s="281"/>
      <c r="C35" s="282"/>
    </row>
    <row r="36" spans="1:6" x14ac:dyDescent="0.25">
      <c r="A36" s="14" t="s">
        <v>6</v>
      </c>
      <c r="B36" s="4" t="s">
        <v>7</v>
      </c>
      <c r="C36" s="13" t="s">
        <v>2</v>
      </c>
    </row>
    <row r="37" spans="1:6" x14ac:dyDescent="0.25">
      <c r="A37" s="212" t="s">
        <v>36</v>
      </c>
      <c r="B37" s="6">
        <f>B26</f>
        <v>3257</v>
      </c>
      <c r="C37" s="5">
        <f>B37/$B$39</f>
        <v>0.46192029499361792</v>
      </c>
    </row>
    <row r="38" spans="1:6" x14ac:dyDescent="0.25">
      <c r="A38" s="15" t="s">
        <v>37</v>
      </c>
      <c r="B38" s="16">
        <f>B27</f>
        <v>3794</v>
      </c>
      <c r="C38" s="17">
        <f>B38/$B$39</f>
        <v>0.53807970500638203</v>
      </c>
    </row>
    <row r="39" spans="1:6" ht="15.75" thickBot="1" x14ac:dyDescent="0.3">
      <c r="A39" s="213" t="s">
        <v>5</v>
      </c>
      <c r="B39" s="3">
        <f>SUM(B37:B38)</f>
        <v>7051</v>
      </c>
      <c r="C39" s="2"/>
    </row>
    <row r="40" spans="1:6" ht="15.75" thickBot="1" x14ac:dyDescent="0.3"/>
    <row r="41" spans="1:6" ht="18" thickBot="1" x14ac:dyDescent="0.35">
      <c r="A41" s="284" t="s">
        <v>11</v>
      </c>
      <c r="B41" s="285"/>
      <c r="C41" s="286"/>
    </row>
    <row r="42" spans="1:6" x14ac:dyDescent="0.25">
      <c r="A42" s="14" t="s">
        <v>12</v>
      </c>
      <c r="B42" s="4" t="s">
        <v>1</v>
      </c>
      <c r="C42" s="13" t="s">
        <v>2</v>
      </c>
    </row>
    <row r="43" spans="1:6" x14ac:dyDescent="0.25">
      <c r="A43" s="23" t="s">
        <v>14</v>
      </c>
      <c r="B43" s="6">
        <v>10211</v>
      </c>
      <c r="C43" s="5">
        <f t="shared" ref="C43:C53" si="2">B43/$B$54</f>
        <v>0.74948620082207873</v>
      </c>
    </row>
    <row r="44" spans="1:6" x14ac:dyDescent="0.25">
      <c r="A44" s="23" t="s">
        <v>13</v>
      </c>
      <c r="B44" s="6">
        <v>1703</v>
      </c>
      <c r="C44" s="5">
        <f t="shared" si="2"/>
        <v>0.125</v>
      </c>
      <c r="F44" s="235"/>
    </row>
    <row r="45" spans="1:6" x14ac:dyDescent="0.25">
      <c r="A45" s="23" t="s">
        <v>21</v>
      </c>
      <c r="B45" s="6">
        <v>450</v>
      </c>
      <c r="C45" s="5">
        <f t="shared" si="2"/>
        <v>3.3029947152084557E-2</v>
      </c>
    </row>
    <row r="46" spans="1:6" x14ac:dyDescent="0.25">
      <c r="A46" s="23" t="s">
        <v>23</v>
      </c>
      <c r="B46" s="6">
        <v>268</v>
      </c>
      <c r="C46" s="5">
        <f t="shared" si="2"/>
        <v>1.9671168526130357E-2</v>
      </c>
    </row>
    <row r="47" spans="1:6" x14ac:dyDescent="0.25">
      <c r="A47" s="23" t="s">
        <v>19</v>
      </c>
      <c r="B47" s="6">
        <v>160</v>
      </c>
      <c r="C47" s="5">
        <f t="shared" si="2"/>
        <v>1.1743981209630064E-2</v>
      </c>
    </row>
    <row r="48" spans="1:6" x14ac:dyDescent="0.25">
      <c r="A48" s="23" t="s">
        <v>32</v>
      </c>
      <c r="B48" s="6">
        <v>157</v>
      </c>
      <c r="C48" s="5">
        <f t="shared" si="2"/>
        <v>1.1523781561949501E-2</v>
      </c>
    </row>
    <row r="49" spans="1:12" x14ac:dyDescent="0.25">
      <c r="A49" s="23" t="s">
        <v>15</v>
      </c>
      <c r="B49" s="6">
        <v>135</v>
      </c>
      <c r="C49" s="5">
        <f t="shared" si="2"/>
        <v>9.9089841456253668E-3</v>
      </c>
    </row>
    <row r="50" spans="1:12" x14ac:dyDescent="0.25">
      <c r="A50" s="23" t="s">
        <v>30</v>
      </c>
      <c r="B50" s="6">
        <v>89</v>
      </c>
      <c r="C50" s="5">
        <f t="shared" si="2"/>
        <v>6.5325895478567236E-3</v>
      </c>
    </row>
    <row r="51" spans="1:12" x14ac:dyDescent="0.25">
      <c r="A51" s="23" t="s">
        <v>17</v>
      </c>
      <c r="B51" s="6">
        <v>61</v>
      </c>
      <c r="C51" s="5">
        <f t="shared" si="2"/>
        <v>4.4773928361714621E-3</v>
      </c>
    </row>
    <row r="52" spans="1:12" x14ac:dyDescent="0.25">
      <c r="A52" s="23" t="s">
        <v>26</v>
      </c>
      <c r="B52" s="6">
        <v>61</v>
      </c>
      <c r="C52" s="5">
        <f t="shared" si="2"/>
        <v>4.4773928361714621E-3</v>
      </c>
    </row>
    <row r="53" spans="1:12" x14ac:dyDescent="0.25">
      <c r="A53" s="24" t="s">
        <v>33</v>
      </c>
      <c r="B53" s="16">
        <v>329</v>
      </c>
      <c r="C53" s="17">
        <f t="shared" si="2"/>
        <v>2.4148561362301819E-2</v>
      </c>
    </row>
    <row r="54" spans="1:12" s="211" customFormat="1" ht="15.75" thickBot="1" x14ac:dyDescent="0.3">
      <c r="A54" s="213" t="s">
        <v>5</v>
      </c>
      <c r="B54" s="3">
        <f>SUM(B43:B53)</f>
        <v>13624</v>
      </c>
      <c r="C54" s="2"/>
      <c r="D54" s="210"/>
      <c r="E54" s="210"/>
      <c r="F54" s="210"/>
      <c r="G54" s="210"/>
      <c r="H54" s="210"/>
      <c r="I54" s="210"/>
      <c r="J54" s="210"/>
      <c r="K54" s="210"/>
      <c r="L54" s="210"/>
    </row>
    <row r="55" spans="1:12" ht="15.75" thickBot="1" x14ac:dyDescent="0.3"/>
    <row r="56" spans="1:12" ht="33.75" customHeight="1" thickBot="1" x14ac:dyDescent="0.35">
      <c r="A56" s="280" t="s">
        <v>42</v>
      </c>
      <c r="B56" s="281"/>
      <c r="C56" s="282"/>
      <c r="D56" s="211"/>
    </row>
    <row r="57" spans="1:12" x14ac:dyDescent="0.25">
      <c r="A57" s="14" t="s">
        <v>12</v>
      </c>
      <c r="B57" s="4" t="s">
        <v>1</v>
      </c>
      <c r="C57" s="13" t="s">
        <v>2</v>
      </c>
    </row>
    <row r="58" spans="1:12" x14ac:dyDescent="0.25">
      <c r="A58" s="212" t="s">
        <v>14</v>
      </c>
      <c r="B58" s="6">
        <v>4768</v>
      </c>
      <c r="C58" s="5">
        <f t="shared" ref="C58:C68" si="3">B58/$B$69</f>
        <v>0.67621613955467308</v>
      </c>
    </row>
    <row r="59" spans="1:12" x14ac:dyDescent="0.25">
      <c r="A59" s="212" t="s">
        <v>13</v>
      </c>
      <c r="B59" s="6">
        <v>1299</v>
      </c>
      <c r="C59" s="5">
        <f t="shared" si="3"/>
        <v>0.18422918734931215</v>
      </c>
    </row>
    <row r="60" spans="1:12" x14ac:dyDescent="0.25">
      <c r="A60" s="212" t="s">
        <v>21</v>
      </c>
      <c r="B60" s="6">
        <v>350</v>
      </c>
      <c r="C60" s="5">
        <f t="shared" si="3"/>
        <v>4.9638349170330449E-2</v>
      </c>
    </row>
    <row r="61" spans="1:12" x14ac:dyDescent="0.25">
      <c r="A61" s="212" t="s">
        <v>23</v>
      </c>
      <c r="B61" s="6">
        <v>220</v>
      </c>
      <c r="C61" s="5">
        <f t="shared" si="3"/>
        <v>3.1201248049921998E-2</v>
      </c>
    </row>
    <row r="62" spans="1:12" x14ac:dyDescent="0.25">
      <c r="A62" s="212" t="s">
        <v>17</v>
      </c>
      <c r="B62" s="6">
        <v>61</v>
      </c>
      <c r="C62" s="5">
        <f t="shared" si="3"/>
        <v>8.6512551411147363E-3</v>
      </c>
    </row>
    <row r="63" spans="1:12" x14ac:dyDescent="0.25">
      <c r="A63" s="212" t="s">
        <v>19</v>
      </c>
      <c r="B63" s="6">
        <v>59</v>
      </c>
      <c r="C63" s="5">
        <f t="shared" si="3"/>
        <v>8.3676074315699907E-3</v>
      </c>
    </row>
    <row r="64" spans="1:12" x14ac:dyDescent="0.25">
      <c r="A64" s="212" t="s">
        <v>16</v>
      </c>
      <c r="B64" s="6">
        <v>57</v>
      </c>
      <c r="C64" s="5">
        <f t="shared" si="3"/>
        <v>8.0839597220252451E-3</v>
      </c>
    </row>
    <row r="65" spans="1:3" x14ac:dyDescent="0.25">
      <c r="A65" s="212" t="s">
        <v>18</v>
      </c>
      <c r="B65" s="6">
        <v>45</v>
      </c>
      <c r="C65" s="5">
        <f t="shared" si="3"/>
        <v>6.3820734647567724E-3</v>
      </c>
    </row>
    <row r="66" spans="1:3" x14ac:dyDescent="0.25">
      <c r="A66" s="212" t="s">
        <v>30</v>
      </c>
      <c r="B66" s="6">
        <v>42</v>
      </c>
      <c r="C66" s="5">
        <f t="shared" si="3"/>
        <v>5.956601900439654E-3</v>
      </c>
    </row>
    <row r="67" spans="1:3" x14ac:dyDescent="0.25">
      <c r="A67" s="212" t="s">
        <v>15</v>
      </c>
      <c r="B67" s="6">
        <v>37</v>
      </c>
      <c r="C67" s="5">
        <f t="shared" si="3"/>
        <v>5.24748262657779E-3</v>
      </c>
    </row>
    <row r="68" spans="1:3" x14ac:dyDescent="0.25">
      <c r="A68" s="15" t="s">
        <v>33</v>
      </c>
      <c r="B68" s="16">
        <v>113</v>
      </c>
      <c r="C68" s="17">
        <f t="shared" si="3"/>
        <v>1.6026095589278117E-2</v>
      </c>
    </row>
    <row r="69" spans="1:3" ht="15.75" thickBot="1" x14ac:dyDescent="0.3">
      <c r="A69" s="213" t="s">
        <v>5</v>
      </c>
      <c r="B69" s="3">
        <f>SUM(B58:B68)</f>
        <v>7051</v>
      </c>
      <c r="C69" s="2"/>
    </row>
    <row r="70" spans="1:3" ht="15.75" thickBot="1" x14ac:dyDescent="0.3"/>
    <row r="71" spans="1:3" ht="18" thickBot="1" x14ac:dyDescent="0.35">
      <c r="A71" s="284" t="s">
        <v>44</v>
      </c>
      <c r="B71" s="285"/>
      <c r="C71" s="286"/>
    </row>
    <row r="72" spans="1:3" x14ac:dyDescent="0.25">
      <c r="A72" s="14" t="s">
        <v>45</v>
      </c>
      <c r="B72" s="4" t="s">
        <v>7</v>
      </c>
      <c r="C72" s="13" t="s">
        <v>2</v>
      </c>
    </row>
    <row r="73" spans="1:3" x14ac:dyDescent="0.25">
      <c r="A73" s="212" t="s">
        <v>46</v>
      </c>
      <c r="B73" s="6">
        <v>322</v>
      </c>
      <c r="C73" s="5">
        <f>B73/$B$80</f>
        <v>2.3634762184380504E-2</v>
      </c>
    </row>
    <row r="74" spans="1:3" x14ac:dyDescent="0.25">
      <c r="A74" s="212" t="s">
        <v>47</v>
      </c>
      <c r="B74" s="6">
        <v>555</v>
      </c>
      <c r="C74" s="5">
        <f t="shared" ref="C74:C79" si="4">B74/$B$80</f>
        <v>4.0736934820904284E-2</v>
      </c>
    </row>
    <row r="75" spans="1:3" x14ac:dyDescent="0.25">
      <c r="A75" s="212" t="s">
        <v>48</v>
      </c>
      <c r="B75" s="6">
        <v>1273</v>
      </c>
      <c r="C75" s="5">
        <f t="shared" si="4"/>
        <v>9.3438050499119199E-2</v>
      </c>
    </row>
    <row r="76" spans="1:3" x14ac:dyDescent="0.25">
      <c r="A76" s="212" t="s">
        <v>49</v>
      </c>
      <c r="B76" s="6">
        <v>2109</v>
      </c>
      <c r="C76" s="5">
        <f t="shared" si="4"/>
        <v>0.15480035231943629</v>
      </c>
    </row>
    <row r="77" spans="1:3" x14ac:dyDescent="0.25">
      <c r="A77" s="212" t="s">
        <v>50</v>
      </c>
      <c r="B77" s="6">
        <v>2764</v>
      </c>
      <c r="C77" s="5">
        <f t="shared" si="4"/>
        <v>0.20287727539635936</v>
      </c>
    </row>
    <row r="78" spans="1:3" x14ac:dyDescent="0.25">
      <c r="A78" s="212" t="s">
        <v>51</v>
      </c>
      <c r="B78" s="6">
        <v>3005</v>
      </c>
      <c r="C78" s="5">
        <f t="shared" si="4"/>
        <v>0.22056664709336465</v>
      </c>
    </row>
    <row r="79" spans="1:3" x14ac:dyDescent="0.25">
      <c r="A79" s="15" t="s">
        <v>52</v>
      </c>
      <c r="B79" s="16">
        <v>3596</v>
      </c>
      <c r="C79" s="17">
        <f t="shared" si="4"/>
        <v>0.26394597768643568</v>
      </c>
    </row>
    <row r="80" spans="1:3" ht="15.75" thickBot="1" x14ac:dyDescent="0.3">
      <c r="A80" s="213" t="s">
        <v>5</v>
      </c>
      <c r="B80" s="3">
        <f>SUM(B73:B79)</f>
        <v>13624</v>
      </c>
      <c r="C80" s="2"/>
    </row>
    <row r="81" spans="1:3" ht="15.75" thickBot="1" x14ac:dyDescent="0.3"/>
    <row r="82" spans="1:3" ht="36" customHeight="1" thickBot="1" x14ac:dyDescent="0.35">
      <c r="A82" s="280" t="s">
        <v>53</v>
      </c>
      <c r="B82" s="281"/>
      <c r="C82" s="282"/>
    </row>
    <row r="83" spans="1:3" x14ac:dyDescent="0.25">
      <c r="A83" s="14" t="s">
        <v>45</v>
      </c>
      <c r="B83" s="4" t="s">
        <v>7</v>
      </c>
      <c r="C83" s="13" t="s">
        <v>2</v>
      </c>
    </row>
    <row r="84" spans="1:3" x14ac:dyDescent="0.25">
      <c r="A84" s="212" t="s">
        <v>46</v>
      </c>
      <c r="B84" s="6">
        <v>297</v>
      </c>
      <c r="C84" s="5">
        <f>B84/$B$91</f>
        <v>4.2121684867394697E-2</v>
      </c>
    </row>
    <row r="85" spans="1:3" x14ac:dyDescent="0.25">
      <c r="A85" s="212" t="s">
        <v>47</v>
      </c>
      <c r="B85" s="6">
        <v>427</v>
      </c>
      <c r="C85" s="5">
        <f t="shared" ref="C85:C90" si="5">B85/$B$91</f>
        <v>6.0558785987803149E-2</v>
      </c>
    </row>
    <row r="86" spans="1:3" x14ac:dyDescent="0.25">
      <c r="A86" s="212" t="s">
        <v>48</v>
      </c>
      <c r="B86" s="6">
        <v>719</v>
      </c>
      <c r="C86" s="5">
        <f t="shared" si="5"/>
        <v>0.10197135158133598</v>
      </c>
    </row>
    <row r="87" spans="1:3" x14ac:dyDescent="0.25">
      <c r="A87" s="212" t="s">
        <v>49</v>
      </c>
      <c r="B87" s="6">
        <v>1153</v>
      </c>
      <c r="C87" s="5">
        <f t="shared" si="5"/>
        <v>0.16352290455254573</v>
      </c>
    </row>
    <row r="88" spans="1:3" x14ac:dyDescent="0.25">
      <c r="A88" s="212" t="s">
        <v>50</v>
      </c>
      <c r="B88" s="6">
        <v>1301</v>
      </c>
      <c r="C88" s="5">
        <f t="shared" si="5"/>
        <v>0.18451283505885691</v>
      </c>
    </row>
    <row r="89" spans="1:3" x14ac:dyDescent="0.25">
      <c r="A89" s="212" t="s">
        <v>51</v>
      </c>
      <c r="B89" s="6">
        <v>1224</v>
      </c>
      <c r="C89" s="5">
        <f t="shared" si="5"/>
        <v>0.1735923982413842</v>
      </c>
    </row>
    <row r="90" spans="1:3" x14ac:dyDescent="0.25">
      <c r="A90" s="15" t="s">
        <v>52</v>
      </c>
      <c r="B90" s="16">
        <v>1930</v>
      </c>
      <c r="C90" s="17">
        <f t="shared" si="5"/>
        <v>0.27372003971067932</v>
      </c>
    </row>
    <row r="91" spans="1:3" ht="15.75" thickBot="1" x14ac:dyDescent="0.3">
      <c r="A91" s="213" t="s">
        <v>5</v>
      </c>
      <c r="B91" s="3">
        <f>SUM(B84:B90)</f>
        <v>7051</v>
      </c>
      <c r="C91" s="2"/>
    </row>
    <row r="93" spans="1:3" x14ac:dyDescent="0.25">
      <c r="A93" s="237" t="s">
        <v>817</v>
      </c>
    </row>
    <row r="94" spans="1:3" x14ac:dyDescent="0.25">
      <c r="A94" s="240" t="s">
        <v>818</v>
      </c>
    </row>
    <row r="95" spans="1:3" x14ac:dyDescent="0.25">
      <c r="A95" s="240" t="s">
        <v>819</v>
      </c>
    </row>
    <row r="96" spans="1:3" ht="15.75" thickBot="1" x14ac:dyDescent="0.3"/>
    <row r="97" spans="1:3" ht="18" thickBot="1" x14ac:dyDescent="0.35">
      <c r="A97" s="284" t="s">
        <v>805</v>
      </c>
      <c r="B97" s="285"/>
      <c r="C97" s="286"/>
    </row>
    <row r="98" spans="1:3" x14ac:dyDescent="0.25">
      <c r="A98" s="14" t="s">
        <v>54</v>
      </c>
      <c r="B98" s="4" t="s">
        <v>1</v>
      </c>
      <c r="C98" s="13" t="s">
        <v>2</v>
      </c>
    </row>
    <row r="99" spans="1:3" x14ac:dyDescent="0.25">
      <c r="A99" s="212" t="s">
        <v>55</v>
      </c>
      <c r="B99" s="6">
        <v>46782</v>
      </c>
      <c r="C99" s="5">
        <f>B99/$B$101</f>
        <v>0.91896988626318576</v>
      </c>
    </row>
    <row r="100" spans="1:3" x14ac:dyDescent="0.25">
      <c r="A100" s="15" t="s">
        <v>58</v>
      </c>
      <c r="B100" s="16">
        <v>4125</v>
      </c>
      <c r="C100" s="17">
        <f>B100/$B$101</f>
        <v>8.1030113736814194E-2</v>
      </c>
    </row>
    <row r="101" spans="1:3" ht="15.75" thickBot="1" x14ac:dyDescent="0.3">
      <c r="A101" s="213" t="s">
        <v>5</v>
      </c>
      <c r="B101" s="3">
        <f>SUM(B99:B100)</f>
        <v>50907</v>
      </c>
      <c r="C101" s="2"/>
    </row>
    <row r="102" spans="1:3" x14ac:dyDescent="0.25">
      <c r="A102" s="210" t="s">
        <v>829</v>
      </c>
    </row>
    <row r="103" spans="1:3" ht="15.75" thickBot="1" x14ac:dyDescent="0.3"/>
    <row r="104" spans="1:3" ht="34.5" customHeight="1" thickBot="1" x14ac:dyDescent="0.35">
      <c r="A104" s="280" t="s">
        <v>56</v>
      </c>
      <c r="B104" s="281"/>
      <c r="C104" s="282"/>
    </row>
    <row r="105" spans="1:3" x14ac:dyDescent="0.25">
      <c r="A105" s="14" t="s">
        <v>6</v>
      </c>
      <c r="B105" s="4" t="s">
        <v>7</v>
      </c>
      <c r="C105" s="13" t="s">
        <v>2</v>
      </c>
    </row>
    <row r="106" spans="1:3" x14ac:dyDescent="0.25">
      <c r="A106" s="212" t="s">
        <v>36</v>
      </c>
      <c r="B106" s="6">
        <v>3906</v>
      </c>
      <c r="C106" s="5">
        <f>B106/$B$112</f>
        <v>0.12405907575035731</v>
      </c>
    </row>
    <row r="107" spans="1:3" x14ac:dyDescent="0.25">
      <c r="A107" s="212" t="s">
        <v>37</v>
      </c>
      <c r="B107" s="6">
        <v>6179</v>
      </c>
      <c r="C107" s="5">
        <f t="shared" ref="C107:C111" si="6">B107/$B$112</f>
        <v>0.19625218357948229</v>
      </c>
    </row>
    <row r="108" spans="1:3" x14ac:dyDescent="0.25">
      <c r="A108" s="212" t="s">
        <v>38</v>
      </c>
      <c r="B108" s="6">
        <v>5066</v>
      </c>
      <c r="C108" s="5">
        <f t="shared" si="6"/>
        <v>0.16090201683341274</v>
      </c>
    </row>
    <row r="109" spans="1:3" x14ac:dyDescent="0.25">
      <c r="A109" s="212" t="s">
        <v>39</v>
      </c>
      <c r="B109" s="6">
        <v>4404</v>
      </c>
      <c r="C109" s="5">
        <f t="shared" si="6"/>
        <v>0.13987613149118627</v>
      </c>
    </row>
    <row r="110" spans="1:3" x14ac:dyDescent="0.25">
      <c r="A110" s="212" t="s">
        <v>40</v>
      </c>
      <c r="B110" s="6">
        <v>4127</v>
      </c>
      <c r="C110" s="5">
        <f t="shared" si="6"/>
        <v>0.1310782912498015</v>
      </c>
    </row>
    <row r="111" spans="1:3" x14ac:dyDescent="0.25">
      <c r="A111" s="15" t="s">
        <v>8</v>
      </c>
      <c r="B111" s="16">
        <v>7803</v>
      </c>
      <c r="C111" s="17">
        <f t="shared" si="6"/>
        <v>0.24783230109575988</v>
      </c>
    </row>
    <row r="112" spans="1:3" ht="15.75" thickBot="1" x14ac:dyDescent="0.3">
      <c r="A112" s="213" t="s">
        <v>5</v>
      </c>
      <c r="B112" s="3">
        <f>SUM(B106:B111)</f>
        <v>31485</v>
      </c>
      <c r="C112" s="2"/>
    </row>
    <row r="113" spans="1:3" x14ac:dyDescent="0.25">
      <c r="A113" s="241" t="s">
        <v>820</v>
      </c>
    </row>
    <row r="114" spans="1:3" ht="15.75" thickBot="1" x14ac:dyDescent="0.3"/>
    <row r="115" spans="1:3" ht="32.25" customHeight="1" thickBot="1" x14ac:dyDescent="0.35">
      <c r="A115" s="280" t="s">
        <v>57</v>
      </c>
      <c r="B115" s="281"/>
      <c r="C115" s="282"/>
    </row>
    <row r="116" spans="1:3" x14ac:dyDescent="0.25">
      <c r="A116" s="14" t="s">
        <v>6</v>
      </c>
      <c r="B116" s="4" t="s">
        <v>7</v>
      </c>
      <c r="C116" s="13" t="s">
        <v>2</v>
      </c>
    </row>
    <row r="117" spans="1:3" x14ac:dyDescent="0.25">
      <c r="A117" s="212" t="s">
        <v>36</v>
      </c>
      <c r="B117" s="6">
        <v>729</v>
      </c>
      <c r="C117" s="5">
        <f>B117/$B$123</f>
        <v>0.31449525452976707</v>
      </c>
    </row>
    <row r="118" spans="1:3" x14ac:dyDescent="0.25">
      <c r="A118" s="212" t="s">
        <v>37</v>
      </c>
      <c r="B118" s="6">
        <v>635</v>
      </c>
      <c r="C118" s="5">
        <f t="shared" ref="C118:C122" si="7">B118/$B$123</f>
        <v>0.27394305435720451</v>
      </c>
    </row>
    <row r="119" spans="1:3" x14ac:dyDescent="0.25">
      <c r="A119" s="212" t="s">
        <v>38</v>
      </c>
      <c r="B119" s="6">
        <v>515</v>
      </c>
      <c r="C119" s="5">
        <f t="shared" si="7"/>
        <v>0.22217428817946505</v>
      </c>
    </row>
    <row r="120" spans="1:3" x14ac:dyDescent="0.25">
      <c r="A120" s="212" t="s">
        <v>39</v>
      </c>
      <c r="B120" s="6">
        <v>128</v>
      </c>
      <c r="C120" s="5">
        <f t="shared" si="7"/>
        <v>5.5220017256255395E-2</v>
      </c>
    </row>
    <row r="121" spans="1:3" x14ac:dyDescent="0.25">
      <c r="A121" s="212" t="s">
        <v>40</v>
      </c>
      <c r="B121" s="6">
        <v>64</v>
      </c>
      <c r="C121" s="5">
        <f t="shared" si="7"/>
        <v>2.7610008628127698E-2</v>
      </c>
    </row>
    <row r="122" spans="1:3" x14ac:dyDescent="0.25">
      <c r="A122" s="15" t="s">
        <v>8</v>
      </c>
      <c r="B122" s="16">
        <v>247</v>
      </c>
      <c r="C122" s="17">
        <f t="shared" si="7"/>
        <v>0.10655737704918032</v>
      </c>
    </row>
    <row r="123" spans="1:3" ht="15.75" thickBot="1" x14ac:dyDescent="0.3">
      <c r="A123" s="213" t="s">
        <v>5</v>
      </c>
      <c r="B123" s="3">
        <f>SUM(B117:B122)</f>
        <v>2318</v>
      </c>
      <c r="C123" s="2"/>
    </row>
    <row r="124" spans="1:3" ht="15.75" thickBot="1" x14ac:dyDescent="0.3"/>
    <row r="125" spans="1:3" ht="33" customHeight="1" thickBot="1" x14ac:dyDescent="0.35">
      <c r="A125" s="280" t="s">
        <v>59</v>
      </c>
      <c r="B125" s="281"/>
      <c r="C125" s="282"/>
    </row>
    <row r="126" spans="1:3" x14ac:dyDescent="0.25">
      <c r="A126" s="14" t="s">
        <v>6</v>
      </c>
      <c r="B126" s="4" t="s">
        <v>7</v>
      </c>
      <c r="C126" s="13" t="s">
        <v>2</v>
      </c>
    </row>
    <row r="127" spans="1:3" x14ac:dyDescent="0.25">
      <c r="A127" s="212" t="s">
        <v>36</v>
      </c>
      <c r="B127" s="6">
        <f>B117</f>
        <v>729</v>
      </c>
      <c r="C127" s="5">
        <f>B127/$B$129</f>
        <v>0.53445747800586507</v>
      </c>
    </row>
    <row r="128" spans="1:3" x14ac:dyDescent="0.25">
      <c r="A128" s="15" t="s">
        <v>37</v>
      </c>
      <c r="B128" s="16">
        <f>B118</f>
        <v>635</v>
      </c>
      <c r="C128" s="17">
        <f>B128/$B$129</f>
        <v>0.46554252199413487</v>
      </c>
    </row>
    <row r="129" spans="1:3" ht="15.75" thickBot="1" x14ac:dyDescent="0.3">
      <c r="A129" s="213" t="s">
        <v>5</v>
      </c>
      <c r="B129" s="3">
        <f>SUM(B127:B128)</f>
        <v>1364</v>
      </c>
      <c r="C129" s="2"/>
    </row>
    <row r="130" spans="1:3" ht="15.75" thickBot="1" x14ac:dyDescent="0.3"/>
    <row r="131" spans="1:3" ht="33" customHeight="1" thickBot="1" x14ac:dyDescent="0.35">
      <c r="A131" s="280" t="s">
        <v>60</v>
      </c>
      <c r="B131" s="281"/>
      <c r="C131" s="282"/>
    </row>
    <row r="132" spans="1:3" x14ac:dyDescent="0.25">
      <c r="A132" s="14" t="s">
        <v>12</v>
      </c>
      <c r="B132" s="4" t="s">
        <v>1</v>
      </c>
      <c r="C132" s="13" t="s">
        <v>2</v>
      </c>
    </row>
    <row r="133" spans="1:3" x14ac:dyDescent="0.25">
      <c r="A133" s="212" t="s">
        <v>14</v>
      </c>
      <c r="B133" s="6">
        <v>1618</v>
      </c>
      <c r="C133" s="5">
        <f t="shared" ref="C133:C141" si="8">B133/$B$142</f>
        <v>0.69801553062985333</v>
      </c>
    </row>
    <row r="134" spans="1:3" x14ac:dyDescent="0.25">
      <c r="A134" s="212" t="s">
        <v>13</v>
      </c>
      <c r="B134" s="6">
        <v>460</v>
      </c>
      <c r="C134" s="5">
        <f t="shared" si="8"/>
        <v>0.19844693701466781</v>
      </c>
    </row>
    <row r="135" spans="1:3" x14ac:dyDescent="0.25">
      <c r="A135" s="212" t="s">
        <v>23</v>
      </c>
      <c r="B135" s="6">
        <v>75</v>
      </c>
      <c r="C135" s="5">
        <f t="shared" si="8"/>
        <v>3.2355478861087146E-2</v>
      </c>
    </row>
    <row r="136" spans="1:3" x14ac:dyDescent="0.25">
      <c r="A136" s="212" t="s">
        <v>16</v>
      </c>
      <c r="B136" s="6">
        <v>44</v>
      </c>
      <c r="C136" s="5">
        <f t="shared" si="8"/>
        <v>1.8981880931837791E-2</v>
      </c>
    </row>
    <row r="137" spans="1:3" x14ac:dyDescent="0.25">
      <c r="A137" s="212" t="s">
        <v>32</v>
      </c>
      <c r="B137" s="6">
        <v>37</v>
      </c>
      <c r="C137" s="5">
        <f t="shared" si="8"/>
        <v>1.5962036238136326E-2</v>
      </c>
    </row>
    <row r="138" spans="1:3" x14ac:dyDescent="0.25">
      <c r="A138" s="212" t="s">
        <v>30</v>
      </c>
      <c r="B138" s="6">
        <v>28</v>
      </c>
      <c r="C138" s="5">
        <f t="shared" si="8"/>
        <v>1.2079378774805867E-2</v>
      </c>
    </row>
    <row r="139" spans="1:3" x14ac:dyDescent="0.25">
      <c r="A139" s="212" t="s">
        <v>806</v>
      </c>
      <c r="B139" s="6">
        <v>24</v>
      </c>
      <c r="C139" s="5">
        <f t="shared" si="8"/>
        <v>1.0353753235547885E-2</v>
      </c>
    </row>
    <row r="140" spans="1:3" x14ac:dyDescent="0.25">
      <c r="A140" s="212" t="s">
        <v>312</v>
      </c>
      <c r="B140" s="6">
        <v>20</v>
      </c>
      <c r="C140" s="5">
        <f t="shared" si="8"/>
        <v>8.6281276962899053E-3</v>
      </c>
    </row>
    <row r="141" spans="1:3" x14ac:dyDescent="0.25">
      <c r="A141" s="15" t="s">
        <v>17</v>
      </c>
      <c r="B141" s="16">
        <v>12</v>
      </c>
      <c r="C141" s="17">
        <f t="shared" si="8"/>
        <v>5.1768766177739426E-3</v>
      </c>
    </row>
    <row r="142" spans="1:3" ht="15.75" thickBot="1" x14ac:dyDescent="0.3">
      <c r="A142" s="213" t="s">
        <v>5</v>
      </c>
      <c r="B142" s="3">
        <f>SUM(B133:B141)</f>
        <v>2318</v>
      </c>
      <c r="C142" s="2"/>
    </row>
    <row r="143" spans="1:3" x14ac:dyDescent="0.25">
      <c r="A143" s="242" t="s">
        <v>821</v>
      </c>
    </row>
    <row r="144" spans="1:3" ht="15.75" thickBot="1" x14ac:dyDescent="0.3"/>
    <row r="145" spans="1:3" ht="30" customHeight="1" thickBot="1" x14ac:dyDescent="0.35">
      <c r="A145" s="280" t="s">
        <v>61</v>
      </c>
      <c r="B145" s="281"/>
      <c r="C145" s="282"/>
    </row>
    <row r="146" spans="1:3" x14ac:dyDescent="0.25">
      <c r="A146" s="14" t="s">
        <v>12</v>
      </c>
      <c r="B146" s="4" t="s">
        <v>1</v>
      </c>
      <c r="C146" s="13" t="s">
        <v>2</v>
      </c>
    </row>
    <row r="147" spans="1:3" x14ac:dyDescent="0.25">
      <c r="A147" s="212" t="s">
        <v>14</v>
      </c>
      <c r="B147" s="6">
        <v>861</v>
      </c>
      <c r="C147" s="5">
        <f t="shared" ref="C147:C153" si="9">B147/$B$154</f>
        <v>0.63123167155425219</v>
      </c>
    </row>
    <row r="148" spans="1:3" x14ac:dyDescent="0.25">
      <c r="A148" s="212" t="s">
        <v>13</v>
      </c>
      <c r="B148" s="6">
        <v>328</v>
      </c>
      <c r="C148" s="5">
        <f t="shared" si="9"/>
        <v>0.2404692082111437</v>
      </c>
    </row>
    <row r="149" spans="1:3" x14ac:dyDescent="0.25">
      <c r="A149" s="212" t="s">
        <v>23</v>
      </c>
      <c r="B149" s="6">
        <v>75</v>
      </c>
      <c r="C149" s="5">
        <f t="shared" si="9"/>
        <v>5.4985337243401759E-2</v>
      </c>
    </row>
    <row r="150" spans="1:3" x14ac:dyDescent="0.25">
      <c r="A150" s="212" t="s">
        <v>16</v>
      </c>
      <c r="B150" s="6">
        <v>44</v>
      </c>
      <c r="C150" s="5">
        <f t="shared" si="9"/>
        <v>3.2258064516129031E-2</v>
      </c>
    </row>
    <row r="151" spans="1:3" x14ac:dyDescent="0.25">
      <c r="A151" s="212" t="s">
        <v>806</v>
      </c>
      <c r="B151" s="6">
        <v>24</v>
      </c>
      <c r="C151" s="5">
        <f t="shared" si="9"/>
        <v>1.7595307917888565E-2</v>
      </c>
    </row>
    <row r="152" spans="1:3" x14ac:dyDescent="0.25">
      <c r="A152" s="212" t="s">
        <v>312</v>
      </c>
      <c r="B152" s="6">
        <v>20</v>
      </c>
      <c r="C152" s="5">
        <f t="shared" si="9"/>
        <v>1.466275659824047E-2</v>
      </c>
    </row>
    <row r="153" spans="1:3" x14ac:dyDescent="0.25">
      <c r="A153" s="15" t="s">
        <v>17</v>
      </c>
      <c r="B153" s="16">
        <v>12</v>
      </c>
      <c r="C153" s="17">
        <f t="shared" si="9"/>
        <v>8.7976539589442824E-3</v>
      </c>
    </row>
    <row r="154" spans="1:3" ht="15.75" thickBot="1" x14ac:dyDescent="0.3">
      <c r="A154" s="213" t="s">
        <v>5</v>
      </c>
      <c r="B154" s="3">
        <f>SUM(B147:B153)</f>
        <v>1364</v>
      </c>
      <c r="C154" s="2"/>
    </row>
    <row r="155" spans="1:3" x14ac:dyDescent="0.25">
      <c r="A155" s="244" t="s">
        <v>821</v>
      </c>
    </row>
    <row r="157" spans="1:3" x14ac:dyDescent="0.25">
      <c r="A157" s="210" t="s">
        <v>822</v>
      </c>
    </row>
  </sheetData>
  <mergeCells count="18">
    <mergeCell ref="A131:C131"/>
    <mergeCell ref="A145:C145"/>
    <mergeCell ref="A41:C41"/>
    <mergeCell ref="A56:C56"/>
    <mergeCell ref="A71:C71"/>
    <mergeCell ref="A82:C82"/>
    <mergeCell ref="A97:C97"/>
    <mergeCell ref="A104:C104"/>
    <mergeCell ref="A35:C35"/>
    <mergeCell ref="A1:F1"/>
    <mergeCell ref="A5:C5"/>
    <mergeCell ref="A115:C115"/>
    <mergeCell ref="A125:C125"/>
    <mergeCell ref="I5:J5"/>
    <mergeCell ref="A12:C12"/>
    <mergeCell ref="A24:C24"/>
    <mergeCell ref="E12:G12"/>
    <mergeCell ref="E18:G18"/>
  </mergeCells>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1"/>
  <sheetViews>
    <sheetView workbookViewId="0">
      <selection activeCell="E9" sqref="E9"/>
    </sheetView>
  </sheetViews>
  <sheetFormatPr defaultRowHeight="15" x14ac:dyDescent="0.25"/>
  <cols>
    <col min="1" max="1" width="38.5703125" style="210" bestFit="1" customWidth="1"/>
    <col min="2" max="2" width="10.7109375" style="210" bestFit="1" customWidth="1"/>
    <col min="3" max="3" width="7.85546875" style="210" customWidth="1"/>
    <col min="4" max="4" width="8.5703125" style="210" customWidth="1"/>
    <col min="5" max="5" width="33.85546875" style="210" bestFit="1" customWidth="1"/>
    <col min="6" max="6" width="18.5703125" style="210" bestFit="1" customWidth="1"/>
    <col min="7" max="7" width="15.28515625" style="210" customWidth="1"/>
    <col min="8" max="8" width="9.140625" style="210"/>
    <col min="9" max="9" width="30.5703125" style="210" bestFit="1" customWidth="1"/>
    <col min="10" max="16384" width="9.140625" style="210"/>
  </cols>
  <sheetData>
    <row r="1" spans="1:10" ht="21" x14ac:dyDescent="0.35">
      <c r="A1" s="283" t="s">
        <v>667</v>
      </c>
      <c r="B1" s="283"/>
      <c r="C1" s="283"/>
      <c r="D1" s="283"/>
      <c r="E1" s="283"/>
      <c r="F1" s="283"/>
    </row>
    <row r="2" spans="1:10" ht="21" x14ac:dyDescent="0.35">
      <c r="A2" s="236" t="s">
        <v>815</v>
      </c>
      <c r="F2" s="253"/>
    </row>
    <row r="3" spans="1:10" ht="21" x14ac:dyDescent="0.35">
      <c r="A3" s="210" t="s">
        <v>816</v>
      </c>
      <c r="F3" s="253"/>
    </row>
    <row r="4" spans="1:10" ht="15.75" thickBot="1" x14ac:dyDescent="0.3"/>
    <row r="5" spans="1:10" ht="18" thickBot="1" x14ac:dyDescent="0.35">
      <c r="A5" s="284" t="s">
        <v>34</v>
      </c>
      <c r="B5" s="285"/>
      <c r="C5" s="286"/>
      <c r="I5" s="284" t="s">
        <v>63</v>
      </c>
      <c r="J5" s="286"/>
    </row>
    <row r="6" spans="1:10" x14ac:dyDescent="0.25">
      <c r="A6" s="14" t="s">
        <v>0</v>
      </c>
      <c r="B6" s="4" t="s">
        <v>1</v>
      </c>
      <c r="C6" s="13" t="s">
        <v>2</v>
      </c>
      <c r="I6" s="19" t="s">
        <v>668</v>
      </c>
      <c r="J6" s="214"/>
    </row>
    <row r="7" spans="1:10" x14ac:dyDescent="0.25">
      <c r="A7" s="212" t="s">
        <v>3</v>
      </c>
      <c r="B7" s="6">
        <v>152909</v>
      </c>
      <c r="C7" s="5">
        <f>B7/$B$9</f>
        <v>0.88936776595125921</v>
      </c>
      <c r="I7" s="212" t="s">
        <v>669</v>
      </c>
      <c r="J7" s="214"/>
    </row>
    <row r="8" spans="1:10" x14ac:dyDescent="0.25">
      <c r="A8" s="15" t="s">
        <v>4</v>
      </c>
      <c r="B8" s="16">
        <v>19021</v>
      </c>
      <c r="C8" s="17">
        <f>B8/$B$9</f>
        <v>0.11063223404874077</v>
      </c>
      <c r="I8" s="212" t="s">
        <v>670</v>
      </c>
      <c r="J8" s="214"/>
    </row>
    <row r="9" spans="1:10" ht="15.75" thickBot="1" x14ac:dyDescent="0.3">
      <c r="A9" s="213" t="s">
        <v>5</v>
      </c>
      <c r="B9" s="3">
        <f>SUM(B7:B8)</f>
        <v>171930</v>
      </c>
      <c r="C9" s="2"/>
      <c r="I9" s="212" t="s">
        <v>671</v>
      </c>
      <c r="J9" s="214"/>
    </row>
    <row r="10" spans="1:10" x14ac:dyDescent="0.25">
      <c r="A10" s="210" t="s">
        <v>882</v>
      </c>
      <c r="B10" s="256"/>
      <c r="C10" s="256"/>
      <c r="I10" s="212" t="s">
        <v>672</v>
      </c>
      <c r="J10" s="214"/>
    </row>
    <row r="11" spans="1:10" ht="15.75" thickBot="1" x14ac:dyDescent="0.3">
      <c r="I11" s="212" t="s">
        <v>673</v>
      </c>
      <c r="J11" s="214"/>
    </row>
    <row r="12" spans="1:10" ht="18" thickBot="1" x14ac:dyDescent="0.35">
      <c r="A12" s="284" t="s">
        <v>35</v>
      </c>
      <c r="B12" s="285"/>
      <c r="C12" s="286"/>
      <c r="E12" s="294" t="s">
        <v>844</v>
      </c>
      <c r="F12" s="295"/>
      <c r="G12" s="296"/>
      <c r="I12" s="212" t="s">
        <v>674</v>
      </c>
      <c r="J12" s="214"/>
    </row>
    <row r="13" spans="1:10" x14ac:dyDescent="0.25">
      <c r="A13" s="14" t="s">
        <v>6</v>
      </c>
      <c r="B13" s="4" t="s">
        <v>7</v>
      </c>
      <c r="C13" s="13" t="s">
        <v>2</v>
      </c>
      <c r="E13" s="14" t="s">
        <v>0</v>
      </c>
      <c r="F13" s="4" t="s">
        <v>1</v>
      </c>
      <c r="G13" s="13" t="s">
        <v>2</v>
      </c>
      <c r="I13" s="212" t="s">
        <v>675</v>
      </c>
      <c r="J13" s="214"/>
    </row>
    <row r="14" spans="1:10" x14ac:dyDescent="0.25">
      <c r="A14" s="212" t="s">
        <v>36</v>
      </c>
      <c r="B14" s="6">
        <v>23707</v>
      </c>
      <c r="C14" s="5">
        <f>B14/$B$21</f>
        <v>0.13788751235968127</v>
      </c>
      <c r="E14" s="212" t="s">
        <v>3</v>
      </c>
      <c r="F14" s="6">
        <v>19877</v>
      </c>
      <c r="G14" s="5">
        <v>0.83799999999999997</v>
      </c>
      <c r="I14" s="212" t="s">
        <v>676</v>
      </c>
      <c r="J14" s="214"/>
    </row>
    <row r="15" spans="1:10" x14ac:dyDescent="0.25">
      <c r="A15" s="212" t="s">
        <v>37</v>
      </c>
      <c r="B15" s="6">
        <v>24653</v>
      </c>
      <c r="C15" s="5">
        <f t="shared" ref="C15:C20" si="0">B15/$B$21</f>
        <v>0.14338975164311057</v>
      </c>
      <c r="E15" s="15" t="s">
        <v>4</v>
      </c>
      <c r="F15" s="16">
        <v>3830</v>
      </c>
      <c r="G15" s="17">
        <v>0.1623</v>
      </c>
      <c r="I15" s="212" t="s">
        <v>677</v>
      </c>
      <c r="J15" s="214"/>
    </row>
    <row r="16" spans="1:10" ht="15.75" thickBot="1" x14ac:dyDescent="0.3">
      <c r="A16" s="212" t="s">
        <v>38</v>
      </c>
      <c r="B16" s="6">
        <v>27322</v>
      </c>
      <c r="C16" s="5">
        <f t="shared" si="0"/>
        <v>0.15891351131274356</v>
      </c>
      <c r="E16" s="213" t="s">
        <v>5</v>
      </c>
      <c r="F16" s="3">
        <v>23707</v>
      </c>
      <c r="G16" s="232"/>
      <c r="I16" s="212" t="s">
        <v>678</v>
      </c>
      <c r="J16" s="214"/>
    </row>
    <row r="17" spans="1:10" ht="15.75" thickBot="1" x14ac:dyDescent="0.3">
      <c r="A17" s="212" t="s">
        <v>39</v>
      </c>
      <c r="B17" s="6">
        <v>23208</v>
      </c>
      <c r="C17" s="5">
        <f t="shared" si="0"/>
        <v>0.13498516838248123</v>
      </c>
      <c r="I17" s="212" t="s">
        <v>679</v>
      </c>
      <c r="J17" s="214"/>
    </row>
    <row r="18" spans="1:10" ht="18" thickBot="1" x14ac:dyDescent="0.35">
      <c r="A18" s="212" t="s">
        <v>40</v>
      </c>
      <c r="B18" s="6">
        <v>20980</v>
      </c>
      <c r="C18" s="5">
        <f t="shared" si="0"/>
        <v>0.12202640609550398</v>
      </c>
      <c r="E18" s="284" t="s">
        <v>837</v>
      </c>
      <c r="F18" s="285"/>
      <c r="G18" s="286"/>
      <c r="I18" s="212" t="s">
        <v>680</v>
      </c>
      <c r="J18" s="214"/>
    </row>
    <row r="19" spans="1:10" x14ac:dyDescent="0.25">
      <c r="A19" s="212" t="s">
        <v>8</v>
      </c>
      <c r="B19" s="6">
        <v>45348</v>
      </c>
      <c r="C19" s="5">
        <f t="shared" si="0"/>
        <v>0.26375850636887105</v>
      </c>
      <c r="E19" s="14" t="s">
        <v>0</v>
      </c>
      <c r="F19" s="4" t="s">
        <v>1</v>
      </c>
      <c r="G19" s="13" t="s">
        <v>2</v>
      </c>
      <c r="I19" s="212" t="s">
        <v>681</v>
      </c>
      <c r="J19" s="214"/>
    </row>
    <row r="20" spans="1:10" x14ac:dyDescent="0.25">
      <c r="A20" s="15" t="s">
        <v>9</v>
      </c>
      <c r="B20" s="16">
        <v>6712</v>
      </c>
      <c r="C20" s="17">
        <f t="shared" si="0"/>
        <v>3.9039143837608328E-2</v>
      </c>
      <c r="E20" s="212" t="s">
        <v>3</v>
      </c>
      <c r="F20" s="6">
        <v>20465</v>
      </c>
      <c r="G20" s="5">
        <v>0.83</v>
      </c>
      <c r="I20" s="212" t="s">
        <v>682</v>
      </c>
      <c r="J20" s="214"/>
    </row>
    <row r="21" spans="1:10" ht="15.75" thickBot="1" x14ac:dyDescent="0.3">
      <c r="A21" s="213" t="s">
        <v>5</v>
      </c>
      <c r="B21" s="3">
        <f>SUM(B14:B20)</f>
        <v>171930</v>
      </c>
      <c r="C21" s="2"/>
      <c r="E21" s="15" t="s">
        <v>4</v>
      </c>
      <c r="F21" s="16">
        <v>4188</v>
      </c>
      <c r="G21" s="17">
        <v>0.17</v>
      </c>
      <c r="I21" s="212" t="s">
        <v>683</v>
      </c>
      <c r="J21" s="214"/>
    </row>
    <row r="22" spans="1:10" ht="15.75" thickBot="1" x14ac:dyDescent="0.3">
      <c r="A22" s="210" t="s">
        <v>882</v>
      </c>
      <c r="E22" s="213" t="s">
        <v>5</v>
      </c>
      <c r="F22" s="3">
        <v>24653</v>
      </c>
      <c r="G22" s="2"/>
      <c r="I22" s="212" t="s">
        <v>684</v>
      </c>
      <c r="J22" s="214"/>
    </row>
    <row r="23" spans="1:10" ht="15.75" thickBot="1" x14ac:dyDescent="0.3">
      <c r="I23" s="212"/>
      <c r="J23" s="214"/>
    </row>
    <row r="24" spans="1:10" ht="18" thickBot="1" x14ac:dyDescent="0.35">
      <c r="A24" s="284" t="s">
        <v>10</v>
      </c>
      <c r="B24" s="285"/>
      <c r="C24" s="286"/>
      <c r="I24" s="212"/>
      <c r="J24" s="214"/>
    </row>
    <row r="25" spans="1:10" x14ac:dyDescent="0.25">
      <c r="A25" s="14" t="s">
        <v>6</v>
      </c>
      <c r="B25" s="4" t="s">
        <v>7</v>
      </c>
      <c r="C25" s="13" t="s">
        <v>2</v>
      </c>
      <c r="I25" s="212"/>
      <c r="J25" s="214"/>
    </row>
    <row r="26" spans="1:10" x14ac:dyDescent="0.25">
      <c r="A26" s="212" t="s">
        <v>36</v>
      </c>
      <c r="B26" s="6">
        <v>3830</v>
      </c>
      <c r="C26" s="5">
        <f>B26/$B$33</f>
        <v>0.20135639556279902</v>
      </c>
      <c r="I26" s="212"/>
      <c r="J26" s="214"/>
    </row>
    <row r="27" spans="1:10" x14ac:dyDescent="0.25">
      <c r="A27" s="212" t="s">
        <v>37</v>
      </c>
      <c r="B27" s="6">
        <v>4188</v>
      </c>
      <c r="C27" s="5">
        <f t="shared" ref="C27:C32" si="1">B27/$B$33</f>
        <v>0.22017769833342096</v>
      </c>
      <c r="I27" s="212"/>
      <c r="J27" s="214"/>
    </row>
    <row r="28" spans="1:10" x14ac:dyDescent="0.25">
      <c r="A28" s="212" t="s">
        <v>38</v>
      </c>
      <c r="B28" s="6">
        <v>3761</v>
      </c>
      <c r="C28" s="5">
        <f t="shared" si="1"/>
        <v>0.19772882603438305</v>
      </c>
      <c r="I28" s="212"/>
      <c r="J28" s="214"/>
    </row>
    <row r="29" spans="1:10" x14ac:dyDescent="0.25">
      <c r="A29" s="212" t="s">
        <v>39</v>
      </c>
      <c r="B29" s="6">
        <v>2682</v>
      </c>
      <c r="C29" s="5">
        <f t="shared" si="1"/>
        <v>0.14100205036538563</v>
      </c>
      <c r="I29" s="212"/>
      <c r="J29" s="214"/>
    </row>
    <row r="30" spans="1:10" x14ac:dyDescent="0.25">
      <c r="A30" s="212" t="s">
        <v>40</v>
      </c>
      <c r="B30" s="6">
        <v>1551</v>
      </c>
      <c r="C30" s="5">
        <f t="shared" si="1"/>
        <v>8.1541454182219655E-2</v>
      </c>
      <c r="I30" s="212"/>
      <c r="J30" s="214"/>
    </row>
    <row r="31" spans="1:10" ht="15.75" thickBot="1" x14ac:dyDescent="0.3">
      <c r="A31" s="212" t="s">
        <v>8</v>
      </c>
      <c r="B31" s="6">
        <v>2537</v>
      </c>
      <c r="C31" s="5">
        <f t="shared" si="1"/>
        <v>0.13337889700856947</v>
      </c>
      <c r="I31" s="213"/>
      <c r="J31" s="2"/>
    </row>
    <row r="32" spans="1:10" x14ac:dyDescent="0.25">
      <c r="A32" s="15" t="s">
        <v>9</v>
      </c>
      <c r="B32" s="16">
        <v>472</v>
      </c>
      <c r="C32" s="17">
        <f t="shared" si="1"/>
        <v>2.4814678513222228E-2</v>
      </c>
    </row>
    <row r="33" spans="1:6" ht="15.75" thickBot="1" x14ac:dyDescent="0.3">
      <c r="A33" s="213" t="s">
        <v>5</v>
      </c>
      <c r="B33" s="3">
        <f>SUM(B26:B32)</f>
        <v>19021</v>
      </c>
      <c r="C33" s="2"/>
    </row>
    <row r="34" spans="1:6" ht="15.75" thickBot="1" x14ac:dyDescent="0.3"/>
    <row r="35" spans="1:6" ht="18" thickBot="1" x14ac:dyDescent="0.35">
      <c r="A35" s="280" t="s">
        <v>41</v>
      </c>
      <c r="B35" s="281"/>
      <c r="C35" s="282"/>
    </row>
    <row r="36" spans="1:6" x14ac:dyDescent="0.25">
      <c r="A36" s="14" t="s">
        <v>6</v>
      </c>
      <c r="B36" s="4" t="s">
        <v>7</v>
      </c>
      <c r="C36" s="13" t="s">
        <v>2</v>
      </c>
    </row>
    <row r="37" spans="1:6" x14ac:dyDescent="0.25">
      <c r="A37" s="212" t="s">
        <v>36</v>
      </c>
      <c r="B37" s="6">
        <f>B26</f>
        <v>3830</v>
      </c>
      <c r="C37" s="5">
        <f>B37/$B$39</f>
        <v>0.47767523073085555</v>
      </c>
    </row>
    <row r="38" spans="1:6" x14ac:dyDescent="0.25">
      <c r="A38" s="15" t="s">
        <v>37</v>
      </c>
      <c r="B38" s="16">
        <f>B27</f>
        <v>4188</v>
      </c>
      <c r="C38" s="17">
        <f>B38/$B$39</f>
        <v>0.5223247692691444</v>
      </c>
    </row>
    <row r="39" spans="1:6" ht="15.75" thickBot="1" x14ac:dyDescent="0.3">
      <c r="A39" s="213" t="s">
        <v>5</v>
      </c>
      <c r="B39" s="3">
        <f>SUM(B37:B38)</f>
        <v>8018</v>
      </c>
      <c r="C39" s="2"/>
    </row>
    <row r="40" spans="1:6" ht="15.75" thickBot="1" x14ac:dyDescent="0.3"/>
    <row r="41" spans="1:6" ht="18" thickBot="1" x14ac:dyDescent="0.35">
      <c r="A41" s="284" t="s">
        <v>11</v>
      </c>
      <c r="B41" s="285"/>
      <c r="C41" s="286"/>
    </row>
    <row r="42" spans="1:6" x14ac:dyDescent="0.25">
      <c r="A42" s="14" t="s">
        <v>12</v>
      </c>
      <c r="B42" s="4" t="s">
        <v>1</v>
      </c>
      <c r="C42" s="13" t="s">
        <v>2</v>
      </c>
    </row>
    <row r="43" spans="1:6" x14ac:dyDescent="0.25">
      <c r="A43" s="23" t="s">
        <v>14</v>
      </c>
      <c r="B43" s="6">
        <v>12140</v>
      </c>
      <c r="C43" s="5">
        <f t="shared" ref="C43:C53" si="2">B43/$B$54</f>
        <v>0.63824194311550386</v>
      </c>
    </row>
    <row r="44" spans="1:6" x14ac:dyDescent="0.25">
      <c r="A44" s="23" t="s">
        <v>13</v>
      </c>
      <c r="B44" s="6">
        <v>4583</v>
      </c>
      <c r="C44" s="5">
        <f t="shared" si="2"/>
        <v>0.24094421954681666</v>
      </c>
      <c r="F44" s="235"/>
    </row>
    <row r="45" spans="1:6" x14ac:dyDescent="0.25">
      <c r="A45" s="23" t="s">
        <v>16</v>
      </c>
      <c r="B45" s="6">
        <v>750</v>
      </c>
      <c r="C45" s="5">
        <f t="shared" si="2"/>
        <v>3.9430103569738709E-2</v>
      </c>
    </row>
    <row r="46" spans="1:6" x14ac:dyDescent="0.25">
      <c r="A46" s="23" t="s">
        <v>19</v>
      </c>
      <c r="B46" s="6">
        <v>361</v>
      </c>
      <c r="C46" s="5">
        <f t="shared" si="2"/>
        <v>1.8979023184900898E-2</v>
      </c>
    </row>
    <row r="47" spans="1:6" x14ac:dyDescent="0.25">
      <c r="A47" s="23" t="s">
        <v>15</v>
      </c>
      <c r="B47" s="6">
        <v>238</v>
      </c>
      <c r="C47" s="5">
        <f t="shared" si="2"/>
        <v>1.2512486199463751E-2</v>
      </c>
    </row>
    <row r="48" spans="1:6" x14ac:dyDescent="0.25">
      <c r="A48" s="23" t="s">
        <v>17</v>
      </c>
      <c r="B48" s="6">
        <v>198</v>
      </c>
      <c r="C48" s="5">
        <f t="shared" si="2"/>
        <v>1.040954734241102E-2</v>
      </c>
    </row>
    <row r="49" spans="1:7" x14ac:dyDescent="0.25">
      <c r="A49" s="23" t="s">
        <v>32</v>
      </c>
      <c r="B49" s="6">
        <v>126</v>
      </c>
      <c r="C49" s="5">
        <f t="shared" si="2"/>
        <v>6.6242573997161037E-3</v>
      </c>
    </row>
    <row r="50" spans="1:7" x14ac:dyDescent="0.25">
      <c r="A50" s="23" t="s">
        <v>170</v>
      </c>
      <c r="B50" s="6">
        <v>108</v>
      </c>
      <c r="C50" s="5">
        <f t="shared" si="2"/>
        <v>5.6779349140423738E-3</v>
      </c>
    </row>
    <row r="51" spans="1:7" x14ac:dyDescent="0.25">
      <c r="A51" s="23" t="s">
        <v>25</v>
      </c>
      <c r="B51" s="6">
        <v>82</v>
      </c>
      <c r="C51" s="5">
        <f t="shared" si="2"/>
        <v>4.3110246569580991E-3</v>
      </c>
    </row>
    <row r="52" spans="1:7" x14ac:dyDescent="0.25">
      <c r="A52" s="23" t="s">
        <v>24</v>
      </c>
      <c r="B52" s="6">
        <v>56</v>
      </c>
      <c r="C52" s="5">
        <f t="shared" si="2"/>
        <v>2.9441143998738236E-3</v>
      </c>
    </row>
    <row r="53" spans="1:7" x14ac:dyDescent="0.25">
      <c r="A53" s="24" t="s">
        <v>33</v>
      </c>
      <c r="B53" s="16">
        <v>379</v>
      </c>
      <c r="C53" s="17">
        <f t="shared" si="2"/>
        <v>1.9925345670574628E-2</v>
      </c>
      <c r="E53" s="211"/>
      <c r="F53" s="211"/>
      <c r="G53" s="211"/>
    </row>
    <row r="54" spans="1:7" s="211" customFormat="1" ht="15.75" thickBot="1" x14ac:dyDescent="0.3">
      <c r="A54" s="213" t="s">
        <v>5</v>
      </c>
      <c r="B54" s="3">
        <f>SUM(B43:B53)</f>
        <v>19021</v>
      </c>
      <c r="C54" s="2"/>
      <c r="D54" s="210"/>
      <c r="E54" s="210"/>
      <c r="F54" s="210"/>
      <c r="G54" s="210"/>
    </row>
    <row r="55" spans="1:7" ht="15.75" thickBot="1" x14ac:dyDescent="0.3"/>
    <row r="56" spans="1:7" ht="18" thickBot="1" x14ac:dyDescent="0.35">
      <c r="A56" s="280" t="s">
        <v>42</v>
      </c>
      <c r="B56" s="281"/>
      <c r="C56" s="282"/>
      <c r="D56" s="211"/>
    </row>
    <row r="57" spans="1:7" x14ac:dyDescent="0.25">
      <c r="A57" s="14" t="s">
        <v>12</v>
      </c>
      <c r="B57" s="4" t="s">
        <v>1</v>
      </c>
      <c r="C57" s="13" t="s">
        <v>2</v>
      </c>
    </row>
    <row r="58" spans="1:7" x14ac:dyDescent="0.25">
      <c r="A58" s="212" t="s">
        <v>14</v>
      </c>
      <c r="B58" s="6">
        <v>4199</v>
      </c>
      <c r="C58" s="5">
        <f t="shared" ref="C58:C68" si="3">B58/$B$69</f>
        <v>0.523696682464455</v>
      </c>
    </row>
    <row r="59" spans="1:7" x14ac:dyDescent="0.25">
      <c r="A59" s="212" t="s">
        <v>13</v>
      </c>
      <c r="B59" s="6">
        <v>2841</v>
      </c>
      <c r="C59" s="5">
        <f t="shared" si="3"/>
        <v>0.35432776253429782</v>
      </c>
    </row>
    <row r="60" spans="1:7" x14ac:dyDescent="0.25">
      <c r="A60" s="212" t="s">
        <v>16</v>
      </c>
      <c r="B60" s="6">
        <v>333</v>
      </c>
      <c r="C60" s="5">
        <f t="shared" si="3"/>
        <v>4.1531554003492142E-2</v>
      </c>
    </row>
    <row r="61" spans="1:7" x14ac:dyDescent="0.25">
      <c r="A61" s="212" t="s">
        <v>19</v>
      </c>
      <c r="B61" s="6">
        <v>129</v>
      </c>
      <c r="C61" s="5">
        <f t="shared" si="3"/>
        <v>1.6088800199551011E-2</v>
      </c>
    </row>
    <row r="62" spans="1:7" x14ac:dyDescent="0.25">
      <c r="A62" s="212" t="s">
        <v>170</v>
      </c>
      <c r="B62" s="6">
        <v>108</v>
      </c>
      <c r="C62" s="5">
        <f t="shared" si="3"/>
        <v>1.3469693190321775E-2</v>
      </c>
    </row>
    <row r="63" spans="1:7" x14ac:dyDescent="0.25">
      <c r="A63" s="212" t="s">
        <v>17</v>
      </c>
      <c r="B63" s="6">
        <v>89</v>
      </c>
      <c r="C63" s="5">
        <f t="shared" si="3"/>
        <v>1.1100024943876279E-2</v>
      </c>
    </row>
    <row r="64" spans="1:7" x14ac:dyDescent="0.25">
      <c r="A64" s="212" t="s">
        <v>15</v>
      </c>
      <c r="B64" s="6">
        <v>73</v>
      </c>
      <c r="C64" s="5">
        <f t="shared" si="3"/>
        <v>9.1045148416063863E-3</v>
      </c>
    </row>
    <row r="65" spans="1:3" x14ac:dyDescent="0.25">
      <c r="A65" s="212" t="s">
        <v>24</v>
      </c>
      <c r="B65" s="6">
        <v>56</v>
      </c>
      <c r="C65" s="5">
        <f t="shared" si="3"/>
        <v>6.9842853579446243E-3</v>
      </c>
    </row>
    <row r="66" spans="1:3" x14ac:dyDescent="0.25">
      <c r="A66" s="212" t="s">
        <v>20</v>
      </c>
      <c r="B66" s="6">
        <v>43</v>
      </c>
      <c r="C66" s="5">
        <f t="shared" si="3"/>
        <v>5.3629333998503372E-3</v>
      </c>
    </row>
    <row r="67" spans="1:3" x14ac:dyDescent="0.25">
      <c r="A67" s="212" t="s">
        <v>25</v>
      </c>
      <c r="B67" s="6">
        <v>37</v>
      </c>
      <c r="C67" s="5">
        <f t="shared" si="3"/>
        <v>4.6146171114991273E-3</v>
      </c>
    </row>
    <row r="68" spans="1:3" x14ac:dyDescent="0.25">
      <c r="A68" s="15" t="s">
        <v>33</v>
      </c>
      <c r="B68" s="16">
        <v>110</v>
      </c>
      <c r="C68" s="17">
        <f t="shared" si="3"/>
        <v>1.3719131953105512E-2</v>
      </c>
    </row>
    <row r="69" spans="1:3" ht="15.75" thickBot="1" x14ac:dyDescent="0.3">
      <c r="A69" s="213" t="s">
        <v>5</v>
      </c>
      <c r="B69" s="3">
        <f>SUM(B58:B68)</f>
        <v>8018</v>
      </c>
      <c r="C69" s="2"/>
    </row>
    <row r="70" spans="1:3" ht="15.75" thickBot="1" x14ac:dyDescent="0.3"/>
    <row r="71" spans="1:3" ht="18" thickBot="1" x14ac:dyDescent="0.35">
      <c r="A71" s="284" t="s">
        <v>44</v>
      </c>
      <c r="B71" s="285"/>
      <c r="C71" s="286"/>
    </row>
    <row r="72" spans="1:3" x14ac:dyDescent="0.25">
      <c r="A72" s="14" t="s">
        <v>45</v>
      </c>
      <c r="B72" s="4" t="s">
        <v>7</v>
      </c>
      <c r="C72" s="13" t="s">
        <v>2</v>
      </c>
    </row>
    <row r="73" spans="1:3" x14ac:dyDescent="0.25">
      <c r="A73" s="212" t="s">
        <v>46</v>
      </c>
      <c r="B73" s="6">
        <v>765</v>
      </c>
      <c r="C73" s="5">
        <f>B73/$B$80</f>
        <v>4.0218705641133487E-2</v>
      </c>
    </row>
    <row r="74" spans="1:3" x14ac:dyDescent="0.25">
      <c r="A74" s="212" t="s">
        <v>47</v>
      </c>
      <c r="B74" s="6">
        <v>914</v>
      </c>
      <c r="C74" s="5">
        <f t="shared" ref="C74:C79" si="4">B74/$B$80</f>
        <v>4.8052152883654907E-2</v>
      </c>
    </row>
    <row r="75" spans="1:3" x14ac:dyDescent="0.25">
      <c r="A75" s="212" t="s">
        <v>48</v>
      </c>
      <c r="B75" s="6">
        <v>2213</v>
      </c>
      <c r="C75" s="5">
        <f t="shared" si="4"/>
        <v>0.11634509226644235</v>
      </c>
    </row>
    <row r="76" spans="1:3" x14ac:dyDescent="0.25">
      <c r="A76" s="212" t="s">
        <v>49</v>
      </c>
      <c r="B76" s="6">
        <v>2692</v>
      </c>
      <c r="C76" s="5">
        <f t="shared" si="4"/>
        <v>0.1415277850796488</v>
      </c>
    </row>
    <row r="77" spans="1:3" x14ac:dyDescent="0.25">
      <c r="A77" s="212" t="s">
        <v>50</v>
      </c>
      <c r="B77" s="6">
        <v>2941</v>
      </c>
      <c r="C77" s="5">
        <f t="shared" si="4"/>
        <v>0.15461857946480206</v>
      </c>
    </row>
    <row r="78" spans="1:3" x14ac:dyDescent="0.25">
      <c r="A78" s="212" t="s">
        <v>51</v>
      </c>
      <c r="B78" s="6">
        <v>4319</v>
      </c>
      <c r="C78" s="5">
        <f t="shared" si="4"/>
        <v>0.22706482309026865</v>
      </c>
    </row>
    <row r="79" spans="1:3" x14ac:dyDescent="0.25">
      <c r="A79" s="15" t="s">
        <v>52</v>
      </c>
      <c r="B79" s="16">
        <v>5177</v>
      </c>
      <c r="C79" s="17">
        <f t="shared" si="4"/>
        <v>0.27217286157404974</v>
      </c>
    </row>
    <row r="80" spans="1:3" ht="15.75" thickBot="1" x14ac:dyDescent="0.3">
      <c r="A80" s="213" t="s">
        <v>5</v>
      </c>
      <c r="B80" s="3">
        <f>SUM(B73:B79)</f>
        <v>19021</v>
      </c>
      <c r="C80" s="2"/>
    </row>
    <row r="81" spans="1:3" ht="15.75" thickBot="1" x14ac:dyDescent="0.3"/>
    <row r="82" spans="1:3" ht="18" thickBot="1" x14ac:dyDescent="0.35">
      <c r="A82" s="280" t="s">
        <v>53</v>
      </c>
      <c r="B82" s="281"/>
      <c r="C82" s="282"/>
    </row>
    <row r="83" spans="1:3" x14ac:dyDescent="0.25">
      <c r="A83" s="14" t="s">
        <v>45</v>
      </c>
      <c r="B83" s="4" t="s">
        <v>7</v>
      </c>
      <c r="C83" s="13" t="s">
        <v>2</v>
      </c>
    </row>
    <row r="84" spans="1:3" x14ac:dyDescent="0.25">
      <c r="A84" s="212" t="s">
        <v>46</v>
      </c>
      <c r="B84" s="6">
        <v>498</v>
      </c>
      <c r="C84" s="5">
        <f>B84/$B$91</f>
        <v>6.2110251933150409E-2</v>
      </c>
    </row>
    <row r="85" spans="1:3" x14ac:dyDescent="0.25">
      <c r="A85" s="212" t="s">
        <v>47</v>
      </c>
      <c r="B85" s="6">
        <v>375</v>
      </c>
      <c r="C85" s="5">
        <f t="shared" ref="C85:C90" si="5">B85/$B$91</f>
        <v>4.6769768021950611E-2</v>
      </c>
    </row>
    <row r="86" spans="1:3" x14ac:dyDescent="0.25">
      <c r="A86" s="212" t="s">
        <v>48</v>
      </c>
      <c r="B86" s="6">
        <v>1153</v>
      </c>
      <c r="C86" s="5">
        <f t="shared" si="5"/>
        <v>0.14380144674482415</v>
      </c>
    </row>
    <row r="87" spans="1:3" x14ac:dyDescent="0.25">
      <c r="A87" s="212" t="s">
        <v>49</v>
      </c>
      <c r="B87" s="6">
        <v>1302</v>
      </c>
      <c r="C87" s="5">
        <f t="shared" si="5"/>
        <v>0.16238463457221253</v>
      </c>
    </row>
    <row r="88" spans="1:3" x14ac:dyDescent="0.25">
      <c r="A88" s="212" t="s">
        <v>50</v>
      </c>
      <c r="B88" s="6">
        <v>839</v>
      </c>
      <c r="C88" s="5">
        <f t="shared" si="5"/>
        <v>0.10463956098777751</v>
      </c>
    </row>
    <row r="89" spans="1:3" x14ac:dyDescent="0.25">
      <c r="A89" s="212" t="s">
        <v>51</v>
      </c>
      <c r="B89" s="6">
        <v>1250</v>
      </c>
      <c r="C89" s="5">
        <f t="shared" si="5"/>
        <v>0.15589922673983536</v>
      </c>
    </row>
    <row r="90" spans="1:3" x14ac:dyDescent="0.25">
      <c r="A90" s="15" t="s">
        <v>52</v>
      </c>
      <c r="B90" s="16">
        <v>2601</v>
      </c>
      <c r="C90" s="17">
        <f t="shared" si="5"/>
        <v>0.32439511100024943</v>
      </c>
    </row>
    <row r="91" spans="1:3" ht="15.75" thickBot="1" x14ac:dyDescent="0.3">
      <c r="A91" s="213" t="s">
        <v>5</v>
      </c>
      <c r="B91" s="3">
        <f>SUM(B84:B90)</f>
        <v>8018</v>
      </c>
      <c r="C91" s="2"/>
    </row>
    <row r="93" spans="1:3" x14ac:dyDescent="0.25">
      <c r="A93" s="237" t="s">
        <v>817</v>
      </c>
    </row>
    <row r="94" spans="1:3" x14ac:dyDescent="0.25">
      <c r="A94" s="240" t="s">
        <v>818</v>
      </c>
    </row>
    <row r="95" spans="1:3" x14ac:dyDescent="0.25">
      <c r="A95" s="240" t="s">
        <v>819</v>
      </c>
    </row>
    <row r="96" spans="1:3" ht="15.75" thickBot="1" x14ac:dyDescent="0.3"/>
    <row r="97" spans="1:3" ht="34.5" customHeight="1" thickBot="1" x14ac:dyDescent="0.35">
      <c r="A97" s="284" t="s">
        <v>805</v>
      </c>
      <c r="B97" s="285"/>
      <c r="C97" s="286"/>
    </row>
    <row r="98" spans="1:3" x14ac:dyDescent="0.25">
      <c r="A98" s="14" t="s">
        <v>54</v>
      </c>
      <c r="B98" s="4" t="s">
        <v>1</v>
      </c>
      <c r="C98" s="13" t="s">
        <v>2</v>
      </c>
    </row>
    <row r="99" spans="1:3" x14ac:dyDescent="0.25">
      <c r="A99" s="212" t="s">
        <v>55</v>
      </c>
      <c r="B99" s="6">
        <v>64687</v>
      </c>
      <c r="C99" s="5">
        <f>B99/$B$101</f>
        <v>0.91753308463709737</v>
      </c>
    </row>
    <row r="100" spans="1:3" x14ac:dyDescent="0.25">
      <c r="A100" s="15" t="s">
        <v>58</v>
      </c>
      <c r="B100" s="16">
        <v>5814</v>
      </c>
      <c r="C100" s="17">
        <f>B100/$B$101</f>
        <v>8.2466915362902654E-2</v>
      </c>
    </row>
    <row r="101" spans="1:3" ht="15.75" thickBot="1" x14ac:dyDescent="0.3">
      <c r="A101" s="213" t="s">
        <v>5</v>
      </c>
      <c r="B101" s="3">
        <f>SUM(B99:B100)</f>
        <v>70501</v>
      </c>
      <c r="C101" s="2"/>
    </row>
    <row r="102" spans="1:3" x14ac:dyDescent="0.25">
      <c r="A102" s="210" t="s">
        <v>829</v>
      </c>
    </row>
    <row r="103" spans="1:3" ht="15.75" thickBot="1" x14ac:dyDescent="0.3"/>
    <row r="104" spans="1:3" ht="18" thickBot="1" x14ac:dyDescent="0.35">
      <c r="A104" s="280" t="s">
        <v>56</v>
      </c>
      <c r="B104" s="281"/>
      <c r="C104" s="282"/>
    </row>
    <row r="105" spans="1:3" x14ac:dyDescent="0.25">
      <c r="A105" s="14" t="s">
        <v>6</v>
      </c>
      <c r="B105" s="4" t="s">
        <v>7</v>
      </c>
      <c r="C105" s="13" t="s">
        <v>2</v>
      </c>
    </row>
    <row r="106" spans="1:3" x14ac:dyDescent="0.25">
      <c r="A106" s="212" t="s">
        <v>36</v>
      </c>
      <c r="B106" s="6">
        <v>5561</v>
      </c>
      <c r="C106" s="5">
        <f>B106/$B$112</f>
        <v>0.12068666174747168</v>
      </c>
    </row>
    <row r="107" spans="1:3" x14ac:dyDescent="0.25">
      <c r="A107" s="212" t="s">
        <v>37</v>
      </c>
      <c r="B107" s="6">
        <v>6167</v>
      </c>
      <c r="C107" s="5">
        <f t="shared" ref="C107:C111" si="6">B107/$B$112</f>
        <v>0.13383827423065237</v>
      </c>
    </row>
    <row r="108" spans="1:3" x14ac:dyDescent="0.25">
      <c r="A108" s="212" t="s">
        <v>38</v>
      </c>
      <c r="B108" s="6">
        <v>7428</v>
      </c>
      <c r="C108" s="5">
        <f t="shared" si="6"/>
        <v>0.16120491340769999</v>
      </c>
    </row>
    <row r="109" spans="1:3" x14ac:dyDescent="0.25">
      <c r="A109" s="212" t="s">
        <v>39</v>
      </c>
      <c r="B109" s="6">
        <v>6472</v>
      </c>
      <c r="C109" s="5">
        <f t="shared" si="6"/>
        <v>0.14045748513390338</v>
      </c>
    </row>
    <row r="110" spans="1:3" x14ac:dyDescent="0.25">
      <c r="A110" s="212" t="s">
        <v>40</v>
      </c>
      <c r="B110" s="6">
        <v>6032</v>
      </c>
      <c r="C110" s="5">
        <f t="shared" si="6"/>
        <v>0.13090845956855765</v>
      </c>
    </row>
    <row r="111" spans="1:3" x14ac:dyDescent="0.25">
      <c r="A111" s="15" t="s">
        <v>8</v>
      </c>
      <c r="B111" s="16">
        <v>14418</v>
      </c>
      <c r="C111" s="17">
        <f t="shared" si="6"/>
        <v>0.31290420591171492</v>
      </c>
    </row>
    <row r="112" spans="1:3" ht="15.75" thickBot="1" x14ac:dyDescent="0.3">
      <c r="A112" s="213" t="s">
        <v>5</v>
      </c>
      <c r="B112" s="3">
        <f>SUM(B106:B111)</f>
        <v>46078</v>
      </c>
      <c r="C112" s="2"/>
    </row>
    <row r="113" spans="1:3" x14ac:dyDescent="0.25">
      <c r="A113" s="241" t="s">
        <v>820</v>
      </c>
    </row>
    <row r="114" spans="1:3" ht="15.75" thickBot="1" x14ac:dyDescent="0.3"/>
    <row r="115" spans="1:3" ht="18" thickBot="1" x14ac:dyDescent="0.35">
      <c r="A115" s="280" t="s">
        <v>57</v>
      </c>
      <c r="B115" s="281"/>
      <c r="C115" s="282"/>
    </row>
    <row r="116" spans="1:3" x14ac:dyDescent="0.25">
      <c r="A116" s="14" t="s">
        <v>6</v>
      </c>
      <c r="B116" s="4" t="s">
        <v>7</v>
      </c>
      <c r="C116" s="13" t="s">
        <v>2</v>
      </c>
    </row>
    <row r="117" spans="1:3" x14ac:dyDescent="0.25">
      <c r="A117" s="212" t="s">
        <v>36</v>
      </c>
      <c r="B117" s="6">
        <v>951</v>
      </c>
      <c r="C117" s="5">
        <f>B117/$B$123</f>
        <v>0.26556827701759284</v>
      </c>
    </row>
    <row r="118" spans="1:3" x14ac:dyDescent="0.25">
      <c r="A118" s="212" t="s">
        <v>37</v>
      </c>
      <c r="B118" s="6">
        <v>808</v>
      </c>
      <c r="C118" s="5">
        <f t="shared" ref="C118:C122" si="7">B118/$B$123</f>
        <v>0.22563529740296007</v>
      </c>
    </row>
    <row r="119" spans="1:3" x14ac:dyDescent="0.25">
      <c r="A119" s="212" t="s">
        <v>38</v>
      </c>
      <c r="B119" s="6">
        <v>687</v>
      </c>
      <c r="C119" s="5">
        <f t="shared" si="7"/>
        <v>0.1918458531136554</v>
      </c>
    </row>
    <row r="120" spans="1:3" x14ac:dyDescent="0.25">
      <c r="A120" s="212" t="s">
        <v>39</v>
      </c>
      <c r="B120" s="6">
        <v>545</v>
      </c>
      <c r="C120" s="5">
        <f t="shared" si="7"/>
        <v>0.15219212510471936</v>
      </c>
    </row>
    <row r="121" spans="1:3" x14ac:dyDescent="0.25">
      <c r="A121" s="212" t="s">
        <v>40</v>
      </c>
      <c r="B121" s="6">
        <v>176</v>
      </c>
      <c r="C121" s="5">
        <f t="shared" si="7"/>
        <v>4.9148282602624965E-2</v>
      </c>
    </row>
    <row r="122" spans="1:3" x14ac:dyDescent="0.25">
      <c r="A122" s="15" t="s">
        <v>8</v>
      </c>
      <c r="B122" s="16">
        <v>414</v>
      </c>
      <c r="C122" s="17">
        <f t="shared" si="7"/>
        <v>0.11561016475844736</v>
      </c>
    </row>
    <row r="123" spans="1:3" ht="15.75" thickBot="1" x14ac:dyDescent="0.3">
      <c r="A123" s="213" t="s">
        <v>5</v>
      </c>
      <c r="B123" s="3">
        <f>SUM(B117:B122)</f>
        <v>3581</v>
      </c>
      <c r="C123" s="2"/>
    </row>
    <row r="124" spans="1:3" ht="15.75" thickBot="1" x14ac:dyDescent="0.3"/>
    <row r="125" spans="1:3" ht="18" thickBot="1" x14ac:dyDescent="0.35">
      <c r="A125" s="280" t="s">
        <v>59</v>
      </c>
      <c r="B125" s="281"/>
      <c r="C125" s="282"/>
    </row>
    <row r="126" spans="1:3" x14ac:dyDescent="0.25">
      <c r="A126" s="14" t="s">
        <v>6</v>
      </c>
      <c r="B126" s="4" t="s">
        <v>7</v>
      </c>
      <c r="C126" s="13" t="s">
        <v>2</v>
      </c>
    </row>
    <row r="127" spans="1:3" x14ac:dyDescent="0.25">
      <c r="A127" s="212" t="s">
        <v>36</v>
      </c>
      <c r="B127" s="6">
        <f>B117</f>
        <v>951</v>
      </c>
      <c r="C127" s="5">
        <f>B127/$B$129</f>
        <v>0.54064809550881188</v>
      </c>
    </row>
    <row r="128" spans="1:3" x14ac:dyDescent="0.25">
      <c r="A128" s="15" t="s">
        <v>37</v>
      </c>
      <c r="B128" s="16">
        <f>B118</f>
        <v>808</v>
      </c>
      <c r="C128" s="17">
        <f>B128/$B$129</f>
        <v>0.45935190449118818</v>
      </c>
    </row>
    <row r="129" spans="1:3" ht="15.75" thickBot="1" x14ac:dyDescent="0.3">
      <c r="A129" s="213" t="s">
        <v>5</v>
      </c>
      <c r="B129" s="3">
        <f>SUM(B127:B128)</f>
        <v>1759</v>
      </c>
      <c r="C129" s="2"/>
    </row>
    <row r="130" spans="1:3" ht="15.75" thickBot="1" x14ac:dyDescent="0.3"/>
    <row r="131" spans="1:3" ht="18" thickBot="1" x14ac:dyDescent="0.35">
      <c r="A131" s="280" t="s">
        <v>60</v>
      </c>
      <c r="B131" s="281"/>
      <c r="C131" s="282"/>
    </row>
    <row r="132" spans="1:3" x14ac:dyDescent="0.25">
      <c r="A132" s="14" t="s">
        <v>12</v>
      </c>
      <c r="B132" s="4" t="s">
        <v>1</v>
      </c>
      <c r="C132" s="13" t="s">
        <v>2</v>
      </c>
    </row>
    <row r="133" spans="1:3" x14ac:dyDescent="0.25">
      <c r="A133" s="212" t="s">
        <v>14</v>
      </c>
      <c r="B133" s="6">
        <v>2076</v>
      </c>
      <c r="C133" s="5">
        <f t="shared" ref="C133:C143" si="8">B133/$B$144</f>
        <v>0.57972633342641722</v>
      </c>
    </row>
    <row r="134" spans="1:3" x14ac:dyDescent="0.25">
      <c r="A134" s="212" t="s">
        <v>13</v>
      </c>
      <c r="B134" s="6">
        <v>1114</v>
      </c>
      <c r="C134" s="5">
        <f t="shared" si="8"/>
        <v>0.31108628874616029</v>
      </c>
    </row>
    <row r="135" spans="1:3" x14ac:dyDescent="0.25">
      <c r="A135" s="212" t="s">
        <v>16</v>
      </c>
      <c r="B135" s="6">
        <v>88</v>
      </c>
      <c r="C135" s="5">
        <f t="shared" si="8"/>
        <v>2.4574141301312483E-2</v>
      </c>
    </row>
    <row r="136" spans="1:3" x14ac:dyDescent="0.25">
      <c r="A136" s="212" t="s">
        <v>32</v>
      </c>
      <c r="B136" s="6">
        <v>63</v>
      </c>
      <c r="C136" s="5">
        <f t="shared" si="8"/>
        <v>1.7592851158894165E-2</v>
      </c>
    </row>
    <row r="137" spans="1:3" x14ac:dyDescent="0.25">
      <c r="A137" s="212" t="s">
        <v>19</v>
      </c>
      <c r="B137" s="6">
        <v>63</v>
      </c>
      <c r="C137" s="5">
        <f t="shared" si="8"/>
        <v>1.7592851158894165E-2</v>
      </c>
    </row>
    <row r="138" spans="1:3" x14ac:dyDescent="0.25">
      <c r="A138" s="212" t="s">
        <v>170</v>
      </c>
      <c r="B138" s="6">
        <v>57</v>
      </c>
      <c r="C138" s="5">
        <f t="shared" si="8"/>
        <v>1.5917341524713767E-2</v>
      </c>
    </row>
    <row r="139" spans="1:3" x14ac:dyDescent="0.25">
      <c r="A139" s="212" t="s">
        <v>15</v>
      </c>
      <c r="B139" s="6">
        <v>35</v>
      </c>
      <c r="C139" s="5">
        <f t="shared" si="8"/>
        <v>9.7738061993856463E-3</v>
      </c>
    </row>
    <row r="140" spans="1:3" x14ac:dyDescent="0.25">
      <c r="A140" s="212" t="s">
        <v>801</v>
      </c>
      <c r="B140" s="6">
        <v>20</v>
      </c>
      <c r="C140" s="5">
        <f t="shared" si="8"/>
        <v>5.5850321139346553E-3</v>
      </c>
    </row>
    <row r="141" spans="1:3" x14ac:dyDescent="0.25">
      <c r="A141" s="212" t="s">
        <v>17</v>
      </c>
      <c r="B141" s="6">
        <v>19</v>
      </c>
      <c r="C141" s="5">
        <f t="shared" si="8"/>
        <v>5.3057805082379226E-3</v>
      </c>
    </row>
    <row r="142" spans="1:3" x14ac:dyDescent="0.25">
      <c r="A142" s="212" t="s">
        <v>813</v>
      </c>
      <c r="B142" s="6">
        <v>15</v>
      </c>
      <c r="C142" s="5">
        <f t="shared" si="8"/>
        <v>4.188774085450991E-3</v>
      </c>
    </row>
    <row r="143" spans="1:3" x14ac:dyDescent="0.25">
      <c r="A143" s="15" t="s">
        <v>33</v>
      </c>
      <c r="B143" s="16">
        <v>31</v>
      </c>
      <c r="C143" s="17">
        <f t="shared" si="8"/>
        <v>8.6567997765987156E-3</v>
      </c>
    </row>
    <row r="144" spans="1:3" ht="15.75" thickBot="1" x14ac:dyDescent="0.3">
      <c r="A144" s="213" t="s">
        <v>5</v>
      </c>
      <c r="B144" s="3">
        <f>SUM(B133:B143)</f>
        <v>3581</v>
      </c>
      <c r="C144" s="2"/>
    </row>
    <row r="145" spans="1:3" x14ac:dyDescent="0.25">
      <c r="A145" s="242" t="s">
        <v>821</v>
      </c>
      <c r="B145" s="261"/>
      <c r="C145" s="272"/>
    </row>
    <row r="146" spans="1:3" ht="15.75" thickBot="1" x14ac:dyDescent="0.3"/>
    <row r="147" spans="1:3" ht="18" thickBot="1" x14ac:dyDescent="0.35">
      <c r="A147" s="280" t="s">
        <v>61</v>
      </c>
      <c r="B147" s="281"/>
      <c r="C147" s="282"/>
    </row>
    <row r="148" spans="1:3" x14ac:dyDescent="0.25">
      <c r="A148" s="14" t="s">
        <v>12</v>
      </c>
      <c r="B148" s="4" t="s">
        <v>1</v>
      </c>
      <c r="C148" s="13" t="s">
        <v>2</v>
      </c>
    </row>
    <row r="149" spans="1:3" x14ac:dyDescent="0.25">
      <c r="A149" s="212" t="s">
        <v>14</v>
      </c>
      <c r="B149" s="6">
        <v>791</v>
      </c>
      <c r="C149" s="5">
        <f t="shared" ref="C149:C157" si="9">B149/$B$158</f>
        <v>0.4496873223422399</v>
      </c>
    </row>
    <row r="150" spans="1:3" x14ac:dyDescent="0.25">
      <c r="A150" s="212" t="s">
        <v>13</v>
      </c>
      <c r="B150" s="6">
        <v>745</v>
      </c>
      <c r="C150" s="5">
        <f t="shared" si="9"/>
        <v>0.4235361000568505</v>
      </c>
    </row>
    <row r="151" spans="1:3" x14ac:dyDescent="0.25">
      <c r="A151" s="212" t="s">
        <v>16</v>
      </c>
      <c r="B151" s="6">
        <v>88</v>
      </c>
      <c r="C151" s="5">
        <f t="shared" si="9"/>
        <v>5.0028425241614556E-2</v>
      </c>
    </row>
    <row r="152" spans="1:3" x14ac:dyDescent="0.25">
      <c r="A152" s="212" t="s">
        <v>170</v>
      </c>
      <c r="B152" s="6">
        <v>57</v>
      </c>
      <c r="C152" s="5">
        <f t="shared" si="9"/>
        <v>3.2404775440591248E-2</v>
      </c>
    </row>
    <row r="153" spans="1:3" x14ac:dyDescent="0.25">
      <c r="A153" s="212" t="s">
        <v>15</v>
      </c>
      <c r="B153" s="6">
        <v>35</v>
      </c>
      <c r="C153" s="5">
        <f t="shared" si="9"/>
        <v>1.9897669130187607E-2</v>
      </c>
    </row>
    <row r="154" spans="1:3" x14ac:dyDescent="0.25">
      <c r="A154" s="212" t="s">
        <v>17</v>
      </c>
      <c r="B154" s="6">
        <v>19</v>
      </c>
      <c r="C154" s="5">
        <f t="shared" si="9"/>
        <v>1.0801591813530414E-2</v>
      </c>
    </row>
    <row r="155" spans="1:3" x14ac:dyDescent="0.25">
      <c r="A155" s="212" t="s">
        <v>19</v>
      </c>
      <c r="B155" s="6">
        <v>13</v>
      </c>
      <c r="C155" s="5">
        <f t="shared" si="9"/>
        <v>7.390562819783968E-3</v>
      </c>
    </row>
    <row r="156" spans="1:3" x14ac:dyDescent="0.25">
      <c r="A156" s="212" t="s">
        <v>32</v>
      </c>
      <c r="B156" s="6">
        <v>7</v>
      </c>
      <c r="C156" s="5">
        <f t="shared" si="9"/>
        <v>3.9795338260375217E-3</v>
      </c>
    </row>
    <row r="157" spans="1:3" x14ac:dyDescent="0.25">
      <c r="A157" s="15" t="s">
        <v>810</v>
      </c>
      <c r="B157" s="16">
        <v>4</v>
      </c>
      <c r="C157" s="17">
        <f t="shared" si="9"/>
        <v>2.2740193291642978E-3</v>
      </c>
    </row>
    <row r="158" spans="1:3" ht="15.75" thickBot="1" x14ac:dyDescent="0.3">
      <c r="A158" s="213" t="s">
        <v>5</v>
      </c>
      <c r="B158" s="3">
        <f>SUM(B149:B157)</f>
        <v>1759</v>
      </c>
      <c r="C158" s="2"/>
    </row>
    <row r="159" spans="1:3" x14ac:dyDescent="0.25">
      <c r="A159" s="244" t="s">
        <v>821</v>
      </c>
    </row>
    <row r="161" spans="1:1" x14ac:dyDescent="0.25">
      <c r="A161" s="210" t="s">
        <v>822</v>
      </c>
    </row>
  </sheetData>
  <mergeCells count="18">
    <mergeCell ref="A131:C131"/>
    <mergeCell ref="A147:C147"/>
    <mergeCell ref="A41:C41"/>
    <mergeCell ref="A56:C56"/>
    <mergeCell ref="A71:C71"/>
    <mergeCell ref="A82:C82"/>
    <mergeCell ref="A97:C97"/>
    <mergeCell ref="A104:C104"/>
    <mergeCell ref="A35:C35"/>
    <mergeCell ref="A1:F1"/>
    <mergeCell ref="A5:C5"/>
    <mergeCell ref="A115:C115"/>
    <mergeCell ref="A125:C125"/>
    <mergeCell ref="I5:J5"/>
    <mergeCell ref="A12:C12"/>
    <mergeCell ref="A24:C24"/>
    <mergeCell ref="E12:G12"/>
    <mergeCell ref="E18:G18"/>
  </mergeCells>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3"/>
  <sheetViews>
    <sheetView tabSelected="1" topLeftCell="A4" workbookViewId="0">
      <selection activeCell="G24" sqref="G24"/>
    </sheetView>
  </sheetViews>
  <sheetFormatPr defaultRowHeight="15" x14ac:dyDescent="0.25"/>
  <cols>
    <col min="1" max="1" width="26.7109375" style="210" customWidth="1"/>
    <col min="2" max="2" width="10.7109375" style="210" bestFit="1" customWidth="1"/>
    <col min="3" max="3" width="7.85546875" style="210" customWidth="1"/>
    <col min="4" max="4" width="9.140625" style="210"/>
    <col min="5" max="5" width="33.85546875" style="210" bestFit="1" customWidth="1"/>
    <col min="6" max="6" width="18.5703125" style="210" bestFit="1" customWidth="1"/>
    <col min="7" max="7" width="14.5703125" style="210" customWidth="1"/>
    <col min="8" max="8" width="9.140625" style="210"/>
    <col min="9" max="9" width="34" style="210" bestFit="1" customWidth="1"/>
    <col min="10" max="10" width="15.140625" style="210" bestFit="1" customWidth="1"/>
    <col min="11" max="16384" width="9.140625" style="210"/>
  </cols>
  <sheetData>
    <row r="1" spans="1:10" ht="21" x14ac:dyDescent="0.35">
      <c r="A1" s="283" t="s">
        <v>685</v>
      </c>
      <c r="B1" s="283"/>
      <c r="C1" s="283"/>
      <c r="D1" s="283"/>
      <c r="E1" s="283"/>
      <c r="F1" s="283"/>
    </row>
    <row r="2" spans="1:10" ht="21" x14ac:dyDescent="0.35">
      <c r="A2" s="236" t="s">
        <v>815</v>
      </c>
      <c r="F2" s="278"/>
    </row>
    <row r="3" spans="1:10" ht="21" x14ac:dyDescent="0.35">
      <c r="A3" s="210" t="s">
        <v>816</v>
      </c>
      <c r="F3" s="278"/>
    </row>
    <row r="4" spans="1:10" ht="15.75" thickBot="1" x14ac:dyDescent="0.3"/>
    <row r="5" spans="1:10" ht="18" thickBot="1" x14ac:dyDescent="0.35">
      <c r="A5" s="284" t="s">
        <v>34</v>
      </c>
      <c r="B5" s="285"/>
      <c r="C5" s="286"/>
      <c r="I5" s="284" t="s">
        <v>63</v>
      </c>
      <c r="J5" s="286"/>
    </row>
    <row r="6" spans="1:10" x14ac:dyDescent="0.25">
      <c r="A6" s="14" t="s">
        <v>0</v>
      </c>
      <c r="B6" s="4" t="s">
        <v>1</v>
      </c>
      <c r="C6" s="13" t="s">
        <v>2</v>
      </c>
      <c r="I6" s="19" t="s">
        <v>686</v>
      </c>
      <c r="J6" s="214" t="s">
        <v>712</v>
      </c>
    </row>
    <row r="7" spans="1:10" x14ac:dyDescent="0.25">
      <c r="A7" s="212" t="s">
        <v>3</v>
      </c>
      <c r="B7" s="6">
        <v>148753</v>
      </c>
      <c r="C7" s="5">
        <f>B7/$B$9</f>
        <v>0.98512572930946563</v>
      </c>
      <c r="I7" s="212" t="s">
        <v>687</v>
      </c>
      <c r="J7" s="214"/>
    </row>
    <row r="8" spans="1:10" x14ac:dyDescent="0.25">
      <c r="A8" s="15" t="s">
        <v>4</v>
      </c>
      <c r="B8" s="16">
        <v>2246</v>
      </c>
      <c r="C8" s="17">
        <f>B8/$B$9</f>
        <v>1.4874270690534375E-2</v>
      </c>
      <c r="I8" s="212" t="s">
        <v>688</v>
      </c>
      <c r="J8" s="214"/>
    </row>
    <row r="9" spans="1:10" ht="15.75" thickBot="1" x14ac:dyDescent="0.3">
      <c r="A9" s="213" t="s">
        <v>5</v>
      </c>
      <c r="B9" s="3">
        <f>SUM(B7:B8)</f>
        <v>150999</v>
      </c>
      <c r="C9" s="2"/>
      <c r="I9" s="212" t="s">
        <v>689</v>
      </c>
      <c r="J9" s="214"/>
    </row>
    <row r="10" spans="1:10" x14ac:dyDescent="0.25">
      <c r="A10" s="210" t="s">
        <v>883</v>
      </c>
      <c r="B10" s="256"/>
      <c r="C10" s="256"/>
      <c r="I10" s="212" t="s">
        <v>690</v>
      </c>
      <c r="J10" s="214"/>
    </row>
    <row r="11" spans="1:10" ht="15.75" thickBot="1" x14ac:dyDescent="0.3">
      <c r="I11" s="212" t="s">
        <v>691</v>
      </c>
      <c r="J11" s="214"/>
    </row>
    <row r="12" spans="1:10" ht="18" thickBot="1" x14ac:dyDescent="0.35">
      <c r="A12" s="284" t="s">
        <v>35</v>
      </c>
      <c r="B12" s="285"/>
      <c r="C12" s="286"/>
      <c r="E12" s="294" t="s">
        <v>844</v>
      </c>
      <c r="F12" s="295"/>
      <c r="G12" s="296"/>
      <c r="I12" s="212" t="s">
        <v>692</v>
      </c>
      <c r="J12" s="214"/>
    </row>
    <row r="13" spans="1:10" x14ac:dyDescent="0.25">
      <c r="A13" s="14" t="s">
        <v>6</v>
      </c>
      <c r="B13" s="4" t="s">
        <v>7</v>
      </c>
      <c r="C13" s="13" t="s">
        <v>2</v>
      </c>
      <c r="E13" s="14" t="s">
        <v>0</v>
      </c>
      <c r="F13" s="4" t="s">
        <v>1</v>
      </c>
      <c r="G13" s="13" t="s">
        <v>2</v>
      </c>
      <c r="I13" s="212" t="s">
        <v>693</v>
      </c>
      <c r="J13" s="214"/>
    </row>
    <row r="14" spans="1:10" x14ac:dyDescent="0.25">
      <c r="A14" s="212" t="s">
        <v>36</v>
      </c>
      <c r="B14" s="6">
        <v>2246</v>
      </c>
      <c r="C14" s="5">
        <f>B14/$B$21</f>
        <v>1.4931326534682427E-2</v>
      </c>
      <c r="E14" s="212" t="s">
        <v>3</v>
      </c>
      <c r="F14" s="6">
        <f>F16-F15</f>
        <v>1901</v>
      </c>
      <c r="G14" s="5">
        <f>F14/F16</f>
        <v>0.84639358860195901</v>
      </c>
      <c r="I14" s="212" t="s">
        <v>694</v>
      </c>
      <c r="J14" s="214"/>
    </row>
    <row r="15" spans="1:10" x14ac:dyDescent="0.25">
      <c r="A15" s="212" t="s">
        <v>37</v>
      </c>
      <c r="B15" s="6">
        <v>8933</v>
      </c>
      <c r="C15" s="5">
        <f t="shared" ref="C15:C20" si="0">B15/$B$21</f>
        <v>5.9386259988565504E-2</v>
      </c>
      <c r="E15" s="15" t="s">
        <v>4</v>
      </c>
      <c r="F15" s="16">
        <v>345</v>
      </c>
      <c r="G15" s="17">
        <f>F15/F16</f>
        <v>0.15360641139804096</v>
      </c>
      <c r="I15" s="212" t="s">
        <v>695</v>
      </c>
      <c r="J15" s="214"/>
    </row>
    <row r="16" spans="1:10" ht="15.75" thickBot="1" x14ac:dyDescent="0.3">
      <c r="A16" s="212" t="s">
        <v>38</v>
      </c>
      <c r="B16" s="6">
        <v>14384</v>
      </c>
      <c r="C16" s="5">
        <f t="shared" si="0"/>
        <v>9.5624310273763141E-2</v>
      </c>
      <c r="E16" s="213" t="s">
        <v>5</v>
      </c>
      <c r="F16" s="3">
        <v>2246</v>
      </c>
      <c r="G16" s="232"/>
      <c r="I16" s="212" t="s">
        <v>696</v>
      </c>
      <c r="J16" s="214"/>
    </row>
    <row r="17" spans="1:10" ht="15.75" thickBot="1" x14ac:dyDescent="0.3">
      <c r="A17" s="212" t="s">
        <v>39</v>
      </c>
      <c r="B17" s="6">
        <v>17842</v>
      </c>
      <c r="C17" s="5">
        <f t="shared" si="0"/>
        <v>0.11861296884764197</v>
      </c>
      <c r="I17" s="212" t="s">
        <v>697</v>
      </c>
      <c r="J17" s="214"/>
    </row>
    <row r="18" spans="1:10" ht="18" thickBot="1" x14ac:dyDescent="0.35">
      <c r="A18" s="212" t="s">
        <v>40</v>
      </c>
      <c r="B18" s="6">
        <v>21562</v>
      </c>
      <c r="C18" s="5">
        <f t="shared" si="0"/>
        <v>0.14334339391844278</v>
      </c>
      <c r="E18" s="284" t="s">
        <v>837</v>
      </c>
      <c r="F18" s="285"/>
      <c r="G18" s="286"/>
      <c r="I18" s="212" t="s">
        <v>698</v>
      </c>
      <c r="J18" s="214"/>
    </row>
    <row r="19" spans="1:10" x14ac:dyDescent="0.25">
      <c r="A19" s="212" t="s">
        <v>8</v>
      </c>
      <c r="B19" s="6">
        <v>20194</v>
      </c>
      <c r="C19" s="5">
        <f t="shared" si="0"/>
        <v>0.13424897953756765</v>
      </c>
      <c r="E19" s="14" t="s">
        <v>0</v>
      </c>
      <c r="F19" s="4" t="s">
        <v>1</v>
      </c>
      <c r="G19" s="13" t="s">
        <v>2</v>
      </c>
      <c r="I19" s="212" t="s">
        <v>699</v>
      </c>
      <c r="J19" s="214"/>
    </row>
    <row r="20" spans="1:10" x14ac:dyDescent="0.25">
      <c r="A20" s="15" t="s">
        <v>9</v>
      </c>
      <c r="B20" s="16">
        <v>65261</v>
      </c>
      <c r="C20" s="17">
        <f t="shared" si="0"/>
        <v>0.43385276089933655</v>
      </c>
      <c r="E20" s="212" t="s">
        <v>3</v>
      </c>
      <c r="F20" s="6">
        <f>F22-F21</f>
        <v>8708</v>
      </c>
      <c r="G20" s="5">
        <f>F20/F22</f>
        <v>0.97481249300347028</v>
      </c>
      <c r="I20" s="212" t="s">
        <v>700</v>
      </c>
      <c r="J20" s="214"/>
    </row>
    <row r="21" spans="1:10" ht="15.75" thickBot="1" x14ac:dyDescent="0.3">
      <c r="A21" s="213" t="s">
        <v>5</v>
      </c>
      <c r="B21" s="3">
        <f>SUM(B14:B20)</f>
        <v>150422</v>
      </c>
      <c r="C21" s="2"/>
      <c r="E21" s="15" t="s">
        <v>4</v>
      </c>
      <c r="F21" s="16">
        <v>225</v>
      </c>
      <c r="G21" s="17">
        <f>F21/F22</f>
        <v>2.5187506996529722E-2</v>
      </c>
      <c r="I21" s="212" t="s">
        <v>701</v>
      </c>
      <c r="J21" s="214"/>
    </row>
    <row r="22" spans="1:10" ht="15.75" thickBot="1" x14ac:dyDescent="0.3">
      <c r="A22" s="210" t="s">
        <v>883</v>
      </c>
      <c r="E22" s="213" t="s">
        <v>5</v>
      </c>
      <c r="F22" s="3">
        <v>8933</v>
      </c>
      <c r="G22" s="2"/>
      <c r="I22" s="212" t="s">
        <v>702</v>
      </c>
      <c r="J22" s="214"/>
    </row>
    <row r="23" spans="1:10" ht="15.75" thickBot="1" x14ac:dyDescent="0.3">
      <c r="I23" s="212" t="s">
        <v>703</v>
      </c>
      <c r="J23" s="214"/>
    </row>
    <row r="24" spans="1:10" ht="18" thickBot="1" x14ac:dyDescent="0.35">
      <c r="A24" s="284" t="s">
        <v>10</v>
      </c>
      <c r="B24" s="285"/>
      <c r="C24" s="286"/>
      <c r="I24" s="212" t="s">
        <v>704</v>
      </c>
      <c r="J24" s="214"/>
    </row>
    <row r="25" spans="1:10" x14ac:dyDescent="0.25">
      <c r="A25" s="14" t="s">
        <v>6</v>
      </c>
      <c r="B25" s="4" t="s">
        <v>7</v>
      </c>
      <c r="C25" s="13" t="s">
        <v>2</v>
      </c>
      <c r="I25" s="212" t="s">
        <v>705</v>
      </c>
      <c r="J25" s="214"/>
    </row>
    <row r="26" spans="1:10" x14ac:dyDescent="0.25">
      <c r="A26" s="212" t="s">
        <v>36</v>
      </c>
      <c r="B26" s="6">
        <v>345</v>
      </c>
      <c r="C26" s="5">
        <f>B26/$B$33</f>
        <v>0.15360641139804096</v>
      </c>
      <c r="I26" s="212" t="s">
        <v>706</v>
      </c>
      <c r="J26" s="214"/>
    </row>
    <row r="27" spans="1:10" x14ac:dyDescent="0.25">
      <c r="A27" s="212" t="s">
        <v>37</v>
      </c>
      <c r="B27" s="6">
        <v>225</v>
      </c>
      <c r="C27" s="5">
        <f t="shared" ref="C27:C32" si="1">B27/$B$33</f>
        <v>0.10017809439002671</v>
      </c>
      <c r="I27" s="212" t="s">
        <v>707</v>
      </c>
      <c r="J27" s="214"/>
    </row>
    <row r="28" spans="1:10" x14ac:dyDescent="0.25">
      <c r="A28" s="212" t="s">
        <v>38</v>
      </c>
      <c r="B28" s="6">
        <v>618</v>
      </c>
      <c r="C28" s="5">
        <f t="shared" si="1"/>
        <v>0.27515583259127335</v>
      </c>
      <c r="I28" s="212" t="s">
        <v>708</v>
      </c>
      <c r="J28" s="214"/>
    </row>
    <row r="29" spans="1:10" x14ac:dyDescent="0.25">
      <c r="A29" s="212" t="s">
        <v>39</v>
      </c>
      <c r="B29" s="6">
        <v>437</v>
      </c>
      <c r="C29" s="5">
        <f t="shared" si="1"/>
        <v>0.19456812110418523</v>
      </c>
      <c r="I29" s="212" t="s">
        <v>709</v>
      </c>
      <c r="J29" s="214"/>
    </row>
    <row r="30" spans="1:10" x14ac:dyDescent="0.25">
      <c r="A30" s="212" t="s">
        <v>40</v>
      </c>
      <c r="B30" s="6">
        <v>53</v>
      </c>
      <c r="C30" s="5">
        <f t="shared" si="1"/>
        <v>2.3597506678539625E-2</v>
      </c>
      <c r="I30" s="212" t="s">
        <v>710</v>
      </c>
      <c r="J30" s="214"/>
    </row>
    <row r="31" spans="1:10" ht="15.75" thickBot="1" x14ac:dyDescent="0.3">
      <c r="A31" s="212" t="s">
        <v>8</v>
      </c>
      <c r="B31" s="6">
        <v>337</v>
      </c>
      <c r="C31" s="5">
        <f t="shared" si="1"/>
        <v>0.15004452359750667</v>
      </c>
      <c r="I31" s="213" t="s">
        <v>711</v>
      </c>
      <c r="J31" s="2"/>
    </row>
    <row r="32" spans="1:10" x14ac:dyDescent="0.25">
      <c r="A32" s="15" t="s">
        <v>9</v>
      </c>
      <c r="B32" s="16">
        <v>231</v>
      </c>
      <c r="C32" s="17">
        <f t="shared" si="1"/>
        <v>0.10284951024042743</v>
      </c>
    </row>
    <row r="33" spans="1:6" ht="15.75" thickBot="1" x14ac:dyDescent="0.3">
      <c r="A33" s="213" t="s">
        <v>5</v>
      </c>
      <c r="B33" s="3">
        <f>SUM(B26:B32)</f>
        <v>2246</v>
      </c>
      <c r="C33" s="2"/>
    </row>
    <row r="34" spans="1:6" ht="15.75" thickBot="1" x14ac:dyDescent="0.3"/>
    <row r="35" spans="1:6" ht="36.75" customHeight="1" thickBot="1" x14ac:dyDescent="0.35">
      <c r="A35" s="280" t="s">
        <v>41</v>
      </c>
      <c r="B35" s="281"/>
      <c r="C35" s="282"/>
    </row>
    <row r="36" spans="1:6" x14ac:dyDescent="0.25">
      <c r="A36" s="14" t="s">
        <v>6</v>
      </c>
      <c r="B36" s="4" t="s">
        <v>7</v>
      </c>
      <c r="C36" s="13" t="s">
        <v>2</v>
      </c>
    </row>
    <row r="37" spans="1:6" x14ac:dyDescent="0.25">
      <c r="A37" s="212" t="s">
        <v>36</v>
      </c>
      <c r="B37" s="6">
        <f>B26</f>
        <v>345</v>
      </c>
      <c r="C37" s="5">
        <f>B37/$B$39</f>
        <v>0.60526315789473684</v>
      </c>
    </row>
    <row r="38" spans="1:6" x14ac:dyDescent="0.25">
      <c r="A38" s="15" t="s">
        <v>37</v>
      </c>
      <c r="B38" s="16">
        <f>B27</f>
        <v>225</v>
      </c>
      <c r="C38" s="17">
        <f>B38/$B$39</f>
        <v>0.39473684210526316</v>
      </c>
    </row>
    <row r="39" spans="1:6" ht="15.75" thickBot="1" x14ac:dyDescent="0.3">
      <c r="A39" s="213" t="s">
        <v>5</v>
      </c>
      <c r="B39" s="3">
        <f>SUM(B37:B38)</f>
        <v>570</v>
      </c>
      <c r="C39" s="2"/>
    </row>
    <row r="40" spans="1:6" ht="15.75" thickBot="1" x14ac:dyDescent="0.3"/>
    <row r="41" spans="1:6" ht="18" thickBot="1" x14ac:dyDescent="0.35">
      <c r="A41" s="284" t="s">
        <v>11</v>
      </c>
      <c r="B41" s="285"/>
      <c r="C41" s="286"/>
    </row>
    <row r="42" spans="1:6" x14ac:dyDescent="0.25">
      <c r="A42" s="14" t="s">
        <v>12</v>
      </c>
      <c r="B42" s="4" t="s">
        <v>1</v>
      </c>
      <c r="C42" s="13" t="s">
        <v>2</v>
      </c>
    </row>
    <row r="43" spans="1:6" x14ac:dyDescent="0.25">
      <c r="A43" s="23" t="s">
        <v>14</v>
      </c>
      <c r="B43" s="6">
        <v>1022</v>
      </c>
      <c r="C43" s="5">
        <f t="shared" ref="C43:C53" si="2">B43/$B$54</f>
        <v>0.45503116651825465</v>
      </c>
    </row>
    <row r="44" spans="1:6" x14ac:dyDescent="0.25">
      <c r="A44" s="23" t="s">
        <v>13</v>
      </c>
      <c r="B44" s="6">
        <v>521</v>
      </c>
      <c r="C44" s="5">
        <f t="shared" si="2"/>
        <v>0.2319679430097952</v>
      </c>
      <c r="F44" s="235"/>
    </row>
    <row r="45" spans="1:6" x14ac:dyDescent="0.25">
      <c r="A45" s="23" t="s">
        <v>17</v>
      </c>
      <c r="B45" s="6">
        <v>187</v>
      </c>
      <c r="C45" s="5">
        <f t="shared" si="2"/>
        <v>8.3259127337488872E-2</v>
      </c>
    </row>
    <row r="46" spans="1:6" x14ac:dyDescent="0.25">
      <c r="A46" s="23" t="s">
        <v>19</v>
      </c>
      <c r="B46" s="6">
        <v>124</v>
      </c>
      <c r="C46" s="5">
        <f t="shared" si="2"/>
        <v>5.5209260908281391E-2</v>
      </c>
    </row>
    <row r="47" spans="1:6" x14ac:dyDescent="0.25">
      <c r="A47" s="23" t="s">
        <v>15</v>
      </c>
      <c r="B47" s="6">
        <v>89</v>
      </c>
      <c r="C47" s="5">
        <f t="shared" si="2"/>
        <v>3.9626001780943901E-2</v>
      </c>
    </row>
    <row r="48" spans="1:6" x14ac:dyDescent="0.25">
      <c r="A48" s="23" t="s">
        <v>23</v>
      </c>
      <c r="B48" s="6">
        <v>70</v>
      </c>
      <c r="C48" s="5">
        <f t="shared" si="2"/>
        <v>3.1166518254674976E-2</v>
      </c>
    </row>
    <row r="49" spans="1:11" x14ac:dyDescent="0.25">
      <c r="A49" s="23" t="s">
        <v>26</v>
      </c>
      <c r="B49" s="6">
        <v>51</v>
      </c>
      <c r="C49" s="5">
        <f t="shared" si="2"/>
        <v>2.2707034728406055E-2</v>
      </c>
    </row>
    <row r="50" spans="1:11" x14ac:dyDescent="0.25">
      <c r="A50" s="23" t="s">
        <v>713</v>
      </c>
      <c r="B50" s="6">
        <v>31</v>
      </c>
      <c r="C50" s="5">
        <f t="shared" si="2"/>
        <v>1.3802315227070348E-2</v>
      </c>
    </row>
    <row r="51" spans="1:11" x14ac:dyDescent="0.25">
      <c r="A51" s="23" t="s">
        <v>28</v>
      </c>
      <c r="B51" s="6">
        <v>28</v>
      </c>
      <c r="C51" s="5">
        <f t="shared" si="2"/>
        <v>1.2466607301869992E-2</v>
      </c>
    </row>
    <row r="52" spans="1:11" x14ac:dyDescent="0.25">
      <c r="A52" s="23" t="s">
        <v>404</v>
      </c>
      <c r="B52" s="6">
        <v>26</v>
      </c>
      <c r="C52" s="5">
        <f t="shared" si="2"/>
        <v>1.1576135351736421E-2</v>
      </c>
    </row>
    <row r="53" spans="1:11" x14ac:dyDescent="0.25">
      <c r="A53" s="24" t="s">
        <v>33</v>
      </c>
      <c r="B53" s="16">
        <v>97</v>
      </c>
      <c r="C53" s="17">
        <f t="shared" si="2"/>
        <v>4.3187889581478185E-2</v>
      </c>
    </row>
    <row r="54" spans="1:11" s="211" customFormat="1" ht="15.75" thickBot="1" x14ac:dyDescent="0.3">
      <c r="A54" s="213" t="s">
        <v>5</v>
      </c>
      <c r="B54" s="3">
        <f>SUM(B43:B53)</f>
        <v>2246</v>
      </c>
      <c r="C54" s="2"/>
      <c r="D54" s="210"/>
      <c r="E54" s="210"/>
      <c r="F54" s="210"/>
      <c r="G54" s="210"/>
      <c r="H54" s="210"/>
      <c r="I54" s="210"/>
      <c r="J54" s="210"/>
      <c r="K54" s="210"/>
    </row>
    <row r="55" spans="1:11" ht="15.75" thickBot="1" x14ac:dyDescent="0.3"/>
    <row r="56" spans="1:11" ht="33" customHeight="1" thickBot="1" x14ac:dyDescent="0.35">
      <c r="A56" s="280" t="s">
        <v>42</v>
      </c>
      <c r="B56" s="281"/>
      <c r="C56" s="282"/>
      <c r="D56" s="211"/>
    </row>
    <row r="57" spans="1:11" x14ac:dyDescent="0.25">
      <c r="A57" s="14" t="s">
        <v>12</v>
      </c>
      <c r="B57" s="4" t="s">
        <v>1</v>
      </c>
      <c r="C57" s="13" t="s">
        <v>2</v>
      </c>
    </row>
    <row r="58" spans="1:11" x14ac:dyDescent="0.25">
      <c r="A58" s="212" t="s">
        <v>14</v>
      </c>
      <c r="B58" s="6">
        <v>215</v>
      </c>
      <c r="C58" s="5">
        <f t="shared" ref="C58:C64" si="3">B58/$B$65</f>
        <v>0.37719298245614036</v>
      </c>
    </row>
    <row r="59" spans="1:11" x14ac:dyDescent="0.25">
      <c r="A59" s="212" t="s">
        <v>17</v>
      </c>
      <c r="B59" s="6">
        <v>128</v>
      </c>
      <c r="C59" s="5">
        <f t="shared" si="3"/>
        <v>0.22456140350877193</v>
      </c>
    </row>
    <row r="60" spans="1:11" x14ac:dyDescent="0.25">
      <c r="A60" s="212" t="s">
        <v>13</v>
      </c>
      <c r="B60" s="6">
        <v>74</v>
      </c>
      <c r="C60" s="5">
        <f t="shared" si="3"/>
        <v>0.12982456140350876</v>
      </c>
    </row>
    <row r="61" spans="1:11" x14ac:dyDescent="0.25">
      <c r="A61" s="212" t="s">
        <v>23</v>
      </c>
      <c r="B61" s="6">
        <v>59</v>
      </c>
      <c r="C61" s="5">
        <f t="shared" si="3"/>
        <v>0.10350877192982456</v>
      </c>
    </row>
    <row r="62" spans="1:11" x14ac:dyDescent="0.25">
      <c r="A62" s="212" t="s">
        <v>26</v>
      </c>
      <c r="B62" s="6">
        <v>51</v>
      </c>
      <c r="C62" s="5">
        <f t="shared" si="3"/>
        <v>8.9473684210526316E-2</v>
      </c>
    </row>
    <row r="63" spans="1:11" x14ac:dyDescent="0.25">
      <c r="A63" s="212" t="s">
        <v>19</v>
      </c>
      <c r="B63" s="6">
        <v>23</v>
      </c>
      <c r="C63" s="5">
        <f t="shared" si="3"/>
        <v>4.0350877192982457E-2</v>
      </c>
    </row>
    <row r="64" spans="1:11" x14ac:dyDescent="0.25">
      <c r="A64" s="15" t="s">
        <v>15</v>
      </c>
      <c r="B64" s="16">
        <v>20</v>
      </c>
      <c r="C64" s="17">
        <f t="shared" si="3"/>
        <v>3.5087719298245612E-2</v>
      </c>
    </row>
    <row r="65" spans="1:3" ht="15.75" thickBot="1" x14ac:dyDescent="0.3">
      <c r="A65" s="213" t="s">
        <v>5</v>
      </c>
      <c r="B65" s="3">
        <f>SUM(B58:B64)</f>
        <v>570</v>
      </c>
      <c r="C65" s="2"/>
    </row>
    <row r="66" spans="1:3" ht="15.75" thickBot="1" x14ac:dyDescent="0.3"/>
    <row r="67" spans="1:3" ht="18" thickBot="1" x14ac:dyDescent="0.35">
      <c r="A67" s="284" t="s">
        <v>44</v>
      </c>
      <c r="B67" s="285"/>
      <c r="C67" s="286"/>
    </row>
    <row r="68" spans="1:3" x14ac:dyDescent="0.25">
      <c r="A68" s="14" t="s">
        <v>45</v>
      </c>
      <c r="B68" s="4" t="s">
        <v>7</v>
      </c>
      <c r="C68" s="13" t="s">
        <v>2</v>
      </c>
    </row>
    <row r="69" spans="1:3" x14ac:dyDescent="0.25">
      <c r="A69" s="212" t="s">
        <v>46</v>
      </c>
      <c r="B69" s="6">
        <v>401</v>
      </c>
      <c r="C69" s="5">
        <f>B69/$B$76</f>
        <v>0.17853962600178094</v>
      </c>
    </row>
    <row r="70" spans="1:3" x14ac:dyDescent="0.25">
      <c r="A70" s="212" t="s">
        <v>47</v>
      </c>
      <c r="B70" s="6">
        <v>97</v>
      </c>
      <c r="C70" s="5">
        <f t="shared" ref="C70:C75" si="4">B70/$B$76</f>
        <v>4.3187889581478185E-2</v>
      </c>
    </row>
    <row r="71" spans="1:3" x14ac:dyDescent="0.25">
      <c r="A71" s="212" t="s">
        <v>48</v>
      </c>
      <c r="B71" s="6">
        <v>492</v>
      </c>
      <c r="C71" s="5">
        <f t="shared" si="4"/>
        <v>0.21905609973285842</v>
      </c>
    </row>
    <row r="72" spans="1:3" x14ac:dyDescent="0.25">
      <c r="A72" s="212" t="s">
        <v>49</v>
      </c>
      <c r="B72" s="6">
        <v>379</v>
      </c>
      <c r="C72" s="5">
        <f t="shared" si="4"/>
        <v>0.16874443455031166</v>
      </c>
    </row>
    <row r="73" spans="1:3" x14ac:dyDescent="0.25">
      <c r="A73" s="212" t="s">
        <v>50</v>
      </c>
      <c r="B73" s="6">
        <v>398</v>
      </c>
      <c r="C73" s="5">
        <f t="shared" si="4"/>
        <v>0.17720391807658059</v>
      </c>
    </row>
    <row r="74" spans="1:3" x14ac:dyDescent="0.25">
      <c r="A74" s="212" t="s">
        <v>51</v>
      </c>
      <c r="B74" s="6">
        <v>144</v>
      </c>
      <c r="C74" s="5">
        <f t="shared" si="4"/>
        <v>6.4113980409617091E-2</v>
      </c>
    </row>
    <row r="75" spans="1:3" x14ac:dyDescent="0.25">
      <c r="A75" s="15" t="s">
        <v>52</v>
      </c>
      <c r="B75" s="16">
        <v>335</v>
      </c>
      <c r="C75" s="17">
        <f t="shared" si="4"/>
        <v>0.14915405164737311</v>
      </c>
    </row>
    <row r="76" spans="1:3" ht="15.75" thickBot="1" x14ac:dyDescent="0.3">
      <c r="A76" s="213" t="s">
        <v>5</v>
      </c>
      <c r="B76" s="3">
        <f>SUM(B69:B75)</f>
        <v>2246</v>
      </c>
      <c r="C76" s="2"/>
    </row>
    <row r="77" spans="1:3" ht="15.75" thickBot="1" x14ac:dyDescent="0.3"/>
    <row r="78" spans="1:3" ht="33.75" customHeight="1" thickBot="1" x14ac:dyDescent="0.35">
      <c r="A78" s="280" t="s">
        <v>53</v>
      </c>
      <c r="B78" s="281"/>
      <c r="C78" s="282"/>
    </row>
    <row r="79" spans="1:3" x14ac:dyDescent="0.25">
      <c r="A79" s="14" t="s">
        <v>45</v>
      </c>
      <c r="B79" s="4" t="s">
        <v>7</v>
      </c>
      <c r="C79" s="13" t="s">
        <v>2</v>
      </c>
    </row>
    <row r="80" spans="1:3" x14ac:dyDescent="0.25">
      <c r="A80" s="212" t="s">
        <v>46</v>
      </c>
      <c r="B80" s="6">
        <v>130</v>
      </c>
      <c r="C80" s="5">
        <f>B80/$B$87</f>
        <v>0.22807017543859648</v>
      </c>
    </row>
    <row r="81" spans="1:3" x14ac:dyDescent="0.25">
      <c r="A81" s="212" t="s">
        <v>47</v>
      </c>
      <c r="B81" s="279">
        <v>0</v>
      </c>
      <c r="C81" s="5">
        <f t="shared" ref="C81:C86" si="5">B81/$B$87</f>
        <v>0</v>
      </c>
    </row>
    <row r="82" spans="1:3" x14ac:dyDescent="0.25">
      <c r="A82" s="212" t="s">
        <v>48</v>
      </c>
      <c r="B82" s="6">
        <v>57</v>
      </c>
      <c r="C82" s="5">
        <f t="shared" si="5"/>
        <v>0.1</v>
      </c>
    </row>
    <row r="83" spans="1:3" x14ac:dyDescent="0.25">
      <c r="A83" s="212" t="s">
        <v>49</v>
      </c>
      <c r="B83" s="6">
        <v>55</v>
      </c>
      <c r="C83" s="5">
        <f t="shared" si="5"/>
        <v>9.6491228070175433E-2</v>
      </c>
    </row>
    <row r="84" spans="1:3" x14ac:dyDescent="0.25">
      <c r="A84" s="212" t="s">
        <v>50</v>
      </c>
      <c r="B84" s="6">
        <v>213</v>
      </c>
      <c r="C84" s="5">
        <f t="shared" si="5"/>
        <v>0.37368421052631579</v>
      </c>
    </row>
    <row r="85" spans="1:3" x14ac:dyDescent="0.25">
      <c r="A85" s="212" t="s">
        <v>51</v>
      </c>
      <c r="B85" s="6">
        <v>20</v>
      </c>
      <c r="C85" s="5">
        <f t="shared" si="5"/>
        <v>3.5087719298245612E-2</v>
      </c>
    </row>
    <row r="86" spans="1:3" x14ac:dyDescent="0.25">
      <c r="A86" s="15" t="s">
        <v>52</v>
      </c>
      <c r="B86" s="16">
        <v>95</v>
      </c>
      <c r="C86" s="17">
        <f t="shared" si="5"/>
        <v>0.16666666666666666</v>
      </c>
    </row>
    <row r="87" spans="1:3" ht="15.75" thickBot="1" x14ac:dyDescent="0.3">
      <c r="A87" s="213" t="s">
        <v>5</v>
      </c>
      <c r="B87" s="3">
        <f>SUM(B80:B86)</f>
        <v>570</v>
      </c>
      <c r="C87" s="2"/>
    </row>
    <row r="89" spans="1:3" x14ac:dyDescent="0.25">
      <c r="A89" s="237" t="s">
        <v>817</v>
      </c>
    </row>
    <row r="90" spans="1:3" x14ac:dyDescent="0.25">
      <c r="A90" s="240" t="s">
        <v>818</v>
      </c>
    </row>
    <row r="91" spans="1:3" x14ac:dyDescent="0.25">
      <c r="A91" s="240" t="s">
        <v>819</v>
      </c>
    </row>
    <row r="92" spans="1:3" ht="15.75" thickBot="1" x14ac:dyDescent="0.3"/>
    <row r="93" spans="1:3" ht="18" thickBot="1" x14ac:dyDescent="0.35">
      <c r="A93" s="284" t="s">
        <v>805</v>
      </c>
      <c r="B93" s="285"/>
      <c r="C93" s="286"/>
    </row>
    <row r="94" spans="1:3" x14ac:dyDescent="0.25">
      <c r="A94" s="14" t="s">
        <v>54</v>
      </c>
      <c r="B94" s="4" t="s">
        <v>1</v>
      </c>
      <c r="C94" s="13" t="s">
        <v>2</v>
      </c>
    </row>
    <row r="95" spans="1:3" x14ac:dyDescent="0.25">
      <c r="A95" s="212" t="s">
        <v>55</v>
      </c>
      <c r="B95" s="6">
        <v>59457</v>
      </c>
      <c r="C95" s="5">
        <f>B95/$B$97</f>
        <v>0.99296903704198536</v>
      </c>
    </row>
    <row r="96" spans="1:3" x14ac:dyDescent="0.25">
      <c r="A96" s="15" t="s">
        <v>58</v>
      </c>
      <c r="B96" s="16">
        <v>421</v>
      </c>
      <c r="C96" s="17">
        <f>B96/$B$97</f>
        <v>7.0309629580146294E-3</v>
      </c>
    </row>
    <row r="97" spans="1:3" ht="15.75" thickBot="1" x14ac:dyDescent="0.3">
      <c r="A97" s="213" t="s">
        <v>5</v>
      </c>
      <c r="B97" s="3">
        <f>SUM(B95:B96)</f>
        <v>59878</v>
      </c>
      <c r="C97" s="2"/>
    </row>
    <row r="98" spans="1:3" x14ac:dyDescent="0.25">
      <c r="A98" s="210" t="s">
        <v>829</v>
      </c>
    </row>
    <row r="99" spans="1:3" ht="15.75" thickBot="1" x14ac:dyDescent="0.3"/>
    <row r="100" spans="1:3" ht="30" customHeight="1" thickBot="1" x14ac:dyDescent="0.35">
      <c r="A100" s="280" t="s">
        <v>56</v>
      </c>
      <c r="B100" s="281"/>
      <c r="C100" s="282"/>
    </row>
    <row r="101" spans="1:3" x14ac:dyDescent="0.25">
      <c r="A101" s="14" t="s">
        <v>6</v>
      </c>
      <c r="B101" s="4" t="s">
        <v>7</v>
      </c>
      <c r="C101" s="13" t="s">
        <v>2</v>
      </c>
    </row>
    <row r="102" spans="1:3" x14ac:dyDescent="0.25">
      <c r="A102" s="212" t="s">
        <v>36</v>
      </c>
      <c r="B102" s="6">
        <v>1608</v>
      </c>
      <c r="C102" s="5">
        <f>B102/$B$108</f>
        <v>3.8230189486697888E-2</v>
      </c>
    </row>
    <row r="103" spans="1:3" x14ac:dyDescent="0.25">
      <c r="A103" s="212" t="s">
        <v>37</v>
      </c>
      <c r="B103" s="6">
        <v>3322</v>
      </c>
      <c r="C103" s="5">
        <f t="shared" ref="C103:C107" si="6">B103/$B$108</f>
        <v>7.898052828035472E-2</v>
      </c>
    </row>
    <row r="104" spans="1:3" x14ac:dyDescent="0.25">
      <c r="A104" s="212" t="s">
        <v>38</v>
      </c>
      <c r="B104" s="6">
        <v>4759</v>
      </c>
      <c r="C104" s="5">
        <f t="shared" si="6"/>
        <v>0.11314519388507169</v>
      </c>
    </row>
    <row r="105" spans="1:3" x14ac:dyDescent="0.25">
      <c r="A105" s="212" t="s">
        <v>39</v>
      </c>
      <c r="B105" s="6">
        <v>5915</v>
      </c>
      <c r="C105" s="5">
        <f t="shared" si="6"/>
        <v>0.14062908632700127</v>
      </c>
    </row>
    <row r="106" spans="1:3" x14ac:dyDescent="0.25">
      <c r="A106" s="212" t="s">
        <v>40</v>
      </c>
      <c r="B106" s="6">
        <v>5572</v>
      </c>
      <c r="C106" s="5">
        <f t="shared" si="6"/>
        <v>0.13247426356957751</v>
      </c>
    </row>
    <row r="107" spans="1:3" x14ac:dyDescent="0.25">
      <c r="A107" s="15" t="s">
        <v>8</v>
      </c>
      <c r="B107" s="16">
        <v>20885</v>
      </c>
      <c r="C107" s="17">
        <f t="shared" si="6"/>
        <v>0.49654073845129693</v>
      </c>
    </row>
    <row r="108" spans="1:3" ht="15.75" thickBot="1" x14ac:dyDescent="0.3">
      <c r="A108" s="213" t="s">
        <v>5</v>
      </c>
      <c r="B108" s="3">
        <f>SUM(B102:B107)</f>
        <v>42061</v>
      </c>
      <c r="C108" s="2"/>
    </row>
    <row r="109" spans="1:3" x14ac:dyDescent="0.25">
      <c r="A109" s="241" t="s">
        <v>820</v>
      </c>
    </row>
    <row r="110" spans="1:3" ht="15.75" thickBot="1" x14ac:dyDescent="0.3"/>
    <row r="111" spans="1:3" ht="34.5" customHeight="1" thickBot="1" x14ac:dyDescent="0.35">
      <c r="A111" s="280" t="s">
        <v>57</v>
      </c>
      <c r="B111" s="281"/>
      <c r="C111" s="282"/>
    </row>
    <row r="112" spans="1:3" x14ac:dyDescent="0.25">
      <c r="A112" s="14" t="s">
        <v>6</v>
      </c>
      <c r="B112" s="4" t="s">
        <v>7</v>
      </c>
      <c r="C112" s="13" t="s">
        <v>2</v>
      </c>
    </row>
    <row r="113" spans="1:3" x14ac:dyDescent="0.25">
      <c r="A113" s="212" t="s">
        <v>36</v>
      </c>
      <c r="B113" s="6">
        <v>73</v>
      </c>
      <c r="C113" s="5">
        <f>B113/$B$119</f>
        <v>0.2425249169435216</v>
      </c>
    </row>
    <row r="114" spans="1:3" x14ac:dyDescent="0.25">
      <c r="A114" s="212" t="s">
        <v>37</v>
      </c>
      <c r="B114" s="6">
        <v>46</v>
      </c>
      <c r="C114" s="5">
        <f t="shared" ref="C114:C118" si="7">B114/$B$119</f>
        <v>0.15282392026578073</v>
      </c>
    </row>
    <row r="115" spans="1:3" x14ac:dyDescent="0.25">
      <c r="A115" s="212" t="s">
        <v>38</v>
      </c>
      <c r="B115" s="6">
        <v>123</v>
      </c>
      <c r="C115" s="5">
        <f t="shared" si="7"/>
        <v>0.40863787375415284</v>
      </c>
    </row>
    <row r="116" spans="1:3" x14ac:dyDescent="0.25">
      <c r="A116" s="212" t="s">
        <v>39</v>
      </c>
      <c r="B116" s="6">
        <v>42</v>
      </c>
      <c r="C116" s="5">
        <f t="shared" si="7"/>
        <v>0.13953488372093023</v>
      </c>
    </row>
    <row r="117" spans="1:3" x14ac:dyDescent="0.25">
      <c r="A117" s="212" t="s">
        <v>40</v>
      </c>
      <c r="B117" s="6">
        <v>0</v>
      </c>
      <c r="C117" s="5">
        <f t="shared" si="7"/>
        <v>0</v>
      </c>
    </row>
    <row r="118" spans="1:3" x14ac:dyDescent="0.25">
      <c r="A118" s="15" t="s">
        <v>8</v>
      </c>
      <c r="B118" s="16">
        <v>17</v>
      </c>
      <c r="C118" s="17">
        <f t="shared" si="7"/>
        <v>5.647840531561462E-2</v>
      </c>
    </row>
    <row r="119" spans="1:3" ht="15.75" thickBot="1" x14ac:dyDescent="0.3">
      <c r="A119" s="213" t="s">
        <v>5</v>
      </c>
      <c r="B119" s="3">
        <f>SUM(B113:B118)</f>
        <v>301</v>
      </c>
      <c r="C119" s="2"/>
    </row>
    <row r="120" spans="1:3" ht="15.75" thickBot="1" x14ac:dyDescent="0.3"/>
    <row r="121" spans="1:3" ht="33" customHeight="1" thickBot="1" x14ac:dyDescent="0.35">
      <c r="A121" s="280" t="s">
        <v>59</v>
      </c>
      <c r="B121" s="281"/>
      <c r="C121" s="282"/>
    </row>
    <row r="122" spans="1:3" x14ac:dyDescent="0.25">
      <c r="A122" s="14" t="s">
        <v>6</v>
      </c>
      <c r="B122" s="4" t="s">
        <v>7</v>
      </c>
      <c r="C122" s="13" t="s">
        <v>2</v>
      </c>
    </row>
    <row r="123" spans="1:3" x14ac:dyDescent="0.25">
      <c r="A123" s="212" t="s">
        <v>36</v>
      </c>
      <c r="B123" s="6">
        <f>B113</f>
        <v>73</v>
      </c>
      <c r="C123" s="5">
        <f>B123/$B$125</f>
        <v>0.61344537815126055</v>
      </c>
    </row>
    <row r="124" spans="1:3" x14ac:dyDescent="0.25">
      <c r="A124" s="15" t="s">
        <v>37</v>
      </c>
      <c r="B124" s="16">
        <f>B114</f>
        <v>46</v>
      </c>
      <c r="C124" s="17">
        <f>B124/$B$125</f>
        <v>0.38655462184873951</v>
      </c>
    </row>
    <row r="125" spans="1:3" ht="15.75" thickBot="1" x14ac:dyDescent="0.3">
      <c r="A125" s="213" t="s">
        <v>5</v>
      </c>
      <c r="B125" s="3">
        <f>SUM(B123:B124)</f>
        <v>119</v>
      </c>
      <c r="C125" s="2"/>
    </row>
    <row r="126" spans="1:3" ht="15.75" thickBot="1" x14ac:dyDescent="0.3"/>
    <row r="127" spans="1:3" ht="35.25" customHeight="1" thickBot="1" x14ac:dyDescent="0.35">
      <c r="A127" s="280" t="s">
        <v>60</v>
      </c>
      <c r="B127" s="281"/>
      <c r="C127" s="282"/>
    </row>
    <row r="128" spans="1:3" x14ac:dyDescent="0.25">
      <c r="A128" s="14" t="s">
        <v>12</v>
      </c>
      <c r="B128" s="4" t="s">
        <v>1</v>
      </c>
      <c r="C128" s="13" t="s">
        <v>2</v>
      </c>
    </row>
    <row r="129" spans="1:3" x14ac:dyDescent="0.25">
      <c r="A129" s="212" t="s">
        <v>14</v>
      </c>
      <c r="B129" s="6">
        <v>235</v>
      </c>
      <c r="C129" s="5">
        <f>B129/$B$132</f>
        <v>0.78073089700996678</v>
      </c>
    </row>
    <row r="130" spans="1:3" x14ac:dyDescent="0.25">
      <c r="A130" s="212" t="s">
        <v>17</v>
      </c>
      <c r="B130" s="6">
        <v>35</v>
      </c>
      <c r="C130" s="5">
        <f>B130/$B$132</f>
        <v>0.11627906976744186</v>
      </c>
    </row>
    <row r="131" spans="1:3" x14ac:dyDescent="0.25">
      <c r="A131" s="15" t="s">
        <v>13</v>
      </c>
      <c r="B131" s="16">
        <v>31</v>
      </c>
      <c r="C131" s="17">
        <f>B131/$B$132</f>
        <v>0.10299003322259136</v>
      </c>
    </row>
    <row r="132" spans="1:3" ht="15.75" thickBot="1" x14ac:dyDescent="0.3">
      <c r="A132" s="213" t="s">
        <v>5</v>
      </c>
      <c r="B132" s="3">
        <f>SUM(B129:B131)</f>
        <v>301</v>
      </c>
      <c r="C132" s="2"/>
    </row>
    <row r="133" spans="1:3" x14ac:dyDescent="0.25">
      <c r="A133" s="242" t="s">
        <v>821</v>
      </c>
      <c r="B133" s="273"/>
      <c r="C133" s="274"/>
    </row>
    <row r="134" spans="1:3" ht="15.75" thickBot="1" x14ac:dyDescent="0.3"/>
    <row r="135" spans="1:3" ht="34.5" customHeight="1" thickBot="1" x14ac:dyDescent="0.35">
      <c r="A135" s="280" t="s">
        <v>61</v>
      </c>
      <c r="B135" s="281"/>
      <c r="C135" s="282"/>
    </row>
    <row r="136" spans="1:3" x14ac:dyDescent="0.25">
      <c r="A136" s="14" t="s">
        <v>12</v>
      </c>
      <c r="B136" s="4" t="s">
        <v>1</v>
      </c>
      <c r="C136" s="13" t="s">
        <v>2</v>
      </c>
    </row>
    <row r="137" spans="1:3" x14ac:dyDescent="0.25">
      <c r="A137" s="212" t="s">
        <v>14</v>
      </c>
      <c r="B137" s="6">
        <v>53</v>
      </c>
      <c r="C137" s="5">
        <f>B137/$B$140</f>
        <v>0.44537815126050423</v>
      </c>
    </row>
    <row r="138" spans="1:3" x14ac:dyDescent="0.25">
      <c r="A138" s="212" t="s">
        <v>17</v>
      </c>
      <c r="B138" s="6">
        <v>35</v>
      </c>
      <c r="C138" s="5">
        <f>B138/$B$140</f>
        <v>0.29411764705882354</v>
      </c>
    </row>
    <row r="139" spans="1:3" x14ac:dyDescent="0.25">
      <c r="A139" s="15" t="s">
        <v>13</v>
      </c>
      <c r="B139" s="16">
        <v>31</v>
      </c>
      <c r="C139" s="17">
        <f>B139/$B$140</f>
        <v>0.26050420168067229</v>
      </c>
    </row>
    <row r="140" spans="1:3" ht="15.75" thickBot="1" x14ac:dyDescent="0.3">
      <c r="A140" s="213" t="s">
        <v>5</v>
      </c>
      <c r="B140" s="3">
        <f>SUM(B137:B139)</f>
        <v>119</v>
      </c>
      <c r="C140" s="2"/>
    </row>
    <row r="141" spans="1:3" x14ac:dyDescent="0.25">
      <c r="A141" s="244" t="s">
        <v>821</v>
      </c>
    </row>
    <row r="143" spans="1:3" x14ac:dyDescent="0.25">
      <c r="A143" s="210" t="s">
        <v>822</v>
      </c>
    </row>
  </sheetData>
  <mergeCells count="18">
    <mergeCell ref="A127:C127"/>
    <mergeCell ref="A135:C135"/>
    <mergeCell ref="A41:C41"/>
    <mergeCell ref="A56:C56"/>
    <mergeCell ref="A67:C67"/>
    <mergeCell ref="A78:C78"/>
    <mergeCell ref="A93:C93"/>
    <mergeCell ref="A100:C100"/>
    <mergeCell ref="A35:C35"/>
    <mergeCell ref="A1:F1"/>
    <mergeCell ref="A5:C5"/>
    <mergeCell ref="A111:C111"/>
    <mergeCell ref="A121:C121"/>
    <mergeCell ref="I5:J5"/>
    <mergeCell ref="A12:C12"/>
    <mergeCell ref="A24:C24"/>
    <mergeCell ref="E12:G12"/>
    <mergeCell ref="E18:G18"/>
  </mergeCells>
  <pageMargins left="0.7" right="0.7" top="0.75" bottom="0.75" header="0.3" footer="0.3"/>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4"/>
  <sheetViews>
    <sheetView topLeftCell="A8" workbookViewId="0">
      <selection activeCell="M43" sqref="M43"/>
    </sheetView>
  </sheetViews>
  <sheetFormatPr defaultRowHeight="15" x14ac:dyDescent="0.25"/>
  <cols>
    <col min="1" max="1" width="30" style="210" bestFit="1" customWidth="1"/>
    <col min="2" max="2" width="10.7109375" style="210" bestFit="1" customWidth="1"/>
    <col min="3" max="3" width="7.85546875" style="210" customWidth="1"/>
    <col min="4" max="4" width="9.140625" style="210"/>
    <col min="5" max="5" width="33.85546875" style="210" bestFit="1" customWidth="1"/>
    <col min="6" max="6" width="23.140625" style="210" customWidth="1"/>
    <col min="7" max="7" width="10.28515625" style="210" customWidth="1"/>
    <col min="8" max="8" width="9.140625" style="210"/>
    <col min="9" max="9" width="25.28515625" style="210" bestFit="1" customWidth="1"/>
    <col min="10" max="10" width="31.42578125" style="210" bestFit="1" customWidth="1"/>
    <col min="11" max="16384" width="9.140625" style="210"/>
  </cols>
  <sheetData>
    <row r="1" spans="1:10" ht="21" x14ac:dyDescent="0.35">
      <c r="A1" s="283" t="s">
        <v>714</v>
      </c>
      <c r="B1" s="283"/>
      <c r="C1" s="283"/>
      <c r="D1" s="283"/>
      <c r="E1" s="283"/>
      <c r="F1" s="283"/>
    </row>
    <row r="2" spans="1:10" ht="21" x14ac:dyDescent="0.35">
      <c r="A2" s="236" t="s">
        <v>815</v>
      </c>
      <c r="F2" s="253"/>
    </row>
    <row r="3" spans="1:10" ht="21" x14ac:dyDescent="0.35">
      <c r="A3" s="210" t="s">
        <v>816</v>
      </c>
      <c r="F3" s="253"/>
    </row>
    <row r="4" spans="1:10" ht="15.75" thickBot="1" x14ac:dyDescent="0.3"/>
    <row r="5" spans="1:10" ht="18" thickBot="1" x14ac:dyDescent="0.35">
      <c r="A5" s="284" t="s">
        <v>34</v>
      </c>
      <c r="B5" s="285"/>
      <c r="C5" s="286"/>
      <c r="I5" s="284" t="s">
        <v>63</v>
      </c>
      <c r="J5" s="286"/>
    </row>
    <row r="6" spans="1:10" x14ac:dyDescent="0.25">
      <c r="A6" s="14" t="s">
        <v>0</v>
      </c>
      <c r="B6" s="4" t="s">
        <v>1</v>
      </c>
      <c r="C6" s="13" t="s">
        <v>2</v>
      </c>
      <c r="I6" s="19" t="s">
        <v>715</v>
      </c>
      <c r="J6" s="214" t="s">
        <v>741</v>
      </c>
    </row>
    <row r="7" spans="1:10" x14ac:dyDescent="0.25">
      <c r="A7" s="212" t="s">
        <v>3</v>
      </c>
      <c r="B7" s="6">
        <v>94898</v>
      </c>
      <c r="C7" s="5">
        <f>B7/$B$9</f>
        <v>0.97866284406035042</v>
      </c>
      <c r="I7" s="212" t="s">
        <v>716</v>
      </c>
      <c r="J7" s="214" t="s">
        <v>742</v>
      </c>
    </row>
    <row r="8" spans="1:10" x14ac:dyDescent="0.25">
      <c r="A8" s="15" t="s">
        <v>4</v>
      </c>
      <c r="B8" s="16">
        <v>2069</v>
      </c>
      <c r="C8" s="17">
        <f>B8/$B$9</f>
        <v>2.133715593964957E-2</v>
      </c>
      <c r="I8" s="212" t="s">
        <v>717</v>
      </c>
      <c r="J8" s="214" t="s">
        <v>743</v>
      </c>
    </row>
    <row r="9" spans="1:10" ht="15.75" thickBot="1" x14ac:dyDescent="0.3">
      <c r="A9" s="213" t="s">
        <v>5</v>
      </c>
      <c r="B9" s="3">
        <f>SUM(B7:B8)</f>
        <v>96967</v>
      </c>
      <c r="C9" s="2"/>
      <c r="I9" s="212" t="s">
        <v>718</v>
      </c>
      <c r="J9" s="214" t="s">
        <v>744</v>
      </c>
    </row>
    <row r="10" spans="1:10" x14ac:dyDescent="0.25">
      <c r="A10" s="210" t="s">
        <v>884</v>
      </c>
      <c r="B10" s="256"/>
      <c r="C10" s="256"/>
      <c r="I10" s="212" t="s">
        <v>719</v>
      </c>
      <c r="J10" s="214" t="s">
        <v>745</v>
      </c>
    </row>
    <row r="11" spans="1:10" ht="15.75" thickBot="1" x14ac:dyDescent="0.3">
      <c r="I11" s="212" t="s">
        <v>720</v>
      </c>
      <c r="J11" s="214" t="s">
        <v>746</v>
      </c>
    </row>
    <row r="12" spans="1:10" ht="18" thickBot="1" x14ac:dyDescent="0.35">
      <c r="A12" s="284" t="s">
        <v>35</v>
      </c>
      <c r="B12" s="285"/>
      <c r="C12" s="286"/>
      <c r="E12" s="294" t="s">
        <v>844</v>
      </c>
      <c r="F12" s="295"/>
      <c r="G12" s="296"/>
      <c r="I12" s="212" t="s">
        <v>721</v>
      </c>
      <c r="J12" s="214" t="s">
        <v>747</v>
      </c>
    </row>
    <row r="13" spans="1:10" x14ac:dyDescent="0.25">
      <c r="A13" s="14" t="s">
        <v>6</v>
      </c>
      <c r="B13" s="4" t="s">
        <v>7</v>
      </c>
      <c r="C13" s="13" t="s">
        <v>2</v>
      </c>
      <c r="E13" s="14" t="s">
        <v>0</v>
      </c>
      <c r="F13" s="4" t="s">
        <v>1</v>
      </c>
      <c r="G13" s="13" t="s">
        <v>2</v>
      </c>
      <c r="I13" s="212" t="s">
        <v>722</v>
      </c>
      <c r="J13" s="214" t="s">
        <v>748</v>
      </c>
    </row>
    <row r="14" spans="1:10" x14ac:dyDescent="0.25">
      <c r="A14" s="212" t="s">
        <v>36</v>
      </c>
      <c r="B14" s="6">
        <v>7261</v>
      </c>
      <c r="C14" s="5">
        <f>B14/$B$21</f>
        <v>7.4881145131848986E-2</v>
      </c>
      <c r="E14" s="212" t="s">
        <v>3</v>
      </c>
      <c r="F14" s="6">
        <v>6961</v>
      </c>
      <c r="G14" s="5">
        <v>0.95899999999999996</v>
      </c>
      <c r="I14" s="212" t="s">
        <v>723</v>
      </c>
      <c r="J14" s="214" t="s">
        <v>749</v>
      </c>
    </row>
    <row r="15" spans="1:10" x14ac:dyDescent="0.25">
      <c r="A15" s="212" t="s">
        <v>37</v>
      </c>
      <c r="B15" s="6">
        <v>10956</v>
      </c>
      <c r="C15" s="5">
        <f t="shared" ref="C15:C20" si="0">B15/$B$21</f>
        <v>0.11298689244794621</v>
      </c>
      <c r="E15" s="15" t="s">
        <v>4</v>
      </c>
      <c r="F15" s="16">
        <v>300</v>
      </c>
      <c r="G15" s="17">
        <v>4.1000000000000002E-2</v>
      </c>
      <c r="I15" s="212" t="s">
        <v>724</v>
      </c>
      <c r="J15" s="214" t="s">
        <v>750</v>
      </c>
    </row>
    <row r="16" spans="1:10" ht="15.75" thickBot="1" x14ac:dyDescent="0.3">
      <c r="A16" s="212" t="s">
        <v>38</v>
      </c>
      <c r="B16" s="6">
        <v>11579</v>
      </c>
      <c r="C16" s="5">
        <f t="shared" si="0"/>
        <v>0.11941175863953717</v>
      </c>
      <c r="E16" s="213" t="s">
        <v>5</v>
      </c>
      <c r="F16" s="3">
        <v>7261</v>
      </c>
      <c r="G16" s="232"/>
      <c r="I16" s="212" t="s">
        <v>725</v>
      </c>
      <c r="J16" s="214" t="s">
        <v>751</v>
      </c>
    </row>
    <row r="17" spans="1:10" ht="15.75" thickBot="1" x14ac:dyDescent="0.3">
      <c r="A17" s="212" t="s">
        <v>39</v>
      </c>
      <c r="B17" s="6">
        <v>15203</v>
      </c>
      <c r="C17" s="5">
        <f t="shared" si="0"/>
        <v>0.15678529809110317</v>
      </c>
      <c r="I17" s="212" t="s">
        <v>726</v>
      </c>
      <c r="J17" s="214" t="s">
        <v>752</v>
      </c>
    </row>
    <row r="18" spans="1:10" ht="18" thickBot="1" x14ac:dyDescent="0.35">
      <c r="A18" s="212" t="s">
        <v>40</v>
      </c>
      <c r="B18" s="6">
        <v>12931</v>
      </c>
      <c r="C18" s="5">
        <f t="shared" si="0"/>
        <v>0.13335464642610373</v>
      </c>
      <c r="E18" s="284" t="s">
        <v>837</v>
      </c>
      <c r="F18" s="285"/>
      <c r="G18" s="286"/>
      <c r="I18" s="212" t="s">
        <v>727</v>
      </c>
      <c r="J18" s="214" t="s">
        <v>753</v>
      </c>
    </row>
    <row r="19" spans="1:10" x14ac:dyDescent="0.25">
      <c r="A19" s="212" t="s">
        <v>8</v>
      </c>
      <c r="B19" s="6">
        <v>36825</v>
      </c>
      <c r="C19" s="5">
        <f t="shared" si="0"/>
        <v>0.37976837480792436</v>
      </c>
      <c r="E19" s="14" t="s">
        <v>0</v>
      </c>
      <c r="F19" s="4" t="s">
        <v>1</v>
      </c>
      <c r="G19" s="13" t="s">
        <v>2</v>
      </c>
      <c r="I19" s="212" t="s">
        <v>728</v>
      </c>
      <c r="J19" s="214" t="s">
        <v>754</v>
      </c>
    </row>
    <row r="20" spans="1:10" x14ac:dyDescent="0.25">
      <c r="A20" s="15" t="s">
        <v>9</v>
      </c>
      <c r="B20" s="16">
        <v>2212</v>
      </c>
      <c r="C20" s="17">
        <f t="shared" si="0"/>
        <v>2.2811884455536419E-2</v>
      </c>
      <c r="E20" s="212" t="s">
        <v>3</v>
      </c>
      <c r="F20" s="6">
        <v>10559</v>
      </c>
      <c r="G20" s="5">
        <v>0.96399999999999997</v>
      </c>
      <c r="I20" s="212" t="s">
        <v>729</v>
      </c>
      <c r="J20" s="214" t="s">
        <v>755</v>
      </c>
    </row>
    <row r="21" spans="1:10" ht="15.75" thickBot="1" x14ac:dyDescent="0.3">
      <c r="A21" s="213" t="s">
        <v>5</v>
      </c>
      <c r="B21" s="3">
        <f>SUM(B14:B20)</f>
        <v>96967</v>
      </c>
      <c r="C21" s="2"/>
      <c r="E21" s="15" t="s">
        <v>4</v>
      </c>
      <c r="F21" s="16">
        <v>397</v>
      </c>
      <c r="G21" s="17">
        <v>3.5999999999999997E-2</v>
      </c>
      <c r="I21" s="212" t="s">
        <v>730</v>
      </c>
      <c r="J21" s="214" t="s">
        <v>756</v>
      </c>
    </row>
    <row r="22" spans="1:10" ht="15.75" thickBot="1" x14ac:dyDescent="0.3">
      <c r="A22" s="210" t="s">
        <v>884</v>
      </c>
      <c r="E22" s="213" t="s">
        <v>5</v>
      </c>
      <c r="F22" s="3">
        <v>10956</v>
      </c>
      <c r="G22" s="2"/>
      <c r="I22" s="212" t="s">
        <v>731</v>
      </c>
      <c r="J22" s="214" t="s">
        <v>757</v>
      </c>
    </row>
    <row r="23" spans="1:10" ht="15.75" thickBot="1" x14ac:dyDescent="0.3">
      <c r="I23" s="212" t="s">
        <v>732</v>
      </c>
      <c r="J23" s="214"/>
    </row>
    <row r="24" spans="1:10" ht="18" thickBot="1" x14ac:dyDescent="0.35">
      <c r="A24" s="284" t="s">
        <v>10</v>
      </c>
      <c r="B24" s="285"/>
      <c r="C24" s="286"/>
      <c r="I24" s="212" t="s">
        <v>733</v>
      </c>
      <c r="J24" s="214"/>
    </row>
    <row r="25" spans="1:10" x14ac:dyDescent="0.25">
      <c r="A25" s="14" t="s">
        <v>6</v>
      </c>
      <c r="B25" s="4" t="s">
        <v>7</v>
      </c>
      <c r="C25" s="13" t="s">
        <v>2</v>
      </c>
      <c r="I25" s="212" t="s">
        <v>734</v>
      </c>
      <c r="J25" s="214"/>
    </row>
    <row r="26" spans="1:10" x14ac:dyDescent="0.25">
      <c r="A26" s="212" t="s">
        <v>36</v>
      </c>
      <c r="B26" s="6">
        <v>300</v>
      </c>
      <c r="C26" s="5">
        <f>B26/$B$33</f>
        <v>0.14499758337361043</v>
      </c>
      <c r="I26" s="212" t="s">
        <v>735</v>
      </c>
      <c r="J26" s="214"/>
    </row>
    <row r="27" spans="1:10" x14ac:dyDescent="0.25">
      <c r="A27" s="212" t="s">
        <v>37</v>
      </c>
      <c r="B27" s="6">
        <v>397</v>
      </c>
      <c r="C27" s="5">
        <f t="shared" ref="C27:C32" si="1">B27/$B$33</f>
        <v>0.19188013533107781</v>
      </c>
      <c r="I27" s="212" t="s">
        <v>736</v>
      </c>
      <c r="J27" s="214"/>
    </row>
    <row r="28" spans="1:10" x14ac:dyDescent="0.25">
      <c r="A28" s="212" t="s">
        <v>38</v>
      </c>
      <c r="B28" s="6">
        <v>425</v>
      </c>
      <c r="C28" s="5">
        <f t="shared" si="1"/>
        <v>0.2054132431126148</v>
      </c>
      <c r="I28" s="212" t="s">
        <v>737</v>
      </c>
      <c r="J28" s="214"/>
    </row>
    <row r="29" spans="1:10" x14ac:dyDescent="0.25">
      <c r="A29" s="212" t="s">
        <v>39</v>
      </c>
      <c r="B29" s="6">
        <v>334</v>
      </c>
      <c r="C29" s="5">
        <f t="shared" si="1"/>
        <v>0.16143064282261962</v>
      </c>
      <c r="I29" s="212" t="s">
        <v>738</v>
      </c>
      <c r="J29" s="214"/>
    </row>
    <row r="30" spans="1:10" x14ac:dyDescent="0.25">
      <c r="A30" s="212" t="s">
        <v>40</v>
      </c>
      <c r="B30" s="6">
        <v>279</v>
      </c>
      <c r="C30" s="5">
        <f t="shared" si="1"/>
        <v>0.1348477525374577</v>
      </c>
      <c r="I30" s="212" t="s">
        <v>739</v>
      </c>
      <c r="J30" s="214"/>
    </row>
    <row r="31" spans="1:10" ht="15.75" thickBot="1" x14ac:dyDescent="0.3">
      <c r="A31" s="212" t="s">
        <v>8</v>
      </c>
      <c r="B31" s="6">
        <v>334</v>
      </c>
      <c r="C31" s="5">
        <f t="shared" si="1"/>
        <v>0.16143064282261962</v>
      </c>
      <c r="I31" s="213" t="s">
        <v>740</v>
      </c>
      <c r="J31" s="2"/>
    </row>
    <row r="32" spans="1:10" x14ac:dyDescent="0.25">
      <c r="A32" s="15" t="s">
        <v>9</v>
      </c>
      <c r="B32" s="16">
        <v>0</v>
      </c>
      <c r="C32" s="17">
        <f t="shared" si="1"/>
        <v>0</v>
      </c>
    </row>
    <row r="33" spans="1:6" ht="15.75" thickBot="1" x14ac:dyDescent="0.3">
      <c r="A33" s="213" t="s">
        <v>5</v>
      </c>
      <c r="B33" s="3">
        <f>SUM(B26:B32)</f>
        <v>2069</v>
      </c>
      <c r="C33" s="2"/>
    </row>
    <row r="34" spans="1:6" ht="15.75" thickBot="1" x14ac:dyDescent="0.3"/>
    <row r="35" spans="1:6" ht="33.75" customHeight="1" thickBot="1" x14ac:dyDescent="0.35">
      <c r="A35" s="280" t="s">
        <v>41</v>
      </c>
      <c r="B35" s="281"/>
      <c r="C35" s="282"/>
    </row>
    <row r="36" spans="1:6" x14ac:dyDescent="0.25">
      <c r="A36" s="14" t="s">
        <v>6</v>
      </c>
      <c r="B36" s="4" t="s">
        <v>7</v>
      </c>
      <c r="C36" s="13" t="s">
        <v>2</v>
      </c>
    </row>
    <row r="37" spans="1:6" x14ac:dyDescent="0.25">
      <c r="A37" s="212" t="s">
        <v>36</v>
      </c>
      <c r="B37" s="6">
        <f>B26</f>
        <v>300</v>
      </c>
      <c r="C37" s="5">
        <f>B37/$B$39</f>
        <v>0.43041606886657102</v>
      </c>
    </row>
    <row r="38" spans="1:6" x14ac:dyDescent="0.25">
      <c r="A38" s="15" t="s">
        <v>37</v>
      </c>
      <c r="B38" s="16">
        <f>B27</f>
        <v>397</v>
      </c>
      <c r="C38" s="17">
        <f>B38/$B$39</f>
        <v>0.56958393113342898</v>
      </c>
    </row>
    <row r="39" spans="1:6" ht="15.75" thickBot="1" x14ac:dyDescent="0.3">
      <c r="A39" s="213" t="s">
        <v>5</v>
      </c>
      <c r="B39" s="3">
        <f>SUM(B37:B38)</f>
        <v>697</v>
      </c>
      <c r="C39" s="2"/>
    </row>
    <row r="40" spans="1:6" ht="15.75" thickBot="1" x14ac:dyDescent="0.3"/>
    <row r="41" spans="1:6" ht="18" thickBot="1" x14ac:dyDescent="0.35">
      <c r="A41" s="284" t="s">
        <v>11</v>
      </c>
      <c r="B41" s="285"/>
      <c r="C41" s="286"/>
    </row>
    <row r="42" spans="1:6" x14ac:dyDescent="0.25">
      <c r="A42" s="14" t="s">
        <v>12</v>
      </c>
      <c r="B42" s="4" t="s">
        <v>1</v>
      </c>
      <c r="C42" s="13" t="s">
        <v>2</v>
      </c>
    </row>
    <row r="43" spans="1:6" x14ac:dyDescent="0.25">
      <c r="A43" s="23" t="s">
        <v>14</v>
      </c>
      <c r="B43" s="6">
        <v>649</v>
      </c>
      <c r="C43" s="5">
        <f t="shared" ref="C43:C53" si="2">B43/$B$54</f>
        <v>0.31367810536491059</v>
      </c>
    </row>
    <row r="44" spans="1:6" x14ac:dyDescent="0.25">
      <c r="A44" s="23" t="s">
        <v>13</v>
      </c>
      <c r="B44" s="6">
        <v>185</v>
      </c>
      <c r="C44" s="5">
        <f t="shared" si="2"/>
        <v>8.9415176413726441E-2</v>
      </c>
      <c r="F44" s="235"/>
    </row>
    <row r="45" spans="1:6" x14ac:dyDescent="0.25">
      <c r="A45" s="23" t="s">
        <v>17</v>
      </c>
      <c r="B45" s="6">
        <v>140</v>
      </c>
      <c r="C45" s="5">
        <f t="shared" si="2"/>
        <v>6.7665538907684869E-2</v>
      </c>
    </row>
    <row r="46" spans="1:6" x14ac:dyDescent="0.25">
      <c r="A46" s="23" t="s">
        <v>404</v>
      </c>
      <c r="B46" s="6">
        <v>103</v>
      </c>
      <c r="C46" s="5">
        <f t="shared" si="2"/>
        <v>4.9782503624939585E-2</v>
      </c>
    </row>
    <row r="47" spans="1:6" x14ac:dyDescent="0.25">
      <c r="A47" s="23" t="s">
        <v>26</v>
      </c>
      <c r="B47" s="6">
        <v>80</v>
      </c>
      <c r="C47" s="5">
        <f t="shared" si="2"/>
        <v>3.8666022232962782E-2</v>
      </c>
    </row>
    <row r="48" spans="1:6" x14ac:dyDescent="0.25">
      <c r="A48" s="23" t="s">
        <v>19</v>
      </c>
      <c r="B48" s="6">
        <v>79</v>
      </c>
      <c r="C48" s="5">
        <f t="shared" si="2"/>
        <v>3.8182696955050749E-2</v>
      </c>
    </row>
    <row r="49" spans="1:10" x14ac:dyDescent="0.25">
      <c r="A49" s="23" t="s">
        <v>24</v>
      </c>
      <c r="B49" s="6">
        <v>77</v>
      </c>
      <c r="C49" s="5">
        <f t="shared" si="2"/>
        <v>3.7216046399226682E-2</v>
      </c>
    </row>
    <row r="50" spans="1:10" x14ac:dyDescent="0.25">
      <c r="A50" s="23" t="s">
        <v>18</v>
      </c>
      <c r="B50" s="6">
        <v>58</v>
      </c>
      <c r="C50" s="5">
        <f t="shared" si="2"/>
        <v>2.803286611889802E-2</v>
      </c>
    </row>
    <row r="51" spans="1:10" x14ac:dyDescent="0.25">
      <c r="A51" s="23" t="s">
        <v>489</v>
      </c>
      <c r="B51" s="6">
        <v>58</v>
      </c>
      <c r="C51" s="5">
        <f t="shared" si="2"/>
        <v>2.803286611889802E-2</v>
      </c>
    </row>
    <row r="52" spans="1:10" x14ac:dyDescent="0.25">
      <c r="A52" s="23" t="s">
        <v>20</v>
      </c>
      <c r="B52" s="6">
        <v>57</v>
      </c>
      <c r="C52" s="5">
        <f t="shared" si="2"/>
        <v>2.7549540840985983E-2</v>
      </c>
    </row>
    <row r="53" spans="1:10" s="211" customFormat="1" x14ac:dyDescent="0.25">
      <c r="A53" s="24" t="s">
        <v>33</v>
      </c>
      <c r="B53" s="16">
        <v>583</v>
      </c>
      <c r="C53" s="17">
        <f t="shared" si="2"/>
        <v>0.28177863702271627</v>
      </c>
      <c r="D53" s="210"/>
      <c r="E53" s="210"/>
      <c r="F53" s="210"/>
      <c r="G53" s="210"/>
      <c r="H53" s="210"/>
      <c r="I53" s="210"/>
      <c r="J53" s="210"/>
    </row>
    <row r="54" spans="1:10" ht="15.75" thickBot="1" x14ac:dyDescent="0.3">
      <c r="A54" s="213" t="s">
        <v>5</v>
      </c>
      <c r="B54" s="3">
        <f>SUM(B43:B53)</f>
        <v>2069</v>
      </c>
      <c r="C54" s="2"/>
    </row>
    <row r="55" spans="1:10" ht="15.75" thickBot="1" x14ac:dyDescent="0.3">
      <c r="D55" s="211"/>
    </row>
    <row r="56" spans="1:10" ht="33" customHeight="1" thickBot="1" x14ac:dyDescent="0.35">
      <c r="A56" s="280" t="s">
        <v>42</v>
      </c>
      <c r="B56" s="281"/>
      <c r="C56" s="282"/>
    </row>
    <row r="57" spans="1:10" x14ac:dyDescent="0.25">
      <c r="A57" s="14" t="s">
        <v>12</v>
      </c>
      <c r="B57" s="4" t="s">
        <v>1</v>
      </c>
      <c r="C57" s="13" t="s">
        <v>2</v>
      </c>
    </row>
    <row r="58" spans="1:10" x14ac:dyDescent="0.25">
      <c r="A58" s="212" t="s">
        <v>14</v>
      </c>
      <c r="B58" s="6">
        <v>222</v>
      </c>
      <c r="C58" s="5">
        <f t="shared" ref="C58:C68" si="3">B58/$B$69</f>
        <v>0.31850789096126253</v>
      </c>
    </row>
    <row r="59" spans="1:10" x14ac:dyDescent="0.25">
      <c r="A59" s="212" t="s">
        <v>13</v>
      </c>
      <c r="B59" s="6">
        <v>93</v>
      </c>
      <c r="C59" s="5">
        <f t="shared" si="3"/>
        <v>0.13342898134863701</v>
      </c>
    </row>
    <row r="60" spans="1:10" x14ac:dyDescent="0.25">
      <c r="A60" s="212" t="s">
        <v>801</v>
      </c>
      <c r="B60" s="6">
        <v>44</v>
      </c>
      <c r="C60" s="5">
        <f t="shared" si="3"/>
        <v>6.3127690100430414E-2</v>
      </c>
    </row>
    <row r="61" spans="1:10" x14ac:dyDescent="0.25">
      <c r="A61" s="212" t="s">
        <v>18</v>
      </c>
      <c r="B61" s="6">
        <v>43</v>
      </c>
      <c r="C61" s="5">
        <f t="shared" si="3"/>
        <v>6.1692969870875178E-2</v>
      </c>
    </row>
    <row r="62" spans="1:10" x14ac:dyDescent="0.25">
      <c r="A62" s="212" t="s">
        <v>370</v>
      </c>
      <c r="B62" s="6">
        <v>41</v>
      </c>
      <c r="C62" s="5">
        <f t="shared" si="3"/>
        <v>5.8823529411764705E-2</v>
      </c>
    </row>
    <row r="63" spans="1:10" x14ac:dyDescent="0.25">
      <c r="A63" s="212" t="s">
        <v>20</v>
      </c>
      <c r="B63" s="6">
        <v>38</v>
      </c>
      <c r="C63" s="5">
        <f t="shared" si="3"/>
        <v>5.4519368723098996E-2</v>
      </c>
    </row>
    <row r="64" spans="1:10" x14ac:dyDescent="0.25">
      <c r="A64" s="212" t="s">
        <v>615</v>
      </c>
      <c r="B64" s="6">
        <v>37</v>
      </c>
      <c r="C64" s="5">
        <f t="shared" si="3"/>
        <v>5.308464849354376E-2</v>
      </c>
    </row>
    <row r="65" spans="1:3" x14ac:dyDescent="0.25">
      <c r="A65" s="212" t="s">
        <v>804</v>
      </c>
      <c r="B65" s="6">
        <v>34</v>
      </c>
      <c r="C65" s="5">
        <f t="shared" si="3"/>
        <v>4.878048780487805E-2</v>
      </c>
    </row>
    <row r="66" spans="1:3" x14ac:dyDescent="0.25">
      <c r="A66" s="212" t="s">
        <v>489</v>
      </c>
      <c r="B66" s="6">
        <v>24</v>
      </c>
      <c r="C66" s="5">
        <f t="shared" si="3"/>
        <v>3.443328550932568E-2</v>
      </c>
    </row>
    <row r="67" spans="1:3" x14ac:dyDescent="0.25">
      <c r="A67" s="212" t="s">
        <v>16</v>
      </c>
      <c r="B67" s="6">
        <v>23</v>
      </c>
      <c r="C67" s="5">
        <f t="shared" si="3"/>
        <v>3.2998565279770443E-2</v>
      </c>
    </row>
    <row r="68" spans="1:3" x14ac:dyDescent="0.25">
      <c r="A68" s="15" t="s">
        <v>33</v>
      </c>
      <c r="B68" s="16">
        <v>98</v>
      </c>
      <c r="C68" s="17">
        <f t="shared" si="3"/>
        <v>0.14060258249641319</v>
      </c>
    </row>
    <row r="69" spans="1:3" ht="15.75" thickBot="1" x14ac:dyDescent="0.3">
      <c r="A69" s="213" t="s">
        <v>5</v>
      </c>
      <c r="B69" s="3">
        <f>SUM(B58:B68)</f>
        <v>697</v>
      </c>
      <c r="C69" s="2"/>
    </row>
    <row r="70" spans="1:3" ht="15.75" thickBot="1" x14ac:dyDescent="0.3"/>
    <row r="71" spans="1:3" ht="18" thickBot="1" x14ac:dyDescent="0.35">
      <c r="A71" s="284" t="s">
        <v>44</v>
      </c>
      <c r="B71" s="285"/>
      <c r="C71" s="286"/>
    </row>
    <row r="72" spans="1:3" x14ac:dyDescent="0.25">
      <c r="A72" s="14" t="s">
        <v>45</v>
      </c>
      <c r="B72" s="4" t="s">
        <v>7</v>
      </c>
      <c r="C72" s="13" t="s">
        <v>2</v>
      </c>
    </row>
    <row r="73" spans="1:3" x14ac:dyDescent="0.25">
      <c r="A73" s="212" t="s">
        <v>46</v>
      </c>
      <c r="B73" s="6">
        <v>43</v>
      </c>
      <c r="C73" s="5">
        <f>B73/$B$80</f>
        <v>2.0782986950217495E-2</v>
      </c>
    </row>
    <row r="74" spans="1:3" x14ac:dyDescent="0.25">
      <c r="A74" s="212" t="s">
        <v>47</v>
      </c>
      <c r="B74" s="6">
        <v>184</v>
      </c>
      <c r="C74" s="5">
        <f t="shared" ref="C74:C79" si="4">B74/$B$80</f>
        <v>8.8931851135814408E-2</v>
      </c>
    </row>
    <row r="75" spans="1:3" x14ac:dyDescent="0.25">
      <c r="A75" s="212" t="s">
        <v>48</v>
      </c>
      <c r="B75" s="6">
        <v>372</v>
      </c>
      <c r="C75" s="5">
        <f t="shared" si="4"/>
        <v>0.17979700338327695</v>
      </c>
    </row>
    <row r="76" spans="1:3" x14ac:dyDescent="0.25">
      <c r="A76" s="212" t="s">
        <v>49</v>
      </c>
      <c r="B76" s="6">
        <v>385</v>
      </c>
      <c r="C76" s="5">
        <f t="shared" si="4"/>
        <v>0.18608023199613341</v>
      </c>
    </row>
    <row r="77" spans="1:3" x14ac:dyDescent="0.25">
      <c r="A77" s="212" t="s">
        <v>50</v>
      </c>
      <c r="B77" s="6">
        <v>335</v>
      </c>
      <c r="C77" s="5">
        <f t="shared" si="4"/>
        <v>0.16191396810053166</v>
      </c>
    </row>
    <row r="78" spans="1:3" x14ac:dyDescent="0.25">
      <c r="A78" s="212" t="s">
        <v>51</v>
      </c>
      <c r="B78" s="6">
        <v>302</v>
      </c>
      <c r="C78" s="5">
        <f t="shared" si="4"/>
        <v>0.1459642339294345</v>
      </c>
    </row>
    <row r="79" spans="1:3" x14ac:dyDescent="0.25">
      <c r="A79" s="15" t="s">
        <v>52</v>
      </c>
      <c r="B79" s="16">
        <v>448</v>
      </c>
      <c r="C79" s="17">
        <f t="shared" si="4"/>
        <v>0.2165297245045916</v>
      </c>
    </row>
    <row r="80" spans="1:3" ht="15.75" thickBot="1" x14ac:dyDescent="0.3">
      <c r="A80" s="213" t="s">
        <v>5</v>
      </c>
      <c r="B80" s="3">
        <f>SUM(B73:B79)</f>
        <v>2069</v>
      </c>
      <c r="C80" s="2"/>
    </row>
    <row r="81" spans="1:3" ht="15.75" thickBot="1" x14ac:dyDescent="0.3"/>
    <row r="82" spans="1:3" ht="36" customHeight="1" thickBot="1" x14ac:dyDescent="0.35">
      <c r="A82" s="280" t="s">
        <v>53</v>
      </c>
      <c r="B82" s="281"/>
      <c r="C82" s="282"/>
    </row>
    <row r="83" spans="1:3" x14ac:dyDescent="0.25">
      <c r="A83" s="14" t="s">
        <v>45</v>
      </c>
      <c r="B83" s="4" t="s">
        <v>7</v>
      </c>
      <c r="C83" s="13" t="s">
        <v>2</v>
      </c>
    </row>
    <row r="84" spans="1:3" x14ac:dyDescent="0.25">
      <c r="A84" s="212" t="s">
        <v>46</v>
      </c>
      <c r="B84" s="6">
        <v>0</v>
      </c>
      <c r="C84" s="5">
        <f>B84/$B$91</f>
        <v>0</v>
      </c>
    </row>
    <row r="85" spans="1:3" x14ac:dyDescent="0.25">
      <c r="A85" s="212" t="s">
        <v>47</v>
      </c>
      <c r="B85" s="6">
        <v>130</v>
      </c>
      <c r="C85" s="5">
        <f t="shared" ref="C85:C90" si="5">B85/$B$91</f>
        <v>0.18651362984218078</v>
      </c>
    </row>
    <row r="86" spans="1:3" x14ac:dyDescent="0.25">
      <c r="A86" s="212" t="s">
        <v>48</v>
      </c>
      <c r="B86" s="6">
        <v>137</v>
      </c>
      <c r="C86" s="5">
        <f t="shared" si="5"/>
        <v>0.19655667144906744</v>
      </c>
    </row>
    <row r="87" spans="1:3" x14ac:dyDescent="0.25">
      <c r="A87" s="212" t="s">
        <v>49</v>
      </c>
      <c r="B87" s="6">
        <v>190</v>
      </c>
      <c r="C87" s="5">
        <f t="shared" si="5"/>
        <v>0.27259684361549497</v>
      </c>
    </row>
    <row r="88" spans="1:3" x14ac:dyDescent="0.25">
      <c r="A88" s="212" t="s">
        <v>50</v>
      </c>
      <c r="B88" s="6">
        <v>130</v>
      </c>
      <c r="C88" s="5">
        <f t="shared" si="5"/>
        <v>0.18651362984218078</v>
      </c>
    </row>
    <row r="89" spans="1:3" x14ac:dyDescent="0.25">
      <c r="A89" s="212" t="s">
        <v>51</v>
      </c>
      <c r="B89" s="6">
        <v>14</v>
      </c>
      <c r="C89" s="5">
        <f t="shared" si="5"/>
        <v>2.0086083213773313E-2</v>
      </c>
    </row>
    <row r="90" spans="1:3" x14ac:dyDescent="0.25">
      <c r="A90" s="15" t="s">
        <v>52</v>
      </c>
      <c r="B90" s="16">
        <v>96</v>
      </c>
      <c r="C90" s="17">
        <f t="shared" si="5"/>
        <v>0.13773314203730272</v>
      </c>
    </row>
    <row r="91" spans="1:3" ht="15.75" thickBot="1" x14ac:dyDescent="0.3">
      <c r="A91" s="213" t="s">
        <v>5</v>
      </c>
      <c r="B91" s="3">
        <f>SUM(B84:B90)</f>
        <v>697</v>
      </c>
      <c r="C91" s="2"/>
    </row>
    <row r="93" spans="1:3" x14ac:dyDescent="0.25">
      <c r="A93" s="237" t="s">
        <v>817</v>
      </c>
    </row>
    <row r="94" spans="1:3" x14ac:dyDescent="0.25">
      <c r="A94" s="240" t="s">
        <v>818</v>
      </c>
    </row>
    <row r="95" spans="1:3" x14ac:dyDescent="0.25">
      <c r="A95" s="240" t="s">
        <v>819</v>
      </c>
    </row>
    <row r="96" spans="1:3" ht="15.75" thickBot="1" x14ac:dyDescent="0.3"/>
    <row r="97" spans="1:3" ht="18" thickBot="1" x14ac:dyDescent="0.35">
      <c r="A97" s="284" t="s">
        <v>805</v>
      </c>
      <c r="B97" s="285"/>
      <c r="C97" s="286"/>
    </row>
    <row r="98" spans="1:3" x14ac:dyDescent="0.25">
      <c r="A98" s="14" t="s">
        <v>54</v>
      </c>
      <c r="B98" s="4" t="s">
        <v>1</v>
      </c>
      <c r="C98" s="13" t="s">
        <v>2</v>
      </c>
    </row>
    <row r="99" spans="1:3" x14ac:dyDescent="0.25">
      <c r="A99" s="212" t="s">
        <v>55</v>
      </c>
      <c r="B99" s="6">
        <v>43381</v>
      </c>
      <c r="C99" s="5">
        <f>B99/$B$101</f>
        <v>0.98577499034244553</v>
      </c>
    </row>
    <row r="100" spans="1:3" x14ac:dyDescent="0.25">
      <c r="A100" s="15" t="s">
        <v>58</v>
      </c>
      <c r="B100" s="16">
        <v>626</v>
      </c>
      <c r="C100" s="17">
        <f>B100/$B$101</f>
        <v>1.422500965755448E-2</v>
      </c>
    </row>
    <row r="101" spans="1:3" ht="15.75" thickBot="1" x14ac:dyDescent="0.3">
      <c r="A101" s="213" t="s">
        <v>5</v>
      </c>
      <c r="B101" s="3">
        <f>SUM(B99:B100)</f>
        <v>44007</v>
      </c>
      <c r="C101" s="2"/>
    </row>
    <row r="102" spans="1:3" x14ac:dyDescent="0.25">
      <c r="A102" s="210" t="s">
        <v>829</v>
      </c>
    </row>
    <row r="103" spans="1:3" ht="15.75" thickBot="1" x14ac:dyDescent="0.3"/>
    <row r="104" spans="1:3" ht="32.25" customHeight="1" thickBot="1" x14ac:dyDescent="0.35">
      <c r="A104" s="280" t="s">
        <v>56</v>
      </c>
      <c r="B104" s="281"/>
      <c r="C104" s="282"/>
    </row>
    <row r="105" spans="1:3" x14ac:dyDescent="0.25">
      <c r="A105" s="14" t="s">
        <v>6</v>
      </c>
      <c r="B105" s="4" t="s">
        <v>7</v>
      </c>
      <c r="C105" s="13" t="s">
        <v>2</v>
      </c>
    </row>
    <row r="106" spans="1:3" x14ac:dyDescent="0.25">
      <c r="A106" s="212" t="s">
        <v>36</v>
      </c>
      <c r="B106" s="6">
        <v>1613</v>
      </c>
      <c r="C106" s="5">
        <f>B106/$B$112</f>
        <v>5.9705359786793012E-2</v>
      </c>
    </row>
    <row r="107" spans="1:3" x14ac:dyDescent="0.25">
      <c r="A107" s="212" t="s">
        <v>37</v>
      </c>
      <c r="B107" s="6">
        <v>2106</v>
      </c>
      <c r="C107" s="5">
        <f t="shared" ref="C107:C111" si="6">B107/$B$112</f>
        <v>7.795380515250222E-2</v>
      </c>
    </row>
    <row r="108" spans="1:3" x14ac:dyDescent="0.25">
      <c r="A108" s="212" t="s">
        <v>38</v>
      </c>
      <c r="B108" s="6">
        <v>3003</v>
      </c>
      <c r="C108" s="5">
        <f t="shared" si="6"/>
        <v>0.11115635179153094</v>
      </c>
    </row>
    <row r="109" spans="1:3" x14ac:dyDescent="0.25">
      <c r="A109" s="212" t="s">
        <v>39</v>
      </c>
      <c r="B109" s="6">
        <v>4331</v>
      </c>
      <c r="C109" s="5">
        <f t="shared" si="6"/>
        <v>0.16031240746224459</v>
      </c>
    </row>
    <row r="110" spans="1:3" x14ac:dyDescent="0.25">
      <c r="A110" s="212" t="s">
        <v>40</v>
      </c>
      <c r="B110" s="6">
        <v>3544</v>
      </c>
      <c r="C110" s="5">
        <f t="shared" si="6"/>
        <v>0.13118152206100089</v>
      </c>
    </row>
    <row r="111" spans="1:3" x14ac:dyDescent="0.25">
      <c r="A111" s="15" t="s">
        <v>8</v>
      </c>
      <c r="B111" s="16">
        <v>12419</v>
      </c>
      <c r="C111" s="17">
        <f t="shared" si="6"/>
        <v>0.45969055374592832</v>
      </c>
    </row>
    <row r="112" spans="1:3" ht="15.75" thickBot="1" x14ac:dyDescent="0.3">
      <c r="A112" s="213" t="s">
        <v>5</v>
      </c>
      <c r="B112" s="3">
        <f>SUM(B106:B111)</f>
        <v>27016</v>
      </c>
      <c r="C112" s="2"/>
    </row>
    <row r="113" spans="1:3" x14ac:dyDescent="0.25">
      <c r="A113" s="241" t="s">
        <v>820</v>
      </c>
    </row>
    <row r="114" spans="1:3" ht="15.75" thickBot="1" x14ac:dyDescent="0.3"/>
    <row r="115" spans="1:3" ht="35.25" customHeight="1" thickBot="1" x14ac:dyDescent="0.35">
      <c r="A115" s="280" t="s">
        <v>57</v>
      </c>
      <c r="B115" s="281"/>
      <c r="C115" s="282"/>
    </row>
    <row r="116" spans="1:3" x14ac:dyDescent="0.25">
      <c r="A116" s="14" t="s">
        <v>6</v>
      </c>
      <c r="B116" s="4" t="s">
        <v>7</v>
      </c>
      <c r="C116" s="13" t="s">
        <v>2</v>
      </c>
    </row>
    <row r="117" spans="1:3" x14ac:dyDescent="0.25">
      <c r="A117" s="212" t="s">
        <v>36</v>
      </c>
      <c r="B117" s="6">
        <v>42</v>
      </c>
      <c r="C117" s="5">
        <f>B117/$B$123</f>
        <v>0.15162454873646208</v>
      </c>
    </row>
    <row r="118" spans="1:3" x14ac:dyDescent="0.25">
      <c r="A118" s="212" t="s">
        <v>37</v>
      </c>
      <c r="B118" s="6">
        <v>39</v>
      </c>
      <c r="C118" s="5">
        <f t="shared" ref="C118:C122" si="7">B118/$B$123</f>
        <v>0.1407942238267148</v>
      </c>
    </row>
    <row r="119" spans="1:3" x14ac:dyDescent="0.25">
      <c r="A119" s="212" t="s">
        <v>38</v>
      </c>
      <c r="B119" s="6">
        <v>47</v>
      </c>
      <c r="C119" s="5">
        <f t="shared" si="7"/>
        <v>0.16967509025270758</v>
      </c>
    </row>
    <row r="120" spans="1:3" x14ac:dyDescent="0.25">
      <c r="A120" s="212" t="s">
        <v>39</v>
      </c>
      <c r="B120" s="6">
        <v>93</v>
      </c>
      <c r="C120" s="5">
        <f t="shared" si="7"/>
        <v>0.33574007220216606</v>
      </c>
    </row>
    <row r="121" spans="1:3" x14ac:dyDescent="0.25">
      <c r="A121" s="212" t="s">
        <v>40</v>
      </c>
      <c r="B121" s="6">
        <v>13</v>
      </c>
      <c r="C121" s="5">
        <f t="shared" si="7"/>
        <v>4.6931407942238268E-2</v>
      </c>
    </row>
    <row r="122" spans="1:3" x14ac:dyDescent="0.25">
      <c r="A122" s="15" t="s">
        <v>8</v>
      </c>
      <c r="B122" s="16">
        <v>43</v>
      </c>
      <c r="C122" s="17">
        <f t="shared" si="7"/>
        <v>0.1552346570397112</v>
      </c>
    </row>
    <row r="123" spans="1:3" ht="15.75" thickBot="1" x14ac:dyDescent="0.3">
      <c r="A123" s="213" t="s">
        <v>5</v>
      </c>
      <c r="B123" s="3">
        <f>SUM(B117:B122)</f>
        <v>277</v>
      </c>
      <c r="C123" s="2"/>
    </row>
    <row r="124" spans="1:3" ht="15.75" thickBot="1" x14ac:dyDescent="0.3"/>
    <row r="125" spans="1:3" ht="34.5" customHeight="1" thickBot="1" x14ac:dyDescent="0.35">
      <c r="A125" s="280" t="s">
        <v>59</v>
      </c>
      <c r="B125" s="281"/>
      <c r="C125" s="282"/>
    </row>
    <row r="126" spans="1:3" x14ac:dyDescent="0.25">
      <c r="A126" s="14" t="s">
        <v>6</v>
      </c>
      <c r="B126" s="4" t="s">
        <v>7</v>
      </c>
      <c r="C126" s="13" t="s">
        <v>2</v>
      </c>
    </row>
    <row r="127" spans="1:3" x14ac:dyDescent="0.25">
      <c r="A127" s="212" t="s">
        <v>36</v>
      </c>
      <c r="B127" s="6">
        <f>B117</f>
        <v>42</v>
      </c>
      <c r="C127" s="5">
        <f>B127/$B$129</f>
        <v>0.51851851851851849</v>
      </c>
    </row>
    <row r="128" spans="1:3" x14ac:dyDescent="0.25">
      <c r="A128" s="15" t="s">
        <v>37</v>
      </c>
      <c r="B128" s="16">
        <f>B118</f>
        <v>39</v>
      </c>
      <c r="C128" s="17">
        <f>B128/$B$129</f>
        <v>0.48148148148148145</v>
      </c>
    </row>
    <row r="129" spans="1:3" ht="15.75" thickBot="1" x14ac:dyDescent="0.3">
      <c r="A129" s="213" t="s">
        <v>5</v>
      </c>
      <c r="B129" s="3">
        <f>SUM(B127:B128)</f>
        <v>81</v>
      </c>
      <c r="C129" s="2"/>
    </row>
    <row r="130" spans="1:3" ht="15.75" thickBot="1" x14ac:dyDescent="0.3"/>
    <row r="131" spans="1:3" ht="34.5" customHeight="1" thickBot="1" x14ac:dyDescent="0.35">
      <c r="A131" s="280" t="s">
        <v>60</v>
      </c>
      <c r="B131" s="281"/>
      <c r="C131" s="282"/>
    </row>
    <row r="132" spans="1:3" x14ac:dyDescent="0.25">
      <c r="A132" s="14" t="s">
        <v>12</v>
      </c>
      <c r="B132" s="4" t="s">
        <v>1</v>
      </c>
      <c r="C132" s="13" t="s">
        <v>2</v>
      </c>
    </row>
    <row r="133" spans="1:3" x14ac:dyDescent="0.25">
      <c r="A133" s="212" t="s">
        <v>14</v>
      </c>
      <c r="B133" s="6">
        <v>146</v>
      </c>
      <c r="C133" s="5">
        <f t="shared" ref="C133:C141" si="8">B133/$B$142</f>
        <v>0.52707581227436828</v>
      </c>
    </row>
    <row r="134" spans="1:3" x14ac:dyDescent="0.25">
      <c r="A134" s="212" t="s">
        <v>17</v>
      </c>
      <c r="B134" s="6">
        <v>23</v>
      </c>
      <c r="C134" s="5">
        <f t="shared" si="8"/>
        <v>8.3032490974729242E-2</v>
      </c>
    </row>
    <row r="135" spans="1:3" x14ac:dyDescent="0.25">
      <c r="A135" s="212" t="s">
        <v>801</v>
      </c>
      <c r="B135" s="6">
        <v>23</v>
      </c>
      <c r="C135" s="5">
        <f t="shared" si="8"/>
        <v>8.3032490974729242E-2</v>
      </c>
    </row>
    <row r="136" spans="1:3" x14ac:dyDescent="0.25">
      <c r="A136" s="212" t="s">
        <v>24</v>
      </c>
      <c r="B136" s="6">
        <v>21</v>
      </c>
      <c r="C136" s="5">
        <f t="shared" si="8"/>
        <v>7.5812274368231042E-2</v>
      </c>
    </row>
    <row r="137" spans="1:3" x14ac:dyDescent="0.25">
      <c r="A137" s="212" t="s">
        <v>19</v>
      </c>
      <c r="B137" s="6">
        <v>16</v>
      </c>
      <c r="C137" s="5">
        <f t="shared" si="8"/>
        <v>5.7761732851985562E-2</v>
      </c>
    </row>
    <row r="138" spans="1:3" x14ac:dyDescent="0.25">
      <c r="A138" s="212" t="s">
        <v>404</v>
      </c>
      <c r="B138" s="6">
        <v>13</v>
      </c>
      <c r="C138" s="5">
        <f t="shared" si="8"/>
        <v>4.6931407942238268E-2</v>
      </c>
    </row>
    <row r="139" spans="1:3" x14ac:dyDescent="0.25">
      <c r="A139" s="212" t="s">
        <v>26</v>
      </c>
      <c r="B139" s="6">
        <v>13</v>
      </c>
      <c r="C139" s="5">
        <f t="shared" si="8"/>
        <v>4.6931407942238268E-2</v>
      </c>
    </row>
    <row r="140" spans="1:3" x14ac:dyDescent="0.25">
      <c r="A140" s="212" t="s">
        <v>32</v>
      </c>
      <c r="B140" s="6">
        <v>12</v>
      </c>
      <c r="C140" s="5">
        <f t="shared" si="8"/>
        <v>4.3321299638989168E-2</v>
      </c>
    </row>
    <row r="141" spans="1:3" x14ac:dyDescent="0.25">
      <c r="A141" s="15" t="s">
        <v>27</v>
      </c>
      <c r="B141" s="16">
        <v>10</v>
      </c>
      <c r="C141" s="17">
        <f t="shared" si="8"/>
        <v>3.6101083032490974E-2</v>
      </c>
    </row>
    <row r="142" spans="1:3" ht="15.75" thickBot="1" x14ac:dyDescent="0.3">
      <c r="A142" s="213" t="s">
        <v>5</v>
      </c>
      <c r="B142" s="3">
        <f>SUM(B133:B141)</f>
        <v>277</v>
      </c>
      <c r="C142" s="2"/>
    </row>
    <row r="143" spans="1:3" x14ac:dyDescent="0.25">
      <c r="A143" s="242" t="s">
        <v>821</v>
      </c>
    </row>
    <row r="144" spans="1:3" ht="15.75" thickBot="1" x14ac:dyDescent="0.3"/>
    <row r="145" spans="1:3" ht="33.75" customHeight="1" thickBot="1" x14ac:dyDescent="0.35">
      <c r="A145" s="280" t="s">
        <v>61</v>
      </c>
      <c r="B145" s="281"/>
      <c r="C145" s="282"/>
    </row>
    <row r="146" spans="1:3" x14ac:dyDescent="0.25">
      <c r="A146" s="14" t="s">
        <v>12</v>
      </c>
      <c r="B146" s="4" t="s">
        <v>1</v>
      </c>
      <c r="C146" s="13" t="s">
        <v>2</v>
      </c>
    </row>
    <row r="147" spans="1:3" x14ac:dyDescent="0.25">
      <c r="A147" s="212" t="s">
        <v>14</v>
      </c>
      <c r="B147" s="6">
        <v>38</v>
      </c>
      <c r="C147" s="5">
        <f>B147/$B$151</f>
        <v>0.46913580246913578</v>
      </c>
    </row>
    <row r="148" spans="1:3" x14ac:dyDescent="0.25">
      <c r="A148" s="212" t="s">
        <v>801</v>
      </c>
      <c r="B148" s="6">
        <v>23</v>
      </c>
      <c r="C148" s="5">
        <f>B148/$B$151</f>
        <v>0.2839506172839506</v>
      </c>
    </row>
    <row r="149" spans="1:3" x14ac:dyDescent="0.25">
      <c r="A149" s="212" t="s">
        <v>24</v>
      </c>
      <c r="B149" s="6">
        <v>10</v>
      </c>
      <c r="C149" s="5">
        <f>B149/$B$151</f>
        <v>0.12345679012345678</v>
      </c>
    </row>
    <row r="150" spans="1:3" x14ac:dyDescent="0.25">
      <c r="A150" s="15" t="s">
        <v>27</v>
      </c>
      <c r="B150" s="16">
        <v>10</v>
      </c>
      <c r="C150" s="17">
        <f>B150/$B$151</f>
        <v>0.12345679012345678</v>
      </c>
    </row>
    <row r="151" spans="1:3" ht="15.75" thickBot="1" x14ac:dyDescent="0.3">
      <c r="A151" s="213" t="s">
        <v>5</v>
      </c>
      <c r="B151" s="3">
        <f>SUM(B147:B150)</f>
        <v>81</v>
      </c>
      <c r="C151" s="2"/>
    </row>
    <row r="152" spans="1:3" x14ac:dyDescent="0.25">
      <c r="A152" s="244" t="s">
        <v>821</v>
      </c>
    </row>
    <row r="154" spans="1:3" x14ac:dyDescent="0.25">
      <c r="A154" s="210" t="s">
        <v>822</v>
      </c>
    </row>
  </sheetData>
  <mergeCells count="18">
    <mergeCell ref="A1:F1"/>
    <mergeCell ref="A5:C5"/>
    <mergeCell ref="A131:C131"/>
    <mergeCell ref="A145:C145"/>
    <mergeCell ref="A41:C41"/>
    <mergeCell ref="A56:C56"/>
    <mergeCell ref="A71:C71"/>
    <mergeCell ref="A82:C82"/>
    <mergeCell ref="A97:C97"/>
    <mergeCell ref="A104:C104"/>
    <mergeCell ref="A115:C115"/>
    <mergeCell ref="A125:C125"/>
    <mergeCell ref="I5:J5"/>
    <mergeCell ref="A12:C12"/>
    <mergeCell ref="A35:C35"/>
    <mergeCell ref="A24:C24"/>
    <mergeCell ref="E12:G12"/>
    <mergeCell ref="E18:G1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61"/>
  <sheetViews>
    <sheetView topLeftCell="B85" workbookViewId="0">
      <selection activeCell="E121" sqref="E121"/>
    </sheetView>
  </sheetViews>
  <sheetFormatPr defaultRowHeight="15" x14ac:dyDescent="0.25"/>
  <cols>
    <col min="1" max="1" width="26.7109375" style="37" customWidth="1"/>
    <col min="2" max="2" width="10.7109375" style="37" bestFit="1" customWidth="1"/>
    <col min="3" max="3" width="7.85546875" style="37" customWidth="1"/>
    <col min="4" max="4" width="9.140625" style="37"/>
    <col min="5" max="5" width="28" style="37" customWidth="1"/>
    <col min="6" max="6" width="14.7109375" style="37" customWidth="1"/>
    <col min="7" max="7" width="25.42578125" style="37" customWidth="1"/>
    <col min="8" max="8" width="9.140625" style="37"/>
    <col min="9" max="9" width="30.42578125" style="37" bestFit="1" customWidth="1"/>
    <col min="10" max="16384" width="9.140625" style="37"/>
  </cols>
  <sheetData>
    <row r="1" spans="1:14" ht="21" x14ac:dyDescent="0.35">
      <c r="A1" s="283" t="s">
        <v>171</v>
      </c>
      <c r="B1" s="283"/>
      <c r="C1" s="283"/>
      <c r="D1" s="283"/>
      <c r="E1" s="283"/>
      <c r="F1" s="283"/>
    </row>
    <row r="2" spans="1:14" ht="21" x14ac:dyDescent="0.35">
      <c r="A2" s="236" t="s">
        <v>815</v>
      </c>
      <c r="B2" s="236"/>
      <c r="C2" s="210"/>
      <c r="D2" s="210"/>
      <c r="E2" s="210"/>
      <c r="F2" s="252"/>
      <c r="G2" s="210"/>
      <c r="H2" s="210"/>
      <c r="I2" s="210"/>
      <c r="J2" s="210"/>
      <c r="K2" s="210"/>
      <c r="L2" s="210"/>
      <c r="M2" s="210"/>
      <c r="N2" s="210"/>
    </row>
    <row r="3" spans="1:14" ht="21" x14ac:dyDescent="0.35">
      <c r="A3" s="210" t="s">
        <v>816</v>
      </c>
      <c r="B3" s="210"/>
      <c r="C3" s="210"/>
      <c r="D3" s="210"/>
      <c r="E3" s="210"/>
      <c r="F3" s="252"/>
      <c r="G3" s="210"/>
      <c r="H3" s="210"/>
      <c r="I3" s="210"/>
      <c r="J3" s="210"/>
      <c r="K3" s="210"/>
      <c r="L3" s="210"/>
      <c r="M3" s="210"/>
      <c r="N3" s="210"/>
    </row>
    <row r="4" spans="1:14" ht="15.75" thickBot="1" x14ac:dyDescent="0.3">
      <c r="I4" s="210"/>
      <c r="J4" s="210"/>
      <c r="K4" s="210"/>
      <c r="L4" s="210"/>
      <c r="M4" s="210"/>
    </row>
    <row r="5" spans="1:14" ht="18" thickBot="1" x14ac:dyDescent="0.35">
      <c r="A5" s="284" t="s">
        <v>34</v>
      </c>
      <c r="B5" s="285"/>
      <c r="C5" s="286"/>
      <c r="I5" s="284" t="s">
        <v>63</v>
      </c>
      <c r="J5" s="286"/>
      <c r="K5" s="210"/>
      <c r="L5" s="210"/>
    </row>
    <row r="6" spans="1:14" x14ac:dyDescent="0.25">
      <c r="A6" s="14" t="s">
        <v>0</v>
      </c>
      <c r="B6" s="4" t="s">
        <v>1</v>
      </c>
      <c r="C6" s="13" t="s">
        <v>2</v>
      </c>
      <c r="I6" s="19" t="s">
        <v>172</v>
      </c>
      <c r="J6" s="41"/>
      <c r="K6" s="210"/>
      <c r="L6" s="210"/>
    </row>
    <row r="7" spans="1:14" x14ac:dyDescent="0.25">
      <c r="A7" s="39" t="s">
        <v>3</v>
      </c>
      <c r="B7" s="6">
        <v>129235</v>
      </c>
      <c r="C7" s="5">
        <f>B7/$B$9</f>
        <v>0.93685210154698217</v>
      </c>
      <c r="I7" s="39" t="s">
        <v>173</v>
      </c>
      <c r="J7" s="41"/>
      <c r="K7" s="210"/>
      <c r="L7" s="210"/>
    </row>
    <row r="8" spans="1:14" x14ac:dyDescent="0.25">
      <c r="A8" s="15" t="s">
        <v>4</v>
      </c>
      <c r="B8" s="16">
        <v>8711</v>
      </c>
      <c r="C8" s="17">
        <f>B8/$B$9</f>
        <v>6.3147898453017853E-2</v>
      </c>
      <c r="I8" s="39" t="s">
        <v>174</v>
      </c>
      <c r="J8" s="41"/>
      <c r="K8" s="210"/>
      <c r="L8" s="210"/>
    </row>
    <row r="9" spans="1:14" ht="15.75" thickBot="1" x14ac:dyDescent="0.3">
      <c r="A9" s="40" t="s">
        <v>5</v>
      </c>
      <c r="B9" s="3">
        <f>SUM(B7:B8)</f>
        <v>137946</v>
      </c>
      <c r="C9" s="2"/>
      <c r="I9" s="39" t="s">
        <v>175</v>
      </c>
      <c r="J9" s="41"/>
    </row>
    <row r="10" spans="1:14" x14ac:dyDescent="0.25">
      <c r="A10" s="210" t="s">
        <v>833</v>
      </c>
      <c r="I10" s="39" t="s">
        <v>176</v>
      </c>
      <c r="J10" s="41"/>
    </row>
    <row r="11" spans="1:14" ht="15.75" thickBot="1" x14ac:dyDescent="0.3">
      <c r="A11" s="210"/>
      <c r="B11" s="210"/>
      <c r="C11" s="210"/>
      <c r="I11" s="39" t="s">
        <v>177</v>
      </c>
      <c r="J11" s="41"/>
    </row>
    <row r="12" spans="1:14" ht="18" thickBot="1" x14ac:dyDescent="0.35">
      <c r="A12" s="284" t="s">
        <v>35</v>
      </c>
      <c r="B12" s="285"/>
      <c r="C12" s="286"/>
      <c r="E12" s="294" t="s">
        <v>832</v>
      </c>
      <c r="F12" s="295"/>
      <c r="G12" s="296"/>
      <c r="I12" s="39" t="s">
        <v>178</v>
      </c>
      <c r="J12" s="41"/>
    </row>
    <row r="13" spans="1:14" x14ac:dyDescent="0.25">
      <c r="A13" s="14" t="s">
        <v>6</v>
      </c>
      <c r="B13" s="4" t="s">
        <v>7</v>
      </c>
      <c r="C13" s="13" t="s">
        <v>2</v>
      </c>
      <c r="E13" s="14" t="s">
        <v>0</v>
      </c>
      <c r="F13" s="4" t="s">
        <v>1</v>
      </c>
      <c r="G13" s="13" t="s">
        <v>2</v>
      </c>
      <c r="I13" s="39" t="s">
        <v>179</v>
      </c>
      <c r="J13" s="41"/>
    </row>
    <row r="14" spans="1:14" x14ac:dyDescent="0.25">
      <c r="A14" s="39" t="s">
        <v>36</v>
      </c>
      <c r="B14" s="6">
        <v>15390</v>
      </c>
      <c r="C14" s="5">
        <f>B14/$B$21</f>
        <v>0.11156539515462573</v>
      </c>
      <c r="E14" s="212" t="s">
        <v>3</v>
      </c>
      <c r="F14" s="6">
        <v>13374</v>
      </c>
      <c r="G14" s="5">
        <v>0.86899999999999999</v>
      </c>
      <c r="I14" s="39" t="s">
        <v>180</v>
      </c>
      <c r="J14" s="41"/>
    </row>
    <row r="15" spans="1:14" x14ac:dyDescent="0.25">
      <c r="A15" s="39" t="s">
        <v>37</v>
      </c>
      <c r="B15" s="6">
        <v>21621</v>
      </c>
      <c r="C15" s="5">
        <f t="shared" ref="C15:C20" si="0">B15/$B$21</f>
        <v>0.15673524422600149</v>
      </c>
      <c r="E15" s="15" t="s">
        <v>4</v>
      </c>
      <c r="F15" s="16">
        <v>2016</v>
      </c>
      <c r="G15" s="17">
        <v>0.13100000000000001</v>
      </c>
      <c r="I15" s="39" t="s">
        <v>181</v>
      </c>
      <c r="J15" s="41"/>
    </row>
    <row r="16" spans="1:14" ht="15.75" thickBot="1" x14ac:dyDescent="0.3">
      <c r="A16" s="39" t="s">
        <v>38</v>
      </c>
      <c r="B16" s="6">
        <v>23035</v>
      </c>
      <c r="C16" s="5">
        <f t="shared" si="0"/>
        <v>0.16698563205892161</v>
      </c>
      <c r="E16" s="213" t="s">
        <v>5</v>
      </c>
      <c r="F16" s="3">
        <v>15390</v>
      </c>
      <c r="G16" s="232"/>
      <c r="I16" s="39" t="s">
        <v>182</v>
      </c>
      <c r="J16" s="41"/>
    </row>
    <row r="17" spans="1:10" ht="15.75" thickBot="1" x14ac:dyDescent="0.3">
      <c r="A17" s="39" t="s">
        <v>39</v>
      </c>
      <c r="B17" s="6">
        <v>19754</v>
      </c>
      <c r="C17" s="5">
        <f t="shared" si="0"/>
        <v>0.14320096269554752</v>
      </c>
      <c r="E17" s="210"/>
      <c r="F17" s="210"/>
      <c r="G17" s="210"/>
      <c r="I17" s="39" t="s">
        <v>183</v>
      </c>
      <c r="J17" s="41"/>
    </row>
    <row r="18" spans="1:10" ht="18" thickBot="1" x14ac:dyDescent="0.35">
      <c r="A18" s="39" t="s">
        <v>40</v>
      </c>
      <c r="B18" s="6">
        <v>16663</v>
      </c>
      <c r="C18" s="5">
        <f t="shared" si="0"/>
        <v>0.12079364388963798</v>
      </c>
      <c r="E18" s="284" t="s">
        <v>838</v>
      </c>
      <c r="F18" s="285"/>
      <c r="G18" s="286"/>
      <c r="I18" s="39" t="s">
        <v>184</v>
      </c>
      <c r="J18" s="41"/>
    </row>
    <row r="19" spans="1:10" x14ac:dyDescent="0.25">
      <c r="A19" s="39" t="s">
        <v>8</v>
      </c>
      <c r="B19" s="6">
        <v>36610</v>
      </c>
      <c r="C19" s="5">
        <f t="shared" si="0"/>
        <v>0.26539370478303104</v>
      </c>
      <c r="E19" s="14" t="s">
        <v>0</v>
      </c>
      <c r="F19" s="4" t="s">
        <v>1</v>
      </c>
      <c r="G19" s="13" t="s">
        <v>2</v>
      </c>
      <c r="I19" s="39" t="s">
        <v>185</v>
      </c>
      <c r="J19" s="41"/>
    </row>
    <row r="20" spans="1:10" x14ac:dyDescent="0.25">
      <c r="A20" s="15" t="s">
        <v>9</v>
      </c>
      <c r="B20" s="16">
        <v>4873</v>
      </c>
      <c r="C20" s="17">
        <f t="shared" si="0"/>
        <v>3.5325417192234643E-2</v>
      </c>
      <c r="E20" s="212" t="s">
        <v>3</v>
      </c>
      <c r="F20" s="6">
        <v>18865</v>
      </c>
      <c r="G20" s="5">
        <v>0.873</v>
      </c>
      <c r="I20" s="39" t="s">
        <v>186</v>
      </c>
      <c r="J20" s="41"/>
    </row>
    <row r="21" spans="1:10" ht="15.75" thickBot="1" x14ac:dyDescent="0.3">
      <c r="A21" s="40" t="s">
        <v>5</v>
      </c>
      <c r="B21" s="3">
        <f>SUM(B14:B20)</f>
        <v>137946</v>
      </c>
      <c r="C21" s="2"/>
      <c r="E21" s="15" t="s">
        <v>4</v>
      </c>
      <c r="F21" s="16">
        <v>2756</v>
      </c>
      <c r="G21" s="17">
        <v>0.127</v>
      </c>
      <c r="I21" s="39" t="s">
        <v>187</v>
      </c>
      <c r="J21" s="41"/>
    </row>
    <row r="22" spans="1:10" ht="15.75" thickBot="1" x14ac:dyDescent="0.3">
      <c r="A22" s="210" t="s">
        <v>833</v>
      </c>
      <c r="E22" s="213" t="s">
        <v>5</v>
      </c>
      <c r="F22" s="3">
        <v>21621</v>
      </c>
      <c r="G22" s="2"/>
      <c r="I22" s="39" t="s">
        <v>188</v>
      </c>
      <c r="J22" s="41"/>
    </row>
    <row r="23" spans="1:10" ht="15.75" thickBot="1" x14ac:dyDescent="0.3">
      <c r="A23" s="210"/>
      <c r="B23" s="210"/>
      <c r="C23" s="210"/>
      <c r="I23" s="39"/>
      <c r="J23" s="41"/>
    </row>
    <row r="24" spans="1:10" ht="18" thickBot="1" x14ac:dyDescent="0.35">
      <c r="A24" s="284" t="s">
        <v>10</v>
      </c>
      <c r="B24" s="285"/>
      <c r="C24" s="286"/>
      <c r="I24" s="39"/>
      <c r="J24" s="41"/>
    </row>
    <row r="25" spans="1:10" x14ac:dyDescent="0.25">
      <c r="A25" s="14" t="s">
        <v>6</v>
      </c>
      <c r="B25" s="4" t="s">
        <v>7</v>
      </c>
      <c r="C25" s="13" t="s">
        <v>2</v>
      </c>
      <c r="I25" s="39"/>
      <c r="J25" s="41"/>
    </row>
    <row r="26" spans="1:10" x14ac:dyDescent="0.25">
      <c r="A26" s="39" t="s">
        <v>36</v>
      </c>
      <c r="B26" s="6">
        <v>2016</v>
      </c>
      <c r="C26" s="5">
        <f>B26/$B$33</f>
        <v>0.23143152336126735</v>
      </c>
      <c r="I26" s="39"/>
      <c r="J26" s="41"/>
    </row>
    <row r="27" spans="1:10" x14ac:dyDescent="0.25">
      <c r="A27" s="39" t="s">
        <v>37</v>
      </c>
      <c r="B27" s="6">
        <v>2756</v>
      </c>
      <c r="C27" s="5">
        <f t="shared" ref="C27:C32" si="1">B27/$B$33</f>
        <v>0.31638158649982778</v>
      </c>
      <c r="I27" s="39"/>
      <c r="J27" s="41"/>
    </row>
    <row r="28" spans="1:10" x14ac:dyDescent="0.25">
      <c r="A28" s="39" t="s">
        <v>38</v>
      </c>
      <c r="B28" s="6">
        <v>1189</v>
      </c>
      <c r="C28" s="5">
        <f t="shared" si="1"/>
        <v>0.13649408793479509</v>
      </c>
      <c r="I28" s="39"/>
      <c r="J28" s="41"/>
    </row>
    <row r="29" spans="1:10" x14ac:dyDescent="0.25">
      <c r="A29" s="39" t="s">
        <v>39</v>
      </c>
      <c r="B29" s="6">
        <v>1053</v>
      </c>
      <c r="C29" s="5">
        <f t="shared" si="1"/>
        <v>0.12088164389851912</v>
      </c>
      <c r="I29" s="39"/>
      <c r="J29" s="41"/>
    </row>
    <row r="30" spans="1:10" x14ac:dyDescent="0.25">
      <c r="A30" s="39" t="s">
        <v>40</v>
      </c>
      <c r="B30" s="6">
        <v>809</v>
      </c>
      <c r="C30" s="5">
        <f t="shared" si="1"/>
        <v>9.2871082539318098E-2</v>
      </c>
      <c r="I30" s="39"/>
      <c r="J30" s="41"/>
    </row>
    <row r="31" spans="1:10" ht="15.75" thickBot="1" x14ac:dyDescent="0.3">
      <c r="A31" s="39" t="s">
        <v>8</v>
      </c>
      <c r="B31" s="6">
        <v>718</v>
      </c>
      <c r="C31" s="5">
        <f t="shared" si="1"/>
        <v>8.2424520720927569E-2</v>
      </c>
      <c r="I31" s="40"/>
      <c r="J31" s="2"/>
    </row>
    <row r="32" spans="1:10" x14ac:dyDescent="0.25">
      <c r="A32" s="15" t="s">
        <v>9</v>
      </c>
      <c r="B32" s="16">
        <v>170</v>
      </c>
      <c r="C32" s="17">
        <f t="shared" si="1"/>
        <v>1.9515555045344968E-2</v>
      </c>
    </row>
    <row r="33" spans="1:3" ht="15.75" thickBot="1" x14ac:dyDescent="0.3">
      <c r="A33" s="40" t="s">
        <v>5</v>
      </c>
      <c r="B33" s="3">
        <f>SUM(B26:B32)</f>
        <v>8711</v>
      </c>
      <c r="C33" s="2"/>
    </row>
    <row r="34" spans="1:3" ht="15.75" thickBot="1" x14ac:dyDescent="0.3"/>
    <row r="35" spans="1:3" ht="32.25" customHeight="1" thickBot="1" x14ac:dyDescent="0.35">
      <c r="A35" s="280" t="s">
        <v>41</v>
      </c>
      <c r="B35" s="281"/>
      <c r="C35" s="282"/>
    </row>
    <row r="36" spans="1:3" x14ac:dyDescent="0.25">
      <c r="A36" s="14" t="s">
        <v>6</v>
      </c>
      <c r="B36" s="4" t="s">
        <v>7</v>
      </c>
      <c r="C36" s="13" t="s">
        <v>2</v>
      </c>
    </row>
    <row r="37" spans="1:3" x14ac:dyDescent="0.25">
      <c r="A37" s="39" t="s">
        <v>36</v>
      </c>
      <c r="B37" s="6">
        <f>B26</f>
        <v>2016</v>
      </c>
      <c r="C37" s="5">
        <f>B37/$B$39</f>
        <v>0.42246437552388938</v>
      </c>
    </row>
    <row r="38" spans="1:3" x14ac:dyDescent="0.25">
      <c r="A38" s="15" t="s">
        <v>37</v>
      </c>
      <c r="B38" s="16">
        <f>B27</f>
        <v>2756</v>
      </c>
      <c r="C38" s="17">
        <f>B38/$B$39</f>
        <v>0.57753562447611062</v>
      </c>
    </row>
    <row r="39" spans="1:3" ht="15.75" thickBot="1" x14ac:dyDescent="0.3">
      <c r="A39" s="40" t="s">
        <v>5</v>
      </c>
      <c r="B39" s="3">
        <f>SUM(B37:B38)</f>
        <v>4772</v>
      </c>
      <c r="C39" s="2"/>
    </row>
    <row r="40" spans="1:3" ht="15.75" thickBot="1" x14ac:dyDescent="0.3"/>
    <row r="41" spans="1:3" ht="18" thickBot="1" x14ac:dyDescent="0.35">
      <c r="A41" s="284" t="s">
        <v>11</v>
      </c>
      <c r="B41" s="285"/>
      <c r="C41" s="286"/>
    </row>
    <row r="42" spans="1:3" x14ac:dyDescent="0.25">
      <c r="A42" s="14" t="s">
        <v>12</v>
      </c>
      <c r="B42" s="4" t="s">
        <v>1</v>
      </c>
      <c r="C42" s="13" t="s">
        <v>2</v>
      </c>
    </row>
    <row r="43" spans="1:3" x14ac:dyDescent="0.25">
      <c r="A43" s="23" t="s">
        <v>13</v>
      </c>
      <c r="B43" s="6">
        <v>5898</v>
      </c>
      <c r="C43" s="5">
        <f t="shared" ref="C43:C53" si="2">B43/$B$54</f>
        <v>0.67707496269085066</v>
      </c>
    </row>
    <row r="44" spans="1:3" x14ac:dyDescent="0.25">
      <c r="A44" s="23" t="s">
        <v>19</v>
      </c>
      <c r="B44" s="6">
        <v>590</v>
      </c>
      <c r="C44" s="5">
        <f t="shared" si="2"/>
        <v>6.7730455745609E-2</v>
      </c>
    </row>
    <row r="45" spans="1:3" x14ac:dyDescent="0.25">
      <c r="A45" s="23" t="s">
        <v>14</v>
      </c>
      <c r="B45" s="6">
        <v>468</v>
      </c>
      <c r="C45" s="5">
        <f t="shared" si="2"/>
        <v>5.3725175066008497E-2</v>
      </c>
    </row>
    <row r="46" spans="1:3" x14ac:dyDescent="0.25">
      <c r="A46" s="23" t="s">
        <v>17</v>
      </c>
      <c r="B46" s="6">
        <v>231</v>
      </c>
      <c r="C46" s="5">
        <f t="shared" si="2"/>
        <v>2.6518195385145219E-2</v>
      </c>
    </row>
    <row r="47" spans="1:3" x14ac:dyDescent="0.25">
      <c r="A47" s="23" t="s">
        <v>15</v>
      </c>
      <c r="B47" s="6">
        <v>226</v>
      </c>
      <c r="C47" s="5">
        <f t="shared" si="2"/>
        <v>2.5944208472046839E-2</v>
      </c>
    </row>
    <row r="48" spans="1:3" x14ac:dyDescent="0.25">
      <c r="A48" s="23" t="s">
        <v>32</v>
      </c>
      <c r="B48" s="6">
        <v>182</v>
      </c>
      <c r="C48" s="5">
        <f t="shared" si="2"/>
        <v>2.0893123636781082E-2</v>
      </c>
    </row>
    <row r="49" spans="1:58" x14ac:dyDescent="0.25">
      <c r="A49" s="23" t="s">
        <v>24</v>
      </c>
      <c r="B49" s="6">
        <v>176</v>
      </c>
      <c r="C49" s="5">
        <f t="shared" si="2"/>
        <v>2.0204339341063023E-2</v>
      </c>
    </row>
    <row r="50" spans="1:58" x14ac:dyDescent="0.25">
      <c r="A50" s="23" t="s">
        <v>20</v>
      </c>
      <c r="B50" s="6">
        <v>148</v>
      </c>
      <c r="C50" s="5">
        <f t="shared" si="2"/>
        <v>1.6990012627712089E-2</v>
      </c>
    </row>
    <row r="51" spans="1:58" x14ac:dyDescent="0.25">
      <c r="A51" s="23" t="s">
        <v>31</v>
      </c>
      <c r="B51" s="6">
        <v>113</v>
      </c>
      <c r="C51" s="5">
        <f t="shared" si="2"/>
        <v>1.2972104236023419E-2</v>
      </c>
    </row>
    <row r="52" spans="1:58" s="38" customFormat="1" x14ac:dyDescent="0.25">
      <c r="A52" s="23" t="s">
        <v>16</v>
      </c>
      <c r="B52" s="6">
        <v>92</v>
      </c>
      <c r="C52" s="5">
        <f t="shared" si="2"/>
        <v>1.0561359201010216E-2</v>
      </c>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row>
    <row r="53" spans="1:58" x14ac:dyDescent="0.25">
      <c r="A53" s="24" t="s">
        <v>33</v>
      </c>
      <c r="B53" s="16">
        <v>587</v>
      </c>
      <c r="C53" s="17">
        <f t="shared" si="2"/>
        <v>6.7386063597749971E-2</v>
      </c>
    </row>
    <row r="54" spans="1:58" ht="15.75" thickBot="1" x14ac:dyDescent="0.3">
      <c r="A54" s="40" t="s">
        <v>5</v>
      </c>
      <c r="B54" s="3">
        <f>SUM(B43:B53)</f>
        <v>8711</v>
      </c>
      <c r="C54" s="2"/>
      <c r="D54" s="38"/>
    </row>
    <row r="55" spans="1:58" ht="15.75" thickBot="1" x14ac:dyDescent="0.3"/>
    <row r="56" spans="1:58" ht="33.75" customHeight="1" thickBot="1" x14ac:dyDescent="0.35">
      <c r="A56" s="280" t="s">
        <v>42</v>
      </c>
      <c r="B56" s="281"/>
      <c r="C56" s="282"/>
    </row>
    <row r="57" spans="1:58" x14ac:dyDescent="0.25">
      <c r="A57" s="14" t="s">
        <v>12</v>
      </c>
      <c r="B57" s="4" t="s">
        <v>1</v>
      </c>
      <c r="C57" s="13" t="s">
        <v>2</v>
      </c>
    </row>
    <row r="58" spans="1:58" x14ac:dyDescent="0.25">
      <c r="A58" s="39" t="s">
        <v>13</v>
      </c>
      <c r="B58" s="6">
        <v>3964</v>
      </c>
      <c r="C58" s="5">
        <f t="shared" ref="C58:C68" si="3">B58/$B$69</f>
        <v>0.83067896060352053</v>
      </c>
    </row>
    <row r="59" spans="1:58" x14ac:dyDescent="0.25">
      <c r="A59" s="39" t="s">
        <v>19</v>
      </c>
      <c r="B59" s="6">
        <v>159</v>
      </c>
      <c r="C59" s="5">
        <f t="shared" si="3"/>
        <v>3.3319362950544842E-2</v>
      </c>
    </row>
    <row r="60" spans="1:58" x14ac:dyDescent="0.25">
      <c r="A60" s="39" t="s">
        <v>17</v>
      </c>
      <c r="B60" s="6">
        <v>141</v>
      </c>
      <c r="C60" s="5">
        <f t="shared" si="3"/>
        <v>2.9547359597652974E-2</v>
      </c>
    </row>
    <row r="61" spans="1:58" x14ac:dyDescent="0.25">
      <c r="A61" s="39" t="s">
        <v>32</v>
      </c>
      <c r="B61" s="6">
        <v>92</v>
      </c>
      <c r="C61" s="5">
        <f t="shared" si="3"/>
        <v>1.9279128248113998E-2</v>
      </c>
    </row>
    <row r="62" spans="1:58" x14ac:dyDescent="0.25">
      <c r="A62" s="39" t="s">
        <v>14</v>
      </c>
      <c r="B62" s="6">
        <v>61</v>
      </c>
      <c r="C62" s="5">
        <f t="shared" si="3"/>
        <v>1.2782900251466891E-2</v>
      </c>
    </row>
    <row r="63" spans="1:58" x14ac:dyDescent="0.25">
      <c r="A63" s="39" t="s">
        <v>15</v>
      </c>
      <c r="B63" s="6">
        <v>61</v>
      </c>
      <c r="C63" s="5">
        <f t="shared" si="3"/>
        <v>1.2782900251466891E-2</v>
      </c>
    </row>
    <row r="64" spans="1:58" x14ac:dyDescent="0.25">
      <c r="A64" s="39" t="s">
        <v>794</v>
      </c>
      <c r="B64" s="6">
        <v>58</v>
      </c>
      <c r="C64" s="5">
        <f t="shared" si="3"/>
        <v>1.2154233025984913E-2</v>
      </c>
    </row>
    <row r="65" spans="1:3" x14ac:dyDescent="0.25">
      <c r="A65" s="39" t="s">
        <v>240</v>
      </c>
      <c r="B65" s="6">
        <v>55</v>
      </c>
      <c r="C65" s="5">
        <f t="shared" si="3"/>
        <v>1.1525565800502935E-2</v>
      </c>
    </row>
    <row r="66" spans="1:3" x14ac:dyDescent="0.25">
      <c r="A66" s="39" t="s">
        <v>24</v>
      </c>
      <c r="B66" s="6">
        <v>52</v>
      </c>
      <c r="C66" s="5">
        <f t="shared" si="3"/>
        <v>1.0896898575020955E-2</v>
      </c>
    </row>
    <row r="67" spans="1:3" x14ac:dyDescent="0.25">
      <c r="A67" s="39" t="s">
        <v>31</v>
      </c>
      <c r="B67" s="6">
        <v>27</v>
      </c>
      <c r="C67" s="5">
        <f t="shared" si="3"/>
        <v>5.6580050293378037E-3</v>
      </c>
    </row>
    <row r="68" spans="1:3" x14ac:dyDescent="0.25">
      <c r="A68" s="15" t="s">
        <v>33</v>
      </c>
      <c r="B68" s="16">
        <v>102</v>
      </c>
      <c r="C68" s="17">
        <f t="shared" si="3"/>
        <v>2.1374685666387259E-2</v>
      </c>
    </row>
    <row r="69" spans="1:3" ht="15.75" thickBot="1" x14ac:dyDescent="0.3">
      <c r="A69" s="40" t="s">
        <v>5</v>
      </c>
      <c r="B69" s="3">
        <f>SUM(B58:B68)</f>
        <v>4772</v>
      </c>
      <c r="C69" s="2"/>
    </row>
    <row r="70" spans="1:3" ht="15.75" thickBot="1" x14ac:dyDescent="0.3"/>
    <row r="71" spans="1:3" ht="18" thickBot="1" x14ac:dyDescent="0.35">
      <c r="A71" s="284" t="s">
        <v>44</v>
      </c>
      <c r="B71" s="285"/>
      <c r="C71" s="286"/>
    </row>
    <row r="72" spans="1:3" x14ac:dyDescent="0.25">
      <c r="A72" s="14" t="s">
        <v>45</v>
      </c>
      <c r="B72" s="4" t="s">
        <v>7</v>
      </c>
      <c r="C72" s="13" t="s">
        <v>2</v>
      </c>
    </row>
    <row r="73" spans="1:3" x14ac:dyDescent="0.25">
      <c r="A73" s="39" t="s">
        <v>46</v>
      </c>
      <c r="B73" s="6">
        <v>538</v>
      </c>
      <c r="C73" s="5">
        <f>B73/$B$80</f>
        <v>6.1760991849385834E-2</v>
      </c>
    </row>
    <row r="74" spans="1:3" x14ac:dyDescent="0.25">
      <c r="A74" s="39" t="s">
        <v>47</v>
      </c>
      <c r="B74" s="6">
        <v>511</v>
      </c>
      <c r="C74" s="5">
        <f t="shared" ref="C74:C79" si="4">B74/$B$80</f>
        <v>5.8661462518654575E-2</v>
      </c>
    </row>
    <row r="75" spans="1:3" x14ac:dyDescent="0.25">
      <c r="A75" s="39" t="s">
        <v>48</v>
      </c>
      <c r="B75" s="6">
        <v>2190</v>
      </c>
      <c r="C75" s="5">
        <f t="shared" si="4"/>
        <v>0.25140626793709103</v>
      </c>
    </row>
    <row r="76" spans="1:3" x14ac:dyDescent="0.25">
      <c r="A76" s="39" t="s">
        <v>49</v>
      </c>
      <c r="B76" s="6">
        <v>1492</v>
      </c>
      <c r="C76" s="5">
        <f t="shared" si="4"/>
        <v>0.17127769486855698</v>
      </c>
    </row>
    <row r="77" spans="1:3" x14ac:dyDescent="0.25">
      <c r="A77" s="39" t="s">
        <v>50</v>
      </c>
      <c r="B77" s="6">
        <v>1634</v>
      </c>
      <c r="C77" s="5">
        <f t="shared" si="4"/>
        <v>0.18757892320055103</v>
      </c>
    </row>
    <row r="78" spans="1:3" ht="34.5" customHeight="1" x14ac:dyDescent="0.25">
      <c r="A78" s="39" t="s">
        <v>51</v>
      </c>
      <c r="B78" s="6">
        <v>1086</v>
      </c>
      <c r="C78" s="5">
        <f t="shared" si="4"/>
        <v>0.12466995752496843</v>
      </c>
    </row>
    <row r="79" spans="1:3" x14ac:dyDescent="0.25">
      <c r="A79" s="15" t="s">
        <v>52</v>
      </c>
      <c r="B79" s="16">
        <v>1260</v>
      </c>
      <c r="C79" s="17">
        <f t="shared" si="4"/>
        <v>0.14464470210079211</v>
      </c>
    </row>
    <row r="80" spans="1:3" ht="15.75" thickBot="1" x14ac:dyDescent="0.3">
      <c r="A80" s="40" t="s">
        <v>5</v>
      </c>
      <c r="B80" s="3">
        <f>SUM(B73:B79)</f>
        <v>8711</v>
      </c>
      <c r="C80" s="2"/>
    </row>
    <row r="81" spans="1:19" ht="15.75" thickBot="1" x14ac:dyDescent="0.3"/>
    <row r="82" spans="1:19" ht="35.25" customHeight="1" thickBot="1" x14ac:dyDescent="0.35">
      <c r="A82" s="280" t="s">
        <v>53</v>
      </c>
      <c r="B82" s="281"/>
      <c r="C82" s="282"/>
    </row>
    <row r="83" spans="1:19" x14ac:dyDescent="0.25">
      <c r="A83" s="14" t="s">
        <v>45</v>
      </c>
      <c r="B83" s="4" t="s">
        <v>7</v>
      </c>
      <c r="C83" s="13" t="s">
        <v>2</v>
      </c>
    </row>
    <row r="84" spans="1:19" x14ac:dyDescent="0.25">
      <c r="A84" s="39" t="s">
        <v>46</v>
      </c>
      <c r="B84" s="6">
        <v>355</v>
      </c>
      <c r="C84" s="5">
        <f>B84/$B$91</f>
        <v>7.439228834870075E-2</v>
      </c>
    </row>
    <row r="85" spans="1:19" x14ac:dyDescent="0.25">
      <c r="A85" s="39" t="s">
        <v>47</v>
      </c>
      <c r="B85" s="6">
        <v>247</v>
      </c>
      <c r="C85" s="5">
        <f t="shared" ref="C85:C90" si="5">B85/$B$91</f>
        <v>5.1760268231349542E-2</v>
      </c>
    </row>
    <row r="86" spans="1:19" x14ac:dyDescent="0.25">
      <c r="A86" s="39" t="s">
        <v>48</v>
      </c>
      <c r="B86" s="6">
        <v>1373</v>
      </c>
      <c r="C86" s="5">
        <f t="shared" si="5"/>
        <v>0.28772003352891867</v>
      </c>
    </row>
    <row r="87" spans="1:19" x14ac:dyDescent="0.25">
      <c r="A87" s="39" t="s">
        <v>49</v>
      </c>
      <c r="B87" s="6">
        <v>714</v>
      </c>
      <c r="C87" s="5">
        <f t="shared" si="5"/>
        <v>0.14962279966471081</v>
      </c>
    </row>
    <row r="88" spans="1:19" x14ac:dyDescent="0.25">
      <c r="A88" s="39" t="s">
        <v>50</v>
      </c>
      <c r="B88" s="6">
        <v>1071</v>
      </c>
      <c r="C88" s="5">
        <f t="shared" si="5"/>
        <v>0.22443419949706622</v>
      </c>
    </row>
    <row r="89" spans="1:19" x14ac:dyDescent="0.25">
      <c r="A89" s="39" t="s">
        <v>51</v>
      </c>
      <c r="B89" s="6">
        <v>377</v>
      </c>
      <c r="C89" s="5">
        <f t="shared" si="5"/>
        <v>7.900251466890193E-2</v>
      </c>
    </row>
    <row r="90" spans="1:19" x14ac:dyDescent="0.25">
      <c r="A90" s="15" t="s">
        <v>52</v>
      </c>
      <c r="B90" s="16">
        <v>635</v>
      </c>
      <c r="C90" s="17">
        <f t="shared" si="5"/>
        <v>0.13306789606035205</v>
      </c>
    </row>
    <row r="91" spans="1:19" ht="15.75" thickBot="1" x14ac:dyDescent="0.3">
      <c r="A91" s="40" t="s">
        <v>5</v>
      </c>
      <c r="B91" s="3">
        <f>SUM(B84:B90)</f>
        <v>4772</v>
      </c>
      <c r="C91" s="2"/>
      <c r="E91" s="210"/>
    </row>
    <row r="92" spans="1:19" x14ac:dyDescent="0.25">
      <c r="A92" s="233"/>
      <c r="B92" s="6"/>
      <c r="C92" s="233"/>
      <c r="D92" s="210"/>
      <c r="E92" s="210"/>
      <c r="F92" s="210"/>
      <c r="G92" s="210"/>
    </row>
    <row r="93" spans="1:19" x14ac:dyDescent="0.25">
      <c r="A93" s="237" t="s">
        <v>817</v>
      </c>
      <c r="B93" s="238"/>
      <c r="C93" s="239"/>
      <c r="D93" s="210"/>
      <c r="E93" s="210"/>
      <c r="F93" s="210"/>
      <c r="G93" s="210"/>
      <c r="H93" s="210"/>
      <c r="I93" s="210"/>
      <c r="J93" s="210"/>
    </row>
    <row r="94" spans="1:19" x14ac:dyDescent="0.25">
      <c r="A94" s="240" t="s">
        <v>818</v>
      </c>
      <c r="B94" s="238"/>
      <c r="C94" s="239"/>
      <c r="D94" s="210"/>
      <c r="E94" s="210"/>
      <c r="F94" s="210"/>
      <c r="G94" s="210"/>
      <c r="H94" s="210"/>
      <c r="I94" s="210"/>
      <c r="J94" s="210"/>
    </row>
    <row r="95" spans="1:19" x14ac:dyDescent="0.25">
      <c r="A95" s="240" t="s">
        <v>819</v>
      </c>
      <c r="B95" s="238"/>
      <c r="C95" s="239"/>
      <c r="D95" s="210"/>
      <c r="H95" s="210"/>
      <c r="I95" s="210"/>
      <c r="J95" s="210"/>
    </row>
    <row r="96" spans="1:19" ht="15.75" thickBot="1" x14ac:dyDescent="0.3">
      <c r="A96" s="240"/>
      <c r="B96" s="238"/>
      <c r="C96" s="239"/>
      <c r="K96" s="210"/>
      <c r="L96" s="210"/>
      <c r="M96" s="210"/>
      <c r="N96" s="210"/>
      <c r="O96" s="210"/>
      <c r="P96" s="210"/>
      <c r="Q96" s="210"/>
      <c r="R96" s="210"/>
      <c r="S96" s="210"/>
    </row>
    <row r="97" spans="1:19" ht="18" thickBot="1" x14ac:dyDescent="0.35">
      <c r="A97" s="284" t="s">
        <v>805</v>
      </c>
      <c r="B97" s="285"/>
      <c r="C97" s="286"/>
      <c r="K97" s="210"/>
      <c r="L97" s="210"/>
      <c r="M97" s="210"/>
      <c r="N97" s="210"/>
      <c r="O97" s="210"/>
      <c r="P97" s="210"/>
      <c r="Q97" s="210"/>
      <c r="R97" s="210"/>
      <c r="S97" s="210"/>
    </row>
    <row r="98" spans="1:19" x14ac:dyDescent="0.25">
      <c r="A98" s="14" t="s">
        <v>54</v>
      </c>
      <c r="B98" s="4" t="s">
        <v>1</v>
      </c>
      <c r="C98" s="13" t="s">
        <v>2</v>
      </c>
      <c r="K98" s="210"/>
      <c r="L98" s="210"/>
      <c r="M98" s="210"/>
      <c r="N98" s="210"/>
      <c r="O98" s="210"/>
      <c r="P98" s="210"/>
      <c r="Q98" s="210"/>
      <c r="R98" s="210"/>
      <c r="S98" s="210"/>
    </row>
    <row r="99" spans="1:19" x14ac:dyDescent="0.25">
      <c r="A99" s="39" t="s">
        <v>55</v>
      </c>
      <c r="B99" s="6">
        <v>52678</v>
      </c>
      <c r="C99" s="5">
        <f>B99/$B$101</f>
        <v>0.9569988191479698</v>
      </c>
    </row>
    <row r="100" spans="1:19" x14ac:dyDescent="0.25">
      <c r="A100" s="15" t="s">
        <v>58</v>
      </c>
      <c r="B100" s="16">
        <v>2367</v>
      </c>
      <c r="C100" s="17">
        <f>B100/$B$101</f>
        <v>4.3001180852030155E-2</v>
      </c>
    </row>
    <row r="101" spans="1:19" ht="15.75" thickBot="1" x14ac:dyDescent="0.3">
      <c r="A101" s="40" t="s">
        <v>5</v>
      </c>
      <c r="B101" s="3">
        <f>SUM(B99:B100)</f>
        <v>55045</v>
      </c>
      <c r="C101" s="2"/>
      <c r="E101" s="210"/>
    </row>
    <row r="102" spans="1:19" x14ac:dyDescent="0.25">
      <c r="A102" s="210" t="s">
        <v>829</v>
      </c>
      <c r="B102" s="6"/>
      <c r="C102" s="233"/>
      <c r="D102" s="210"/>
    </row>
    <row r="103" spans="1:19" ht="15.75" thickBot="1" x14ac:dyDescent="0.3"/>
    <row r="104" spans="1:19" ht="33.75" customHeight="1" thickBot="1" x14ac:dyDescent="0.35">
      <c r="A104" s="280" t="s">
        <v>56</v>
      </c>
      <c r="B104" s="281"/>
      <c r="C104" s="282"/>
    </row>
    <row r="105" spans="1:19" x14ac:dyDescent="0.25">
      <c r="A105" s="14" t="s">
        <v>6</v>
      </c>
      <c r="B105" s="4" t="s">
        <v>7</v>
      </c>
      <c r="C105" s="13" t="s">
        <v>2</v>
      </c>
    </row>
    <row r="106" spans="1:19" x14ac:dyDescent="0.25">
      <c r="A106" s="39" t="s">
        <v>36</v>
      </c>
      <c r="B106" s="6">
        <v>3216</v>
      </c>
      <c r="C106" s="5">
        <f>B106/$B$112</f>
        <v>8.6968279293653153E-2</v>
      </c>
    </row>
    <row r="107" spans="1:19" x14ac:dyDescent="0.25">
      <c r="A107" s="39" t="s">
        <v>37</v>
      </c>
      <c r="B107" s="6">
        <v>4968</v>
      </c>
      <c r="C107" s="5">
        <f t="shared" ref="C107:C111" si="6">B107/$B$112</f>
        <v>0.1343465209984045</v>
      </c>
    </row>
    <row r="108" spans="1:19" x14ac:dyDescent="0.25">
      <c r="A108" s="39" t="s">
        <v>38</v>
      </c>
      <c r="B108" s="6">
        <v>6327</v>
      </c>
      <c r="C108" s="5">
        <f t="shared" si="6"/>
        <v>0.17109710917006951</v>
      </c>
    </row>
    <row r="109" spans="1:19" x14ac:dyDescent="0.25">
      <c r="A109" s="39" t="s">
        <v>39</v>
      </c>
      <c r="B109" s="6">
        <v>5395</v>
      </c>
      <c r="C109" s="5">
        <f t="shared" si="6"/>
        <v>0.14589361529516753</v>
      </c>
    </row>
    <row r="110" spans="1:19" x14ac:dyDescent="0.25">
      <c r="A110" s="39" t="s">
        <v>40</v>
      </c>
      <c r="B110" s="6">
        <v>4984</v>
      </c>
      <c r="C110" s="5">
        <f t="shared" si="6"/>
        <v>0.13477919900484059</v>
      </c>
    </row>
    <row r="111" spans="1:19" x14ac:dyDescent="0.25">
      <c r="A111" s="15" t="s">
        <v>8</v>
      </c>
      <c r="B111" s="16">
        <v>12089</v>
      </c>
      <c r="C111" s="17">
        <f t="shared" si="6"/>
        <v>0.32691527623786476</v>
      </c>
    </row>
    <row r="112" spans="1:19" ht="15.75" thickBot="1" x14ac:dyDescent="0.3">
      <c r="A112" s="40" t="s">
        <v>5</v>
      </c>
      <c r="B112" s="3">
        <f>SUM(B106:B111)</f>
        <v>36979</v>
      </c>
      <c r="C112" s="2"/>
    </row>
    <row r="113" spans="1:3" x14ac:dyDescent="0.25">
      <c r="A113" s="241" t="s">
        <v>820</v>
      </c>
    </row>
    <row r="114" spans="1:3" ht="15.75" thickBot="1" x14ac:dyDescent="0.3">
      <c r="A114" s="254"/>
      <c r="B114" s="210"/>
      <c r="C114" s="210"/>
    </row>
    <row r="115" spans="1:3" ht="33.75" customHeight="1" thickBot="1" x14ac:dyDescent="0.35">
      <c r="A115" s="280" t="s">
        <v>57</v>
      </c>
      <c r="B115" s="281"/>
      <c r="C115" s="282"/>
    </row>
    <row r="116" spans="1:3" x14ac:dyDescent="0.25">
      <c r="A116" s="14" t="s">
        <v>6</v>
      </c>
      <c r="B116" s="4" t="s">
        <v>7</v>
      </c>
      <c r="C116" s="13" t="s">
        <v>2</v>
      </c>
    </row>
    <row r="117" spans="1:3" x14ac:dyDescent="0.25">
      <c r="A117" s="39" t="s">
        <v>36</v>
      </c>
      <c r="B117" s="6">
        <v>561</v>
      </c>
      <c r="C117" s="5">
        <f>B117/$B$123</f>
        <v>0.31340782122905025</v>
      </c>
    </row>
    <row r="118" spans="1:3" x14ac:dyDescent="0.25">
      <c r="A118" s="39" t="s">
        <v>37</v>
      </c>
      <c r="B118" s="6">
        <v>608</v>
      </c>
      <c r="C118" s="5">
        <f t="shared" ref="C118:C122" si="7">B118/$B$123</f>
        <v>0.33966480446927372</v>
      </c>
    </row>
    <row r="119" spans="1:3" x14ac:dyDescent="0.25">
      <c r="A119" s="39" t="s">
        <v>38</v>
      </c>
      <c r="B119" s="6">
        <v>131</v>
      </c>
      <c r="C119" s="5">
        <f t="shared" si="7"/>
        <v>7.3184357541899447E-2</v>
      </c>
    </row>
    <row r="120" spans="1:3" x14ac:dyDescent="0.25">
      <c r="A120" s="39" t="s">
        <v>39</v>
      </c>
      <c r="B120" s="6">
        <v>300</v>
      </c>
      <c r="C120" s="5">
        <f t="shared" si="7"/>
        <v>0.16759776536312848</v>
      </c>
    </row>
    <row r="121" spans="1:3" x14ac:dyDescent="0.25">
      <c r="A121" s="39" t="s">
        <v>40</v>
      </c>
      <c r="B121" s="6">
        <v>91</v>
      </c>
      <c r="C121" s="5">
        <f t="shared" si="7"/>
        <v>5.0837988826815644E-2</v>
      </c>
    </row>
    <row r="122" spans="1:3" x14ac:dyDescent="0.25">
      <c r="A122" s="15" t="s">
        <v>8</v>
      </c>
      <c r="B122" s="16">
        <v>99</v>
      </c>
      <c r="C122" s="17">
        <f t="shared" si="7"/>
        <v>5.5307262569832399E-2</v>
      </c>
    </row>
    <row r="123" spans="1:3" ht="15.75" thickBot="1" x14ac:dyDescent="0.3">
      <c r="A123" s="40" t="s">
        <v>5</v>
      </c>
      <c r="B123" s="3">
        <f>SUM(B117:B122)</f>
        <v>1790</v>
      </c>
      <c r="C123" s="2"/>
    </row>
    <row r="124" spans="1:3" ht="15.75" thickBot="1" x14ac:dyDescent="0.3"/>
    <row r="125" spans="1:3" ht="33.75" customHeight="1" thickBot="1" x14ac:dyDescent="0.35">
      <c r="A125" s="280" t="s">
        <v>59</v>
      </c>
      <c r="B125" s="281"/>
      <c r="C125" s="282"/>
    </row>
    <row r="126" spans="1:3" x14ac:dyDescent="0.25">
      <c r="A126" s="14" t="s">
        <v>6</v>
      </c>
      <c r="B126" s="4" t="s">
        <v>7</v>
      </c>
      <c r="C126" s="13" t="s">
        <v>2</v>
      </c>
    </row>
    <row r="127" spans="1:3" x14ac:dyDescent="0.25">
      <c r="A127" s="39" t="s">
        <v>36</v>
      </c>
      <c r="B127" s="6">
        <f>B117</f>
        <v>561</v>
      </c>
      <c r="C127" s="5">
        <f>B127/$B$129</f>
        <v>0.47989734816082119</v>
      </c>
    </row>
    <row r="128" spans="1:3" x14ac:dyDescent="0.25">
      <c r="A128" s="15" t="s">
        <v>37</v>
      </c>
      <c r="B128" s="16">
        <f>B118</f>
        <v>608</v>
      </c>
      <c r="C128" s="17">
        <f>B128/$B$129</f>
        <v>0.52010265183917881</v>
      </c>
    </row>
    <row r="129" spans="1:3" ht="15.75" thickBot="1" x14ac:dyDescent="0.3">
      <c r="A129" s="40" t="s">
        <v>5</v>
      </c>
      <c r="B129" s="3">
        <f>SUM(B127:B128)</f>
        <v>1169</v>
      </c>
      <c r="C129" s="2"/>
    </row>
    <row r="130" spans="1:3" ht="15.75" thickBot="1" x14ac:dyDescent="0.3"/>
    <row r="131" spans="1:3" ht="37.5" customHeight="1" thickBot="1" x14ac:dyDescent="0.35">
      <c r="A131" s="280" t="s">
        <v>60</v>
      </c>
      <c r="B131" s="281"/>
      <c r="C131" s="282"/>
    </row>
    <row r="132" spans="1:3" x14ac:dyDescent="0.25">
      <c r="A132" s="14" t="s">
        <v>12</v>
      </c>
      <c r="B132" s="4" t="s">
        <v>1</v>
      </c>
      <c r="C132" s="13" t="s">
        <v>2</v>
      </c>
    </row>
    <row r="133" spans="1:3" x14ac:dyDescent="0.25">
      <c r="A133" s="39" t="s">
        <v>13</v>
      </c>
      <c r="B133" s="6">
        <v>1334</v>
      </c>
      <c r="C133" s="5">
        <f t="shared" ref="C133:C143" si="8">B133/$B$144</f>
        <v>0.74525139664804474</v>
      </c>
    </row>
    <row r="134" spans="1:3" x14ac:dyDescent="0.25">
      <c r="A134" s="39" t="s">
        <v>14</v>
      </c>
      <c r="B134" s="6">
        <v>107</v>
      </c>
      <c r="C134" s="5">
        <f t="shared" si="8"/>
        <v>5.9776536312849161E-2</v>
      </c>
    </row>
    <row r="135" spans="1:3" x14ac:dyDescent="0.25">
      <c r="A135" s="39" t="s">
        <v>19</v>
      </c>
      <c r="B135" s="6">
        <v>85</v>
      </c>
      <c r="C135" s="5">
        <f t="shared" si="8"/>
        <v>4.7486033519553071E-2</v>
      </c>
    </row>
    <row r="136" spans="1:3" x14ac:dyDescent="0.25">
      <c r="A136" s="39" t="s">
        <v>15</v>
      </c>
      <c r="B136" s="6">
        <v>61</v>
      </c>
      <c r="C136" s="5">
        <f t="shared" si="8"/>
        <v>3.4078212290502792E-2</v>
      </c>
    </row>
    <row r="137" spans="1:3" x14ac:dyDescent="0.25">
      <c r="A137" s="39" t="s">
        <v>24</v>
      </c>
      <c r="B137" s="6">
        <v>50</v>
      </c>
      <c r="C137" s="5">
        <f t="shared" si="8"/>
        <v>2.7932960893854747E-2</v>
      </c>
    </row>
    <row r="138" spans="1:3" x14ac:dyDescent="0.25">
      <c r="A138" s="39" t="s">
        <v>17</v>
      </c>
      <c r="B138" s="6">
        <v>41</v>
      </c>
      <c r="C138" s="5">
        <f t="shared" si="8"/>
        <v>2.2905027932960894E-2</v>
      </c>
    </row>
    <row r="139" spans="1:3" x14ac:dyDescent="0.25">
      <c r="A139" s="39" t="s">
        <v>240</v>
      </c>
      <c r="B139" s="6">
        <v>25</v>
      </c>
      <c r="C139" s="5">
        <f t="shared" si="8"/>
        <v>1.3966480446927373E-2</v>
      </c>
    </row>
    <row r="140" spans="1:3" x14ac:dyDescent="0.25">
      <c r="A140" s="39" t="s">
        <v>20</v>
      </c>
      <c r="B140" s="6">
        <v>22</v>
      </c>
      <c r="C140" s="5">
        <f t="shared" si="8"/>
        <v>1.2290502793296089E-2</v>
      </c>
    </row>
    <row r="141" spans="1:3" x14ac:dyDescent="0.25">
      <c r="A141" s="39" t="s">
        <v>29</v>
      </c>
      <c r="B141" s="6">
        <v>19</v>
      </c>
      <c r="C141" s="5">
        <f t="shared" si="8"/>
        <v>1.0614525139664804E-2</v>
      </c>
    </row>
    <row r="142" spans="1:3" x14ac:dyDescent="0.25">
      <c r="A142" s="39" t="s">
        <v>32</v>
      </c>
      <c r="B142" s="6">
        <v>14</v>
      </c>
      <c r="C142" s="5">
        <f t="shared" si="8"/>
        <v>7.82122905027933E-3</v>
      </c>
    </row>
    <row r="143" spans="1:3" x14ac:dyDescent="0.25">
      <c r="A143" s="15" t="s">
        <v>33</v>
      </c>
      <c r="B143" s="16">
        <v>32</v>
      </c>
      <c r="C143" s="17">
        <f t="shared" si="8"/>
        <v>1.7877094972067038E-2</v>
      </c>
    </row>
    <row r="144" spans="1:3" ht="15.75" thickBot="1" x14ac:dyDescent="0.3">
      <c r="A144" s="40" t="s">
        <v>5</v>
      </c>
      <c r="B144" s="3">
        <f>SUM(B133:B143)</f>
        <v>1790</v>
      </c>
      <c r="C144" s="2"/>
    </row>
    <row r="145" spans="1:8" x14ac:dyDescent="0.25">
      <c r="A145" s="210" t="s">
        <v>821</v>
      </c>
    </row>
    <row r="146" spans="1:8" ht="15.75" thickBot="1" x14ac:dyDescent="0.3">
      <c r="A146" s="210"/>
      <c r="B146" s="210"/>
      <c r="C146" s="210"/>
    </row>
    <row r="147" spans="1:8" ht="33.75" customHeight="1" thickBot="1" x14ac:dyDescent="0.35">
      <c r="A147" s="280" t="s">
        <v>61</v>
      </c>
      <c r="B147" s="281"/>
      <c r="C147" s="282"/>
    </row>
    <row r="148" spans="1:8" x14ac:dyDescent="0.25">
      <c r="A148" s="14" t="s">
        <v>12</v>
      </c>
      <c r="B148" s="4" t="s">
        <v>1</v>
      </c>
      <c r="C148" s="13" t="s">
        <v>2</v>
      </c>
    </row>
    <row r="149" spans="1:8" x14ac:dyDescent="0.25">
      <c r="A149" s="39" t="s">
        <v>13</v>
      </c>
      <c r="B149" s="6">
        <v>1043</v>
      </c>
      <c r="C149" s="5">
        <f t="shared" ref="C149:C157" si="9">B149/$B$158</f>
        <v>0.89221556886227549</v>
      </c>
    </row>
    <row r="150" spans="1:8" x14ac:dyDescent="0.25">
      <c r="A150" s="39" t="s">
        <v>240</v>
      </c>
      <c r="B150" s="6">
        <v>25</v>
      </c>
      <c r="C150" s="5">
        <f t="shared" si="9"/>
        <v>2.1385799828913601E-2</v>
      </c>
    </row>
    <row r="151" spans="1:8" x14ac:dyDescent="0.25">
      <c r="A151" s="39" t="s">
        <v>24</v>
      </c>
      <c r="B151" s="6">
        <v>20</v>
      </c>
      <c r="C151" s="5">
        <f t="shared" si="9"/>
        <v>1.7108639863130881E-2</v>
      </c>
    </row>
    <row r="152" spans="1:8" x14ac:dyDescent="0.25">
      <c r="A152" s="39" t="s">
        <v>17</v>
      </c>
      <c r="B152" s="6">
        <v>19</v>
      </c>
      <c r="C152" s="5">
        <f t="shared" si="9"/>
        <v>1.6253207869974338E-2</v>
      </c>
    </row>
    <row r="153" spans="1:8" x14ac:dyDescent="0.25">
      <c r="A153" s="39" t="s">
        <v>19</v>
      </c>
      <c r="B153" s="6">
        <v>17</v>
      </c>
      <c r="C153" s="5">
        <f t="shared" si="9"/>
        <v>1.4542343883661249E-2</v>
      </c>
    </row>
    <row r="154" spans="1:8" x14ac:dyDescent="0.25">
      <c r="A154" s="39" t="s">
        <v>32</v>
      </c>
      <c r="B154" s="6">
        <v>14</v>
      </c>
      <c r="C154" s="5">
        <f t="shared" si="9"/>
        <v>1.1976047904191617E-2</v>
      </c>
    </row>
    <row r="155" spans="1:8" x14ac:dyDescent="0.25">
      <c r="A155" s="39" t="s">
        <v>15</v>
      </c>
      <c r="B155" s="6">
        <v>12</v>
      </c>
      <c r="C155" s="5">
        <f t="shared" si="9"/>
        <v>1.0265183917878529E-2</v>
      </c>
    </row>
    <row r="156" spans="1:8" x14ac:dyDescent="0.25">
      <c r="A156" s="39" t="s">
        <v>22</v>
      </c>
      <c r="B156" s="6">
        <v>10</v>
      </c>
      <c r="C156" s="5">
        <f t="shared" si="9"/>
        <v>8.5543199315654406E-3</v>
      </c>
    </row>
    <row r="157" spans="1:8" x14ac:dyDescent="0.25">
      <c r="A157" s="15" t="s">
        <v>794</v>
      </c>
      <c r="B157" s="16">
        <v>9</v>
      </c>
      <c r="C157" s="17">
        <f t="shared" si="9"/>
        <v>7.6988879384088963E-3</v>
      </c>
    </row>
    <row r="158" spans="1:8" ht="15.75" thickBot="1" x14ac:dyDescent="0.3">
      <c r="A158" s="40" t="s">
        <v>5</v>
      </c>
      <c r="B158" s="3">
        <f>SUM(B149:B157)</f>
        <v>1169</v>
      </c>
      <c r="C158" s="2"/>
      <c r="E158" s="210"/>
      <c r="F158" s="210"/>
      <c r="G158" s="210"/>
    </row>
    <row r="159" spans="1:8" x14ac:dyDescent="0.25">
      <c r="A159" s="210" t="s">
        <v>821</v>
      </c>
      <c r="B159" s="210"/>
      <c r="C159" s="210"/>
      <c r="D159" s="210"/>
      <c r="E159" s="210"/>
      <c r="F159" s="210"/>
      <c r="G159" s="210"/>
      <c r="H159" s="210"/>
    </row>
    <row r="160" spans="1:8" x14ac:dyDescent="0.25">
      <c r="A160" s="210"/>
      <c r="B160" s="210"/>
      <c r="C160" s="210"/>
      <c r="D160" s="210"/>
      <c r="E160" s="210"/>
      <c r="F160" s="210"/>
      <c r="G160" s="210"/>
      <c r="H160" s="210"/>
    </row>
    <row r="161" spans="1:8" x14ac:dyDescent="0.25">
      <c r="A161" s="210" t="s">
        <v>822</v>
      </c>
      <c r="B161" s="210"/>
      <c r="C161" s="210"/>
      <c r="D161" s="210"/>
      <c r="H161" s="210"/>
    </row>
  </sheetData>
  <mergeCells count="18">
    <mergeCell ref="A1:F1"/>
    <mergeCell ref="A5:C5"/>
    <mergeCell ref="I5:J5"/>
    <mergeCell ref="A12:C12"/>
    <mergeCell ref="A24:C24"/>
    <mergeCell ref="E12:G12"/>
    <mergeCell ref="E18:G18"/>
    <mergeCell ref="A35:C35"/>
    <mergeCell ref="A147:C147"/>
    <mergeCell ref="A41:C41"/>
    <mergeCell ref="A56:C56"/>
    <mergeCell ref="A71:C71"/>
    <mergeCell ref="A82:C82"/>
    <mergeCell ref="A97:C97"/>
    <mergeCell ref="A104:C104"/>
    <mergeCell ref="A115:C115"/>
    <mergeCell ref="A125:C125"/>
    <mergeCell ref="A131:C131"/>
  </mergeCells>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0"/>
  <sheetViews>
    <sheetView workbookViewId="0">
      <selection activeCell="E28" sqref="E28"/>
    </sheetView>
  </sheetViews>
  <sheetFormatPr defaultRowHeight="15" x14ac:dyDescent="0.25"/>
  <cols>
    <col min="1" max="1" width="26.7109375" style="210" customWidth="1"/>
    <col min="2" max="2" width="10.7109375" style="210" bestFit="1" customWidth="1"/>
    <col min="3" max="3" width="7.85546875" style="210" customWidth="1"/>
    <col min="4" max="4" width="9.140625" style="210"/>
    <col min="5" max="5" width="33.85546875" style="210" bestFit="1" customWidth="1"/>
    <col min="6" max="6" width="23.5703125" style="210" bestFit="1" customWidth="1"/>
    <col min="7" max="7" width="9.85546875" style="210" customWidth="1"/>
    <col min="8" max="8" width="9.140625" style="210"/>
    <col min="9" max="9" width="27.5703125" style="210" bestFit="1" customWidth="1"/>
    <col min="10" max="10" width="23.5703125" style="210" bestFit="1" customWidth="1"/>
    <col min="11" max="16384" width="9.140625" style="210"/>
  </cols>
  <sheetData>
    <row r="1" spans="1:10" ht="21" x14ac:dyDescent="0.35">
      <c r="A1" s="283" t="s">
        <v>758</v>
      </c>
      <c r="B1" s="283"/>
      <c r="C1" s="283"/>
      <c r="D1" s="283"/>
      <c r="E1" s="283"/>
      <c r="F1" s="283"/>
    </row>
    <row r="2" spans="1:10" ht="21" x14ac:dyDescent="0.35">
      <c r="A2" s="236" t="s">
        <v>815</v>
      </c>
      <c r="F2" s="253"/>
    </row>
    <row r="3" spans="1:10" ht="21" x14ac:dyDescent="0.35">
      <c r="A3" s="210" t="s">
        <v>816</v>
      </c>
      <c r="F3" s="253"/>
    </row>
    <row r="4" spans="1:10" ht="15.75" thickBot="1" x14ac:dyDescent="0.3"/>
    <row r="5" spans="1:10" ht="18" thickBot="1" x14ac:dyDescent="0.35">
      <c r="A5" s="284" t="s">
        <v>34</v>
      </c>
      <c r="B5" s="285"/>
      <c r="C5" s="286"/>
      <c r="I5" s="284" t="s">
        <v>63</v>
      </c>
      <c r="J5" s="286"/>
    </row>
    <row r="6" spans="1:10" x14ac:dyDescent="0.25">
      <c r="A6" s="14" t="s">
        <v>0</v>
      </c>
      <c r="B6" s="4" t="s">
        <v>1</v>
      </c>
      <c r="C6" s="13" t="s">
        <v>2</v>
      </c>
      <c r="I6" s="19" t="s">
        <v>759</v>
      </c>
      <c r="J6" s="214" t="s">
        <v>785</v>
      </c>
    </row>
    <row r="7" spans="1:10" x14ac:dyDescent="0.25">
      <c r="A7" s="212" t="s">
        <v>3</v>
      </c>
      <c r="B7" s="6">
        <v>130005</v>
      </c>
      <c r="C7" s="5">
        <f>B7/$B$9</f>
        <v>0.97384210881143396</v>
      </c>
      <c r="I7" s="212" t="s">
        <v>760</v>
      </c>
      <c r="J7" s="214" t="s">
        <v>786</v>
      </c>
    </row>
    <row r="8" spans="1:10" x14ac:dyDescent="0.25">
      <c r="A8" s="15" t="s">
        <v>4</v>
      </c>
      <c r="B8" s="16">
        <v>3492</v>
      </c>
      <c r="C8" s="17">
        <f>B8/$B$9</f>
        <v>2.6157891188566037E-2</v>
      </c>
      <c r="I8" s="212" t="s">
        <v>761</v>
      </c>
      <c r="J8" s="214" t="s">
        <v>787</v>
      </c>
    </row>
    <row r="9" spans="1:10" ht="15.75" thickBot="1" x14ac:dyDescent="0.3">
      <c r="A9" s="213" t="s">
        <v>5</v>
      </c>
      <c r="B9" s="3">
        <f>SUM(B7:B8)</f>
        <v>133497</v>
      </c>
      <c r="C9" s="2"/>
      <c r="I9" s="212" t="s">
        <v>762</v>
      </c>
      <c r="J9" s="214" t="s">
        <v>788</v>
      </c>
    </row>
    <row r="10" spans="1:10" x14ac:dyDescent="0.25">
      <c r="A10" s="210" t="s">
        <v>885</v>
      </c>
      <c r="B10" s="256"/>
      <c r="C10" s="256"/>
      <c r="I10" s="212" t="s">
        <v>763</v>
      </c>
      <c r="J10" s="214" t="s">
        <v>789</v>
      </c>
    </row>
    <row r="11" spans="1:10" ht="15.75" thickBot="1" x14ac:dyDescent="0.3">
      <c r="I11" s="212" t="s">
        <v>764</v>
      </c>
      <c r="J11" s="214" t="s">
        <v>790</v>
      </c>
    </row>
    <row r="12" spans="1:10" ht="18" thickBot="1" x14ac:dyDescent="0.35">
      <c r="A12" s="284" t="s">
        <v>35</v>
      </c>
      <c r="B12" s="285"/>
      <c r="C12" s="286"/>
      <c r="E12" s="294" t="s">
        <v>844</v>
      </c>
      <c r="F12" s="295"/>
      <c r="G12" s="296"/>
      <c r="I12" s="212" t="s">
        <v>765</v>
      </c>
      <c r="J12" s="214" t="s">
        <v>791</v>
      </c>
    </row>
    <row r="13" spans="1:10" ht="18" thickBot="1" x14ac:dyDescent="0.35">
      <c r="A13" s="14" t="s">
        <v>6</v>
      </c>
      <c r="B13" s="4" t="s">
        <v>7</v>
      </c>
      <c r="C13" s="13" t="s">
        <v>2</v>
      </c>
      <c r="E13" s="275"/>
      <c r="F13" s="276"/>
      <c r="G13" s="277"/>
      <c r="I13" s="212" t="s">
        <v>766</v>
      </c>
      <c r="J13" s="214" t="s">
        <v>792</v>
      </c>
    </row>
    <row r="14" spans="1:10" x14ac:dyDescent="0.25">
      <c r="A14" s="212" t="s">
        <v>36</v>
      </c>
      <c r="B14" s="6">
        <v>10876</v>
      </c>
      <c r="C14" s="5">
        <f>B14/$B$21</f>
        <v>8.1469995580425031E-2</v>
      </c>
      <c r="E14" s="14" t="s">
        <v>0</v>
      </c>
      <c r="F14" s="4" t="s">
        <v>1</v>
      </c>
      <c r="G14" s="13" t="s">
        <v>2</v>
      </c>
      <c r="I14" s="212" t="s">
        <v>767</v>
      </c>
      <c r="J14" s="214" t="s">
        <v>793</v>
      </c>
    </row>
    <row r="15" spans="1:10" x14ac:dyDescent="0.25">
      <c r="A15" s="212" t="s">
        <v>37</v>
      </c>
      <c r="B15" s="6">
        <v>16071</v>
      </c>
      <c r="C15" s="5">
        <f t="shared" ref="C15:C20" si="0">B15/$B$21</f>
        <v>0.12038472774669094</v>
      </c>
      <c r="E15" s="212" t="s">
        <v>3</v>
      </c>
      <c r="F15" s="6">
        <v>10386</v>
      </c>
      <c r="G15" s="5">
        <v>0.95499999999999996</v>
      </c>
      <c r="I15" s="212" t="s">
        <v>768</v>
      </c>
      <c r="J15" s="214"/>
    </row>
    <row r="16" spans="1:10" x14ac:dyDescent="0.25">
      <c r="A16" s="212" t="s">
        <v>38</v>
      </c>
      <c r="B16" s="6">
        <v>21415</v>
      </c>
      <c r="C16" s="5">
        <f t="shared" si="0"/>
        <v>0.16041558986344262</v>
      </c>
      <c r="E16" s="15" t="s">
        <v>4</v>
      </c>
      <c r="F16" s="16">
        <v>490</v>
      </c>
      <c r="G16" s="17">
        <v>4.4999999999999998E-2</v>
      </c>
      <c r="I16" s="212" t="s">
        <v>769</v>
      </c>
      <c r="J16" s="214"/>
    </row>
    <row r="17" spans="1:10" ht="15.75" thickBot="1" x14ac:dyDescent="0.3">
      <c r="A17" s="212" t="s">
        <v>39</v>
      </c>
      <c r="B17" s="6">
        <v>21376</v>
      </c>
      <c r="C17" s="5">
        <f t="shared" si="0"/>
        <v>0.16012344846700674</v>
      </c>
      <c r="E17" s="213" t="s">
        <v>5</v>
      </c>
      <c r="F17" s="3">
        <v>10876</v>
      </c>
      <c r="G17" s="232"/>
      <c r="I17" s="212" t="s">
        <v>770</v>
      </c>
      <c r="J17" s="214"/>
    </row>
    <row r="18" spans="1:10" ht="15.75" thickBot="1" x14ac:dyDescent="0.3">
      <c r="A18" s="212" t="s">
        <v>40</v>
      </c>
      <c r="B18" s="6">
        <v>16718</v>
      </c>
      <c r="C18" s="5">
        <f t="shared" si="0"/>
        <v>0.12523127860551173</v>
      </c>
      <c r="I18" s="212" t="s">
        <v>771</v>
      </c>
      <c r="J18" s="214"/>
    </row>
    <row r="19" spans="1:10" ht="18" thickBot="1" x14ac:dyDescent="0.35">
      <c r="A19" s="212" t="s">
        <v>8</v>
      </c>
      <c r="B19" s="6">
        <v>45826</v>
      </c>
      <c r="C19" s="5">
        <f t="shared" si="0"/>
        <v>0.34327363161718988</v>
      </c>
      <c r="E19" s="284" t="s">
        <v>837</v>
      </c>
      <c r="F19" s="285"/>
      <c r="G19" s="286"/>
      <c r="I19" s="212" t="s">
        <v>772</v>
      </c>
      <c r="J19" s="214"/>
    </row>
    <row r="20" spans="1:10" x14ac:dyDescent="0.25">
      <c r="A20" s="15" t="s">
        <v>9</v>
      </c>
      <c r="B20" s="16">
        <v>1215</v>
      </c>
      <c r="C20" s="17">
        <f t="shared" si="0"/>
        <v>9.1013281197330279E-3</v>
      </c>
      <c r="E20" s="14" t="s">
        <v>0</v>
      </c>
      <c r="F20" s="4" t="s">
        <v>1</v>
      </c>
      <c r="G20" s="13" t="s">
        <v>2</v>
      </c>
      <c r="I20" s="212" t="s">
        <v>773</v>
      </c>
      <c r="J20" s="214"/>
    </row>
    <row r="21" spans="1:10" ht="15.75" thickBot="1" x14ac:dyDescent="0.3">
      <c r="A21" s="213" t="s">
        <v>5</v>
      </c>
      <c r="B21" s="3">
        <f>SUM(B14:B20)</f>
        <v>133497</v>
      </c>
      <c r="C21" s="2"/>
      <c r="E21" s="212" t="s">
        <v>3</v>
      </c>
      <c r="F21" s="6">
        <v>15422</v>
      </c>
      <c r="G21" s="5">
        <v>0.96</v>
      </c>
      <c r="I21" s="212" t="s">
        <v>774</v>
      </c>
      <c r="J21" s="214"/>
    </row>
    <row r="22" spans="1:10" x14ac:dyDescent="0.25">
      <c r="A22" s="210" t="s">
        <v>885</v>
      </c>
      <c r="E22" s="15" t="s">
        <v>4</v>
      </c>
      <c r="F22" s="16">
        <v>649</v>
      </c>
      <c r="G22" s="17">
        <v>0.04</v>
      </c>
      <c r="I22" s="212" t="s">
        <v>775</v>
      </c>
      <c r="J22" s="214"/>
    </row>
    <row r="23" spans="1:10" ht="15.75" thickBot="1" x14ac:dyDescent="0.3">
      <c r="E23" s="213" t="s">
        <v>5</v>
      </c>
      <c r="F23" s="3">
        <v>16071</v>
      </c>
      <c r="G23" s="2"/>
      <c r="I23" s="212" t="s">
        <v>776</v>
      </c>
      <c r="J23" s="214"/>
    </row>
    <row r="24" spans="1:10" ht="18" thickBot="1" x14ac:dyDescent="0.35">
      <c r="A24" s="284" t="s">
        <v>10</v>
      </c>
      <c r="B24" s="285"/>
      <c r="C24" s="286"/>
      <c r="I24" s="212" t="s">
        <v>777</v>
      </c>
      <c r="J24" s="214"/>
    </row>
    <row r="25" spans="1:10" x14ac:dyDescent="0.25">
      <c r="A25" s="14" t="s">
        <v>6</v>
      </c>
      <c r="B25" s="4" t="s">
        <v>7</v>
      </c>
      <c r="C25" s="13" t="s">
        <v>2</v>
      </c>
      <c r="I25" s="212" t="s">
        <v>778</v>
      </c>
      <c r="J25" s="214"/>
    </row>
    <row r="26" spans="1:10" x14ac:dyDescent="0.25">
      <c r="A26" s="212" t="s">
        <v>36</v>
      </c>
      <c r="B26" s="6">
        <v>490</v>
      </c>
      <c r="C26" s="5">
        <f>B26/$B$33</f>
        <v>0.14032073310423826</v>
      </c>
      <c r="I26" s="212" t="s">
        <v>779</v>
      </c>
      <c r="J26" s="214"/>
    </row>
    <row r="27" spans="1:10" x14ac:dyDescent="0.25">
      <c r="A27" s="212" t="s">
        <v>37</v>
      </c>
      <c r="B27" s="6">
        <v>649</v>
      </c>
      <c r="C27" s="5">
        <f t="shared" ref="C27:C32" si="1">B27/$B$33</f>
        <v>0.18585337915234823</v>
      </c>
      <c r="I27" s="212" t="s">
        <v>780</v>
      </c>
      <c r="J27" s="214"/>
    </row>
    <row r="28" spans="1:10" x14ac:dyDescent="0.25">
      <c r="A28" s="212" t="s">
        <v>38</v>
      </c>
      <c r="B28" s="6">
        <v>939</v>
      </c>
      <c r="C28" s="5">
        <f t="shared" si="1"/>
        <v>0.26890034364261167</v>
      </c>
      <c r="I28" s="212" t="s">
        <v>781</v>
      </c>
      <c r="J28" s="214"/>
    </row>
    <row r="29" spans="1:10" x14ac:dyDescent="0.25">
      <c r="A29" s="212" t="s">
        <v>39</v>
      </c>
      <c r="B29" s="6">
        <v>635</v>
      </c>
      <c r="C29" s="5">
        <f t="shared" si="1"/>
        <v>0.18184421534936998</v>
      </c>
      <c r="I29" s="212" t="s">
        <v>782</v>
      </c>
      <c r="J29" s="214"/>
    </row>
    <row r="30" spans="1:10" x14ac:dyDescent="0.25">
      <c r="A30" s="212" t="s">
        <v>40</v>
      </c>
      <c r="B30" s="6">
        <v>379</v>
      </c>
      <c r="C30" s="5">
        <f t="shared" si="1"/>
        <v>0.10853379152348225</v>
      </c>
      <c r="I30" s="212" t="s">
        <v>783</v>
      </c>
      <c r="J30" s="214"/>
    </row>
    <row r="31" spans="1:10" ht="15.75" thickBot="1" x14ac:dyDescent="0.3">
      <c r="A31" s="212" t="s">
        <v>8</v>
      </c>
      <c r="B31" s="6">
        <v>385</v>
      </c>
      <c r="C31" s="5">
        <f t="shared" si="1"/>
        <v>0.11025200458190149</v>
      </c>
      <c r="I31" s="213" t="s">
        <v>784</v>
      </c>
      <c r="J31" s="2"/>
    </row>
    <row r="32" spans="1:10" x14ac:dyDescent="0.25">
      <c r="A32" s="15" t="s">
        <v>9</v>
      </c>
      <c r="B32" s="16">
        <v>15</v>
      </c>
      <c r="C32" s="17">
        <f t="shared" si="1"/>
        <v>4.2955326460481103E-3</v>
      </c>
    </row>
    <row r="33" spans="1:6" ht="15.75" thickBot="1" x14ac:dyDescent="0.3">
      <c r="A33" s="213" t="s">
        <v>5</v>
      </c>
      <c r="B33" s="3">
        <f>SUM(B26:B32)</f>
        <v>3492</v>
      </c>
      <c r="C33" s="2"/>
    </row>
    <row r="34" spans="1:6" ht="15.75" thickBot="1" x14ac:dyDescent="0.3">
      <c r="A34" s="270"/>
      <c r="B34" s="3"/>
      <c r="C34" s="2"/>
    </row>
    <row r="35" spans="1:6" ht="33" customHeight="1" thickBot="1" x14ac:dyDescent="0.35">
      <c r="A35" s="280" t="s">
        <v>41</v>
      </c>
      <c r="B35" s="281"/>
      <c r="C35" s="282"/>
    </row>
    <row r="36" spans="1:6" x14ac:dyDescent="0.25">
      <c r="A36" s="14" t="s">
        <v>6</v>
      </c>
      <c r="B36" s="4" t="s">
        <v>7</v>
      </c>
      <c r="C36" s="13" t="s">
        <v>2</v>
      </c>
    </row>
    <row r="37" spans="1:6" x14ac:dyDescent="0.25">
      <c r="A37" s="212" t="s">
        <v>36</v>
      </c>
      <c r="B37" s="6">
        <f>B26</f>
        <v>490</v>
      </c>
      <c r="C37" s="5">
        <f>B37/$B$39</f>
        <v>0.4302019315188762</v>
      </c>
    </row>
    <row r="38" spans="1:6" x14ac:dyDescent="0.25">
      <c r="A38" s="15" t="s">
        <v>37</v>
      </c>
      <c r="B38" s="16">
        <f>B27</f>
        <v>649</v>
      </c>
      <c r="C38" s="17">
        <f>B38/$B$39</f>
        <v>0.5697980684811238</v>
      </c>
    </row>
    <row r="39" spans="1:6" ht="15.75" thickBot="1" x14ac:dyDescent="0.3">
      <c r="A39" s="213" t="s">
        <v>5</v>
      </c>
      <c r="B39" s="3">
        <f>SUM(B37:B38)</f>
        <v>1139</v>
      </c>
      <c r="C39" s="2"/>
    </row>
    <row r="40" spans="1:6" ht="15.75" thickBot="1" x14ac:dyDescent="0.3"/>
    <row r="41" spans="1:6" ht="18" thickBot="1" x14ac:dyDescent="0.35">
      <c r="A41" s="284" t="s">
        <v>11</v>
      </c>
      <c r="B41" s="285"/>
      <c r="C41" s="286"/>
    </row>
    <row r="42" spans="1:6" x14ac:dyDescent="0.25">
      <c r="A42" s="14" t="s">
        <v>12</v>
      </c>
      <c r="B42" s="4" t="s">
        <v>1</v>
      </c>
      <c r="C42" s="13" t="s">
        <v>2</v>
      </c>
    </row>
    <row r="43" spans="1:6" x14ac:dyDescent="0.25">
      <c r="A43" s="23" t="s">
        <v>14</v>
      </c>
      <c r="B43" s="6">
        <v>1844</v>
      </c>
      <c r="C43" s="5">
        <f t="shared" ref="C43:C53" si="2">B43/$B$54</f>
        <v>0.52806414662084766</v>
      </c>
    </row>
    <row r="44" spans="1:6" x14ac:dyDescent="0.25">
      <c r="A44" s="23" t="s">
        <v>13</v>
      </c>
      <c r="B44" s="6">
        <v>476</v>
      </c>
      <c r="C44" s="5">
        <f t="shared" si="2"/>
        <v>0.13631156930126001</v>
      </c>
    </row>
    <row r="45" spans="1:6" x14ac:dyDescent="0.25">
      <c r="A45" s="23" t="s">
        <v>26</v>
      </c>
      <c r="B45" s="6">
        <v>214</v>
      </c>
      <c r="C45" s="5">
        <f t="shared" si="2"/>
        <v>6.1282932416953033E-2</v>
      </c>
      <c r="F45" s="235"/>
    </row>
    <row r="46" spans="1:6" x14ac:dyDescent="0.25">
      <c r="A46" s="23" t="s">
        <v>16</v>
      </c>
      <c r="B46" s="6">
        <v>118</v>
      </c>
      <c r="C46" s="5">
        <f t="shared" si="2"/>
        <v>3.379152348224513E-2</v>
      </c>
    </row>
    <row r="47" spans="1:6" x14ac:dyDescent="0.25">
      <c r="A47" s="23" t="s">
        <v>18</v>
      </c>
      <c r="B47" s="6">
        <v>115</v>
      </c>
      <c r="C47" s="5">
        <f t="shared" si="2"/>
        <v>3.2932416953035511E-2</v>
      </c>
    </row>
    <row r="48" spans="1:6" x14ac:dyDescent="0.25">
      <c r="A48" s="23" t="s">
        <v>92</v>
      </c>
      <c r="B48" s="6">
        <v>113</v>
      </c>
      <c r="C48" s="5">
        <f t="shared" si="2"/>
        <v>3.2359679266895765E-2</v>
      </c>
    </row>
    <row r="49" spans="1:7" x14ac:dyDescent="0.25">
      <c r="A49" s="23" t="s">
        <v>25</v>
      </c>
      <c r="B49" s="6">
        <v>85</v>
      </c>
      <c r="C49" s="5">
        <f t="shared" si="2"/>
        <v>2.434135166093929E-2</v>
      </c>
    </row>
    <row r="50" spans="1:7" x14ac:dyDescent="0.25">
      <c r="A50" s="23" t="s">
        <v>19</v>
      </c>
      <c r="B50" s="6">
        <v>70</v>
      </c>
      <c r="C50" s="5">
        <f t="shared" si="2"/>
        <v>2.0045819014891181E-2</v>
      </c>
    </row>
    <row r="51" spans="1:7" x14ac:dyDescent="0.25">
      <c r="A51" s="23" t="s">
        <v>21</v>
      </c>
      <c r="B51" s="6">
        <v>69</v>
      </c>
      <c r="C51" s="5">
        <f t="shared" si="2"/>
        <v>1.9759450171821305E-2</v>
      </c>
    </row>
    <row r="52" spans="1:7" x14ac:dyDescent="0.25">
      <c r="A52" s="23" t="s">
        <v>23</v>
      </c>
      <c r="B52" s="6">
        <v>49</v>
      </c>
      <c r="C52" s="5">
        <f t="shared" si="2"/>
        <v>1.4032073310423826E-2</v>
      </c>
    </row>
    <row r="53" spans="1:7" x14ac:dyDescent="0.25">
      <c r="A53" s="24" t="s">
        <v>33</v>
      </c>
      <c r="B53" s="16">
        <v>339</v>
      </c>
      <c r="C53" s="17">
        <f t="shared" si="2"/>
        <v>9.7079037800687287E-2</v>
      </c>
    </row>
    <row r="54" spans="1:7" s="211" customFormat="1" ht="15.75" thickBot="1" x14ac:dyDescent="0.3">
      <c r="A54" s="213" t="s">
        <v>5</v>
      </c>
      <c r="B54" s="3">
        <f>SUM(B43:B53)</f>
        <v>3492</v>
      </c>
      <c r="C54" s="2"/>
      <c r="D54" s="210"/>
      <c r="E54" s="210"/>
      <c r="F54" s="210"/>
      <c r="G54" s="210"/>
    </row>
    <row r="55" spans="1:7" ht="15.75" thickBot="1" x14ac:dyDescent="0.3"/>
    <row r="56" spans="1:7" ht="35.25" customHeight="1" thickBot="1" x14ac:dyDescent="0.35">
      <c r="A56" s="280" t="s">
        <v>42</v>
      </c>
      <c r="B56" s="281"/>
      <c r="C56" s="282"/>
      <c r="D56" s="211"/>
    </row>
    <row r="57" spans="1:7" x14ac:dyDescent="0.25">
      <c r="A57" s="14" t="s">
        <v>12</v>
      </c>
      <c r="B57" s="4" t="s">
        <v>1</v>
      </c>
      <c r="C57" s="13" t="s">
        <v>2</v>
      </c>
    </row>
    <row r="58" spans="1:7" x14ac:dyDescent="0.25">
      <c r="A58" s="212" t="s">
        <v>14</v>
      </c>
      <c r="B58" s="6">
        <v>575</v>
      </c>
      <c r="C58" s="5">
        <f t="shared" ref="C58:C68" si="3">B58/$B$69</f>
        <v>0.50482879719051799</v>
      </c>
    </row>
    <row r="59" spans="1:7" x14ac:dyDescent="0.25">
      <c r="A59" s="212" t="s">
        <v>16</v>
      </c>
      <c r="B59" s="6">
        <v>118</v>
      </c>
      <c r="C59" s="5">
        <f t="shared" si="3"/>
        <v>0.10359964881474978</v>
      </c>
    </row>
    <row r="60" spans="1:7" x14ac:dyDescent="0.25">
      <c r="A60" s="212" t="s">
        <v>13</v>
      </c>
      <c r="B60" s="6">
        <v>82</v>
      </c>
      <c r="C60" s="5">
        <f t="shared" si="3"/>
        <v>7.1992976294995611E-2</v>
      </c>
    </row>
    <row r="61" spans="1:7" x14ac:dyDescent="0.25">
      <c r="A61" s="212" t="s">
        <v>26</v>
      </c>
      <c r="B61" s="6">
        <v>65</v>
      </c>
      <c r="C61" s="5">
        <f t="shared" si="3"/>
        <v>5.7067603160667252E-2</v>
      </c>
    </row>
    <row r="62" spans="1:7" x14ac:dyDescent="0.25">
      <c r="A62" s="212" t="s">
        <v>92</v>
      </c>
      <c r="B62" s="6">
        <v>46</v>
      </c>
      <c r="C62" s="5">
        <f t="shared" si="3"/>
        <v>4.0386303775241439E-2</v>
      </c>
    </row>
    <row r="63" spans="1:7" x14ac:dyDescent="0.25">
      <c r="A63" s="212" t="s">
        <v>25</v>
      </c>
      <c r="B63" s="6">
        <v>44</v>
      </c>
      <c r="C63" s="5">
        <f t="shared" si="3"/>
        <v>3.8630377524143986E-2</v>
      </c>
    </row>
    <row r="64" spans="1:7" x14ac:dyDescent="0.25">
      <c r="A64" s="212" t="s">
        <v>21</v>
      </c>
      <c r="B64" s="6">
        <v>38</v>
      </c>
      <c r="C64" s="5">
        <f t="shared" si="3"/>
        <v>3.3362598770851626E-2</v>
      </c>
    </row>
    <row r="65" spans="1:3" x14ac:dyDescent="0.25">
      <c r="A65" s="212" t="s">
        <v>18</v>
      </c>
      <c r="B65" s="6">
        <v>36</v>
      </c>
      <c r="C65" s="5">
        <f t="shared" si="3"/>
        <v>3.1606672519754173E-2</v>
      </c>
    </row>
    <row r="66" spans="1:3" x14ac:dyDescent="0.25">
      <c r="A66" s="212" t="s">
        <v>518</v>
      </c>
      <c r="B66" s="6">
        <v>31</v>
      </c>
      <c r="C66" s="5">
        <f t="shared" si="3"/>
        <v>2.7216856892010536E-2</v>
      </c>
    </row>
    <row r="67" spans="1:3" x14ac:dyDescent="0.25">
      <c r="A67" s="212" t="s">
        <v>24</v>
      </c>
      <c r="B67" s="6">
        <v>24</v>
      </c>
      <c r="C67" s="5">
        <f t="shared" si="3"/>
        <v>2.1071115013169446E-2</v>
      </c>
    </row>
    <row r="68" spans="1:3" x14ac:dyDescent="0.25">
      <c r="A68" s="15" t="s">
        <v>33</v>
      </c>
      <c r="B68" s="16">
        <v>80</v>
      </c>
      <c r="C68" s="17">
        <f t="shared" si="3"/>
        <v>7.0237050043898158E-2</v>
      </c>
    </row>
    <row r="69" spans="1:3" ht="15.75" thickBot="1" x14ac:dyDescent="0.3">
      <c r="A69" s="213" t="s">
        <v>5</v>
      </c>
      <c r="B69" s="3">
        <f>SUM(B58:B68)</f>
        <v>1139</v>
      </c>
      <c r="C69" s="2"/>
    </row>
    <row r="70" spans="1:3" ht="15.75" thickBot="1" x14ac:dyDescent="0.3"/>
    <row r="71" spans="1:3" ht="18" thickBot="1" x14ac:dyDescent="0.35">
      <c r="A71" s="284" t="s">
        <v>44</v>
      </c>
      <c r="B71" s="285"/>
      <c r="C71" s="286"/>
    </row>
    <row r="72" spans="1:3" x14ac:dyDescent="0.25">
      <c r="A72" s="14" t="s">
        <v>45</v>
      </c>
      <c r="B72" s="4" t="s">
        <v>7</v>
      </c>
      <c r="C72" s="13" t="s">
        <v>2</v>
      </c>
    </row>
    <row r="73" spans="1:3" x14ac:dyDescent="0.25">
      <c r="A73" s="212" t="s">
        <v>46</v>
      </c>
      <c r="B73" s="6">
        <v>82</v>
      </c>
      <c r="C73" s="5">
        <f>B73/$B$80</f>
        <v>2.3482245131729668E-2</v>
      </c>
    </row>
    <row r="74" spans="1:3" x14ac:dyDescent="0.25">
      <c r="A74" s="212" t="s">
        <v>47</v>
      </c>
      <c r="B74" s="6">
        <v>390</v>
      </c>
      <c r="C74" s="5">
        <f t="shared" ref="C74:C79" si="4">B74/$B$80</f>
        <v>0.11168384879725086</v>
      </c>
    </row>
    <row r="75" spans="1:3" x14ac:dyDescent="0.25">
      <c r="A75" s="212" t="s">
        <v>48</v>
      </c>
      <c r="B75" s="6">
        <v>641</v>
      </c>
      <c r="C75" s="5">
        <f t="shared" si="4"/>
        <v>0.18356242840778922</v>
      </c>
    </row>
    <row r="76" spans="1:3" x14ac:dyDescent="0.25">
      <c r="A76" s="212" t="s">
        <v>49</v>
      </c>
      <c r="B76" s="6">
        <v>918</v>
      </c>
      <c r="C76" s="5">
        <f t="shared" si="4"/>
        <v>0.26288659793814434</v>
      </c>
    </row>
    <row r="77" spans="1:3" x14ac:dyDescent="0.25">
      <c r="A77" s="212" t="s">
        <v>50</v>
      </c>
      <c r="B77" s="6">
        <v>609</v>
      </c>
      <c r="C77" s="5">
        <f t="shared" si="4"/>
        <v>0.17439862542955326</v>
      </c>
    </row>
    <row r="78" spans="1:3" x14ac:dyDescent="0.25">
      <c r="A78" s="212" t="s">
        <v>51</v>
      </c>
      <c r="B78" s="6">
        <v>464</v>
      </c>
      <c r="C78" s="5">
        <f t="shared" si="4"/>
        <v>0.13287514318442153</v>
      </c>
    </row>
    <row r="79" spans="1:3" x14ac:dyDescent="0.25">
      <c r="A79" s="15" t="s">
        <v>52</v>
      </c>
      <c r="B79" s="16">
        <v>388</v>
      </c>
      <c r="C79" s="17">
        <f t="shared" si="4"/>
        <v>0.1111111111111111</v>
      </c>
    </row>
    <row r="80" spans="1:3" ht="15.75" thickBot="1" x14ac:dyDescent="0.3">
      <c r="A80" s="213" t="s">
        <v>5</v>
      </c>
      <c r="B80" s="3">
        <f>SUM(B73:B79)</f>
        <v>3492</v>
      </c>
      <c r="C80" s="2"/>
    </row>
    <row r="81" spans="1:3" ht="15.75" thickBot="1" x14ac:dyDescent="0.3"/>
    <row r="82" spans="1:3" ht="31.5" customHeight="1" thickBot="1" x14ac:dyDescent="0.35">
      <c r="A82" s="280" t="s">
        <v>53</v>
      </c>
      <c r="B82" s="281"/>
      <c r="C82" s="282"/>
    </row>
    <row r="83" spans="1:3" x14ac:dyDescent="0.25">
      <c r="A83" s="14" t="s">
        <v>45</v>
      </c>
      <c r="B83" s="4" t="s">
        <v>7</v>
      </c>
      <c r="C83" s="13" t="s">
        <v>2</v>
      </c>
    </row>
    <row r="84" spans="1:3" x14ac:dyDescent="0.25">
      <c r="A84" s="212" t="s">
        <v>46</v>
      </c>
      <c r="B84" s="6">
        <v>52</v>
      </c>
      <c r="C84" s="5">
        <f>B84/$B$91</f>
        <v>4.5654082528533799E-2</v>
      </c>
    </row>
    <row r="85" spans="1:3" x14ac:dyDescent="0.25">
      <c r="A85" s="212" t="s">
        <v>47</v>
      </c>
      <c r="B85" s="6">
        <v>184</v>
      </c>
      <c r="C85" s="5">
        <f t="shared" ref="C85:C90" si="5">B85/$B$91</f>
        <v>0.16154521510096576</v>
      </c>
    </row>
    <row r="86" spans="1:3" x14ac:dyDescent="0.25">
      <c r="A86" s="212" t="s">
        <v>48</v>
      </c>
      <c r="B86" s="6">
        <v>184</v>
      </c>
      <c r="C86" s="5">
        <f t="shared" si="5"/>
        <v>0.16154521510096576</v>
      </c>
    </row>
    <row r="87" spans="1:3" x14ac:dyDescent="0.25">
      <c r="A87" s="212" t="s">
        <v>49</v>
      </c>
      <c r="B87" s="6">
        <v>342</v>
      </c>
      <c r="C87" s="5">
        <f t="shared" si="5"/>
        <v>0.30026338893766463</v>
      </c>
    </row>
    <row r="88" spans="1:3" x14ac:dyDescent="0.25">
      <c r="A88" s="212" t="s">
        <v>50</v>
      </c>
      <c r="B88" s="6">
        <v>106</v>
      </c>
      <c r="C88" s="5">
        <f t="shared" si="5"/>
        <v>9.3064091308165051E-2</v>
      </c>
    </row>
    <row r="89" spans="1:3" x14ac:dyDescent="0.25">
      <c r="A89" s="212" t="s">
        <v>51</v>
      </c>
      <c r="B89" s="6">
        <v>108</v>
      </c>
      <c r="C89" s="5">
        <f t="shared" si="5"/>
        <v>9.4820017559262518E-2</v>
      </c>
    </row>
    <row r="90" spans="1:3" x14ac:dyDescent="0.25">
      <c r="A90" s="15" t="s">
        <v>52</v>
      </c>
      <c r="B90" s="16">
        <v>163</v>
      </c>
      <c r="C90" s="17">
        <f t="shared" si="5"/>
        <v>0.1431079894644425</v>
      </c>
    </row>
    <row r="91" spans="1:3" ht="15.75" thickBot="1" x14ac:dyDescent="0.3">
      <c r="A91" s="213" t="s">
        <v>5</v>
      </c>
      <c r="B91" s="3">
        <f>SUM(B84:B90)</f>
        <v>1139</v>
      </c>
      <c r="C91" s="2"/>
    </row>
    <row r="92" spans="1:3" ht="15.75" thickBot="1" x14ac:dyDescent="0.3"/>
    <row r="93" spans="1:3" ht="18" thickBot="1" x14ac:dyDescent="0.35">
      <c r="A93" s="284" t="s">
        <v>805</v>
      </c>
      <c r="B93" s="285"/>
      <c r="C93" s="286"/>
    </row>
    <row r="94" spans="1:3" x14ac:dyDescent="0.25">
      <c r="A94" s="14" t="s">
        <v>54</v>
      </c>
      <c r="B94" s="4" t="s">
        <v>1</v>
      </c>
      <c r="C94" s="13" t="s">
        <v>2</v>
      </c>
    </row>
    <row r="95" spans="1:3" x14ac:dyDescent="0.25">
      <c r="A95" s="212" t="s">
        <v>55</v>
      </c>
      <c r="B95" s="6">
        <v>61065</v>
      </c>
      <c r="C95" s="5">
        <f>B95/$B$97</f>
        <v>0.98365012886597936</v>
      </c>
    </row>
    <row r="96" spans="1:3" x14ac:dyDescent="0.25">
      <c r="A96" s="15" t="s">
        <v>58</v>
      </c>
      <c r="B96" s="16">
        <v>1015</v>
      </c>
      <c r="C96" s="17">
        <f>B96/$B$97</f>
        <v>1.6349871134020619E-2</v>
      </c>
    </row>
    <row r="97" spans="1:3" ht="15.75" thickBot="1" x14ac:dyDescent="0.3">
      <c r="A97" s="213" t="s">
        <v>5</v>
      </c>
      <c r="B97" s="3">
        <f>SUM(B95:B96)</f>
        <v>62080</v>
      </c>
      <c r="C97" s="2"/>
    </row>
    <row r="99" spans="1:3" x14ac:dyDescent="0.25">
      <c r="A99" s="237" t="s">
        <v>817</v>
      </c>
    </row>
    <row r="100" spans="1:3" x14ac:dyDescent="0.25">
      <c r="A100" s="240" t="s">
        <v>818</v>
      </c>
    </row>
    <row r="101" spans="1:3" x14ac:dyDescent="0.25">
      <c r="A101" s="240" t="s">
        <v>819</v>
      </c>
    </row>
    <row r="102" spans="1:3" ht="15.75" thickBot="1" x14ac:dyDescent="0.3"/>
    <row r="103" spans="1:3" ht="36.75" customHeight="1" thickBot="1" x14ac:dyDescent="0.35">
      <c r="A103" s="280" t="s">
        <v>56</v>
      </c>
      <c r="B103" s="281"/>
      <c r="C103" s="282"/>
    </row>
    <row r="104" spans="1:3" x14ac:dyDescent="0.25">
      <c r="A104" s="14" t="s">
        <v>6</v>
      </c>
      <c r="B104" s="4" t="s">
        <v>7</v>
      </c>
      <c r="C104" s="13" t="s">
        <v>2</v>
      </c>
    </row>
    <row r="105" spans="1:3" x14ac:dyDescent="0.25">
      <c r="A105" s="212" t="s">
        <v>36</v>
      </c>
      <c r="B105" s="6">
        <v>2233</v>
      </c>
      <c r="C105" s="5">
        <f>B105/$B$111</f>
        <v>5.6008427600391285E-2</v>
      </c>
    </row>
    <row r="106" spans="1:3" x14ac:dyDescent="0.25">
      <c r="A106" s="212" t="s">
        <v>37</v>
      </c>
      <c r="B106" s="6">
        <v>3907</v>
      </c>
      <c r="C106" s="5">
        <f t="shared" ref="C106:C110" si="6">B106/$B$111</f>
        <v>9.7995936692668484E-2</v>
      </c>
    </row>
    <row r="107" spans="1:3" x14ac:dyDescent="0.25">
      <c r="A107" s="212" t="s">
        <v>38</v>
      </c>
      <c r="B107" s="6">
        <v>6162</v>
      </c>
      <c r="C107" s="5">
        <f t="shared" si="6"/>
        <v>0.15455617146153652</v>
      </c>
    </row>
    <row r="108" spans="1:3" x14ac:dyDescent="0.25">
      <c r="A108" s="212" t="s">
        <v>39</v>
      </c>
      <c r="B108" s="6">
        <v>6301</v>
      </c>
      <c r="C108" s="5">
        <f t="shared" si="6"/>
        <v>0.15804258948054881</v>
      </c>
    </row>
    <row r="109" spans="1:3" x14ac:dyDescent="0.25">
      <c r="A109" s="212" t="s">
        <v>40</v>
      </c>
      <c r="B109" s="6">
        <v>5195</v>
      </c>
      <c r="C109" s="5">
        <f t="shared" si="6"/>
        <v>0.1303017381925807</v>
      </c>
    </row>
    <row r="110" spans="1:3" x14ac:dyDescent="0.25">
      <c r="A110" s="15" t="s">
        <v>8</v>
      </c>
      <c r="B110" s="16">
        <v>16071</v>
      </c>
      <c r="C110" s="17">
        <f t="shared" si="6"/>
        <v>0.40309513657227419</v>
      </c>
    </row>
    <row r="111" spans="1:3" ht="15.75" thickBot="1" x14ac:dyDescent="0.3">
      <c r="A111" s="213" t="s">
        <v>5</v>
      </c>
      <c r="B111" s="3">
        <f>SUM(B105:B110)</f>
        <v>39869</v>
      </c>
      <c r="C111" s="2"/>
    </row>
    <row r="112" spans="1:3" x14ac:dyDescent="0.25">
      <c r="A112" s="210" t="s">
        <v>829</v>
      </c>
    </row>
    <row r="113" spans="1:3" ht="15.75" thickBot="1" x14ac:dyDescent="0.3"/>
    <row r="114" spans="1:3" ht="35.25" customHeight="1" thickBot="1" x14ac:dyDescent="0.35">
      <c r="A114" s="280" t="s">
        <v>57</v>
      </c>
      <c r="B114" s="281"/>
      <c r="C114" s="282"/>
    </row>
    <row r="115" spans="1:3" x14ac:dyDescent="0.25">
      <c r="A115" s="14" t="s">
        <v>6</v>
      </c>
      <c r="B115" s="4" t="s">
        <v>7</v>
      </c>
      <c r="C115" s="13" t="s">
        <v>2</v>
      </c>
    </row>
    <row r="116" spans="1:3" x14ac:dyDescent="0.25">
      <c r="A116" s="212" t="s">
        <v>36</v>
      </c>
      <c r="B116" s="6">
        <v>155</v>
      </c>
      <c r="C116" s="5">
        <f>B116/$B$122</f>
        <v>0.29245283018867924</v>
      </c>
    </row>
    <row r="117" spans="1:3" x14ac:dyDescent="0.25">
      <c r="A117" s="212" t="s">
        <v>37</v>
      </c>
      <c r="B117" s="6">
        <v>146</v>
      </c>
      <c r="C117" s="5">
        <f t="shared" ref="C117:C121" si="7">B117/$B$122</f>
        <v>0.27547169811320754</v>
      </c>
    </row>
    <row r="118" spans="1:3" x14ac:dyDescent="0.25">
      <c r="A118" s="212" t="s">
        <v>38</v>
      </c>
      <c r="B118" s="6">
        <v>23</v>
      </c>
      <c r="C118" s="5">
        <f t="shared" si="7"/>
        <v>4.3396226415094337E-2</v>
      </c>
    </row>
    <row r="119" spans="1:3" x14ac:dyDescent="0.25">
      <c r="A119" s="212" t="s">
        <v>39</v>
      </c>
      <c r="B119" s="6">
        <v>102</v>
      </c>
      <c r="C119" s="5">
        <f t="shared" si="7"/>
        <v>0.19245283018867926</v>
      </c>
    </row>
    <row r="120" spans="1:3" x14ac:dyDescent="0.25">
      <c r="A120" s="212" t="s">
        <v>40</v>
      </c>
      <c r="B120" s="6">
        <v>104</v>
      </c>
      <c r="C120" s="5">
        <f t="shared" si="7"/>
        <v>0.19622641509433963</v>
      </c>
    </row>
    <row r="121" spans="1:3" x14ac:dyDescent="0.25">
      <c r="A121" s="15" t="s">
        <v>8</v>
      </c>
      <c r="B121" s="16">
        <v>0</v>
      </c>
      <c r="C121" s="17">
        <f t="shared" si="7"/>
        <v>0</v>
      </c>
    </row>
    <row r="122" spans="1:3" ht="15.75" thickBot="1" x14ac:dyDescent="0.3">
      <c r="A122" s="213" t="s">
        <v>5</v>
      </c>
      <c r="B122" s="3">
        <f>SUM(B116:B121)</f>
        <v>530</v>
      </c>
      <c r="C122" s="2"/>
    </row>
    <row r="123" spans="1:3" x14ac:dyDescent="0.25">
      <c r="A123" s="241" t="s">
        <v>820</v>
      </c>
    </row>
    <row r="124" spans="1:3" ht="15.75" thickBot="1" x14ac:dyDescent="0.3"/>
    <row r="125" spans="1:3" ht="35.25" customHeight="1" thickBot="1" x14ac:dyDescent="0.35">
      <c r="A125" s="280" t="s">
        <v>59</v>
      </c>
      <c r="B125" s="281"/>
      <c r="C125" s="282"/>
    </row>
    <row r="126" spans="1:3" x14ac:dyDescent="0.25">
      <c r="A126" s="14" t="s">
        <v>6</v>
      </c>
      <c r="B126" s="4" t="s">
        <v>7</v>
      </c>
      <c r="C126" s="13" t="s">
        <v>2</v>
      </c>
    </row>
    <row r="127" spans="1:3" x14ac:dyDescent="0.25">
      <c r="A127" s="212" t="s">
        <v>36</v>
      </c>
      <c r="B127" s="6">
        <f>B116</f>
        <v>155</v>
      </c>
      <c r="C127" s="5">
        <f>B127/$B$129</f>
        <v>0.51495016611295685</v>
      </c>
    </row>
    <row r="128" spans="1:3" x14ac:dyDescent="0.25">
      <c r="A128" s="15" t="s">
        <v>37</v>
      </c>
      <c r="B128" s="16">
        <f>B117</f>
        <v>146</v>
      </c>
      <c r="C128" s="17">
        <f>B128/$B$129</f>
        <v>0.4850498338870432</v>
      </c>
    </row>
    <row r="129" spans="1:3" ht="15.75" thickBot="1" x14ac:dyDescent="0.3">
      <c r="A129" s="213" t="s">
        <v>5</v>
      </c>
      <c r="B129" s="3">
        <f>SUM(B127:B128)</f>
        <v>301</v>
      </c>
      <c r="C129" s="2"/>
    </row>
    <row r="130" spans="1:3" ht="15.75" thickBot="1" x14ac:dyDescent="0.3"/>
    <row r="131" spans="1:3" ht="33" customHeight="1" thickBot="1" x14ac:dyDescent="0.35">
      <c r="A131" s="280" t="s">
        <v>60</v>
      </c>
      <c r="B131" s="281"/>
      <c r="C131" s="282"/>
    </row>
    <row r="132" spans="1:3" x14ac:dyDescent="0.25">
      <c r="A132" s="14" t="s">
        <v>12</v>
      </c>
      <c r="B132" s="4" t="s">
        <v>1</v>
      </c>
      <c r="C132" s="13" t="s">
        <v>2</v>
      </c>
    </row>
    <row r="133" spans="1:3" x14ac:dyDescent="0.25">
      <c r="A133" s="212" t="s">
        <v>14</v>
      </c>
      <c r="B133" s="6">
        <v>217</v>
      </c>
      <c r="C133" s="5">
        <f t="shared" ref="C133:C142" si="8">B133/$B$143</f>
        <v>0.40943396226415096</v>
      </c>
    </row>
    <row r="134" spans="1:3" x14ac:dyDescent="0.25">
      <c r="A134" s="212" t="s">
        <v>16</v>
      </c>
      <c r="B134" s="6">
        <v>118</v>
      </c>
      <c r="C134" s="5">
        <f t="shared" si="8"/>
        <v>0.22264150943396227</v>
      </c>
    </row>
    <row r="135" spans="1:3" x14ac:dyDescent="0.25">
      <c r="A135" s="212" t="s">
        <v>26</v>
      </c>
      <c r="B135" s="6">
        <v>55</v>
      </c>
      <c r="C135" s="5">
        <f t="shared" si="8"/>
        <v>0.10377358490566038</v>
      </c>
    </row>
    <row r="136" spans="1:3" x14ac:dyDescent="0.25">
      <c r="A136" s="212" t="s">
        <v>13</v>
      </c>
      <c r="B136" s="6">
        <v>53</v>
      </c>
      <c r="C136" s="5">
        <f t="shared" si="8"/>
        <v>0.1</v>
      </c>
    </row>
    <row r="137" spans="1:3" x14ac:dyDescent="0.25">
      <c r="A137" s="212" t="s">
        <v>806</v>
      </c>
      <c r="B137" s="6">
        <v>21</v>
      </c>
      <c r="C137" s="5">
        <f t="shared" si="8"/>
        <v>3.962264150943396E-2</v>
      </c>
    </row>
    <row r="138" spans="1:3" x14ac:dyDescent="0.25">
      <c r="A138" s="212" t="s">
        <v>489</v>
      </c>
      <c r="B138" s="6">
        <v>17</v>
      </c>
      <c r="C138" s="5">
        <f t="shared" si="8"/>
        <v>3.2075471698113207E-2</v>
      </c>
    </row>
    <row r="139" spans="1:3" x14ac:dyDescent="0.25">
      <c r="A139" s="212" t="s">
        <v>518</v>
      </c>
      <c r="B139" s="6">
        <v>15</v>
      </c>
      <c r="C139" s="5">
        <f t="shared" si="8"/>
        <v>2.8301886792452831E-2</v>
      </c>
    </row>
    <row r="140" spans="1:3" x14ac:dyDescent="0.25">
      <c r="A140" s="212" t="s">
        <v>18</v>
      </c>
      <c r="B140" s="6">
        <v>14</v>
      </c>
      <c r="C140" s="5">
        <f t="shared" si="8"/>
        <v>2.6415094339622643E-2</v>
      </c>
    </row>
    <row r="141" spans="1:3" x14ac:dyDescent="0.25">
      <c r="A141" s="212" t="s">
        <v>25</v>
      </c>
      <c r="B141" s="6">
        <v>13</v>
      </c>
      <c r="C141" s="5">
        <f t="shared" si="8"/>
        <v>2.4528301886792454E-2</v>
      </c>
    </row>
    <row r="142" spans="1:3" x14ac:dyDescent="0.25">
      <c r="A142" s="15" t="s">
        <v>17</v>
      </c>
      <c r="B142" s="16">
        <v>7</v>
      </c>
      <c r="C142" s="17">
        <f t="shared" si="8"/>
        <v>1.3207547169811321E-2</v>
      </c>
    </row>
    <row r="143" spans="1:3" ht="15.75" thickBot="1" x14ac:dyDescent="0.3">
      <c r="A143" s="213" t="s">
        <v>5</v>
      </c>
      <c r="B143" s="3">
        <f>SUM(B133:B142)</f>
        <v>530</v>
      </c>
      <c r="C143" s="2"/>
    </row>
    <row r="144" spans="1:3" x14ac:dyDescent="0.25">
      <c r="A144" s="242" t="s">
        <v>821</v>
      </c>
    </row>
    <row r="145" spans="1:3" ht="15.75" thickBot="1" x14ac:dyDescent="0.3"/>
    <row r="146" spans="1:3" ht="36.75" customHeight="1" thickBot="1" x14ac:dyDescent="0.35">
      <c r="A146" s="280" t="s">
        <v>61</v>
      </c>
      <c r="B146" s="281"/>
      <c r="C146" s="282"/>
    </row>
    <row r="147" spans="1:3" x14ac:dyDescent="0.25">
      <c r="A147" s="14" t="s">
        <v>12</v>
      </c>
      <c r="B147" s="4" t="s">
        <v>1</v>
      </c>
      <c r="C147" s="13" t="s">
        <v>2</v>
      </c>
    </row>
    <row r="148" spans="1:3" x14ac:dyDescent="0.25">
      <c r="A148" s="212" t="s">
        <v>16</v>
      </c>
      <c r="B148" s="6">
        <v>118</v>
      </c>
      <c r="C148" s="5">
        <f t="shared" ref="C148:C156" si="9">B148/$B$157</f>
        <v>0.39202657807308972</v>
      </c>
    </row>
    <row r="149" spans="1:3" x14ac:dyDescent="0.25">
      <c r="A149" s="212" t="s">
        <v>14</v>
      </c>
      <c r="B149" s="6">
        <v>54</v>
      </c>
      <c r="C149" s="5">
        <f t="shared" si="9"/>
        <v>0.17940199335548174</v>
      </c>
    </row>
    <row r="150" spans="1:3" x14ac:dyDescent="0.25">
      <c r="A150" s="212" t="s">
        <v>13</v>
      </c>
      <c r="B150" s="6">
        <v>30</v>
      </c>
      <c r="C150" s="5">
        <f t="shared" si="9"/>
        <v>9.9667774086378738E-2</v>
      </c>
    </row>
    <row r="151" spans="1:3" x14ac:dyDescent="0.25">
      <c r="A151" s="212" t="s">
        <v>26</v>
      </c>
      <c r="B151" s="6">
        <v>29</v>
      </c>
      <c r="C151" s="5">
        <f t="shared" si="9"/>
        <v>9.634551495016612E-2</v>
      </c>
    </row>
    <row r="152" spans="1:3" x14ac:dyDescent="0.25">
      <c r="A152" s="212" t="s">
        <v>806</v>
      </c>
      <c r="B152" s="6">
        <v>21</v>
      </c>
      <c r="C152" s="5">
        <f t="shared" si="9"/>
        <v>6.9767441860465115E-2</v>
      </c>
    </row>
    <row r="153" spans="1:3" x14ac:dyDescent="0.25">
      <c r="A153" s="212" t="s">
        <v>518</v>
      </c>
      <c r="B153" s="6">
        <v>15</v>
      </c>
      <c r="C153" s="5">
        <f t="shared" si="9"/>
        <v>4.9833887043189369E-2</v>
      </c>
    </row>
    <row r="154" spans="1:3" x14ac:dyDescent="0.25">
      <c r="A154" s="212" t="s">
        <v>18</v>
      </c>
      <c r="B154" s="6">
        <v>14</v>
      </c>
      <c r="C154" s="5">
        <f t="shared" si="9"/>
        <v>4.6511627906976744E-2</v>
      </c>
    </row>
    <row r="155" spans="1:3" x14ac:dyDescent="0.25">
      <c r="A155" s="212" t="s">
        <v>25</v>
      </c>
      <c r="B155" s="6">
        <v>13</v>
      </c>
      <c r="C155" s="5">
        <f t="shared" si="9"/>
        <v>4.3189368770764118E-2</v>
      </c>
    </row>
    <row r="156" spans="1:3" x14ac:dyDescent="0.25">
      <c r="A156" s="15" t="s">
        <v>17</v>
      </c>
      <c r="B156" s="16">
        <v>7</v>
      </c>
      <c r="C156" s="17">
        <f t="shared" si="9"/>
        <v>2.3255813953488372E-2</v>
      </c>
    </row>
    <row r="157" spans="1:3" ht="15.75" thickBot="1" x14ac:dyDescent="0.3">
      <c r="A157" s="213" t="s">
        <v>5</v>
      </c>
      <c r="B157" s="3">
        <f>SUM(B148:B156)</f>
        <v>301</v>
      </c>
      <c r="C157" s="2"/>
    </row>
    <row r="158" spans="1:3" x14ac:dyDescent="0.25">
      <c r="A158" s="244" t="s">
        <v>821</v>
      </c>
    </row>
    <row r="160" spans="1:3" x14ac:dyDescent="0.25">
      <c r="A160" s="210" t="s">
        <v>822</v>
      </c>
    </row>
  </sheetData>
  <mergeCells count="18">
    <mergeCell ref="A1:F1"/>
    <mergeCell ref="A5:C5"/>
    <mergeCell ref="A146:C146"/>
    <mergeCell ref="A41:C41"/>
    <mergeCell ref="A56:C56"/>
    <mergeCell ref="A71:C71"/>
    <mergeCell ref="A82:C82"/>
    <mergeCell ref="A93:C93"/>
    <mergeCell ref="A103:C103"/>
    <mergeCell ref="A125:C125"/>
    <mergeCell ref="A131:C131"/>
    <mergeCell ref="I5:J5"/>
    <mergeCell ref="A12:C12"/>
    <mergeCell ref="A114:C114"/>
    <mergeCell ref="A24:C24"/>
    <mergeCell ref="A35:C35"/>
    <mergeCell ref="E12:G12"/>
    <mergeCell ref="E19:G1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57"/>
  <sheetViews>
    <sheetView workbookViewId="0">
      <selection activeCell="A120" sqref="A120"/>
    </sheetView>
  </sheetViews>
  <sheetFormatPr defaultRowHeight="15" x14ac:dyDescent="0.25"/>
  <cols>
    <col min="1" max="1" width="26.7109375" style="42" customWidth="1"/>
    <col min="2" max="2" width="10.7109375" style="42" bestFit="1" customWidth="1"/>
    <col min="3" max="3" width="7.85546875" style="42" customWidth="1"/>
    <col min="4" max="4" width="9.140625" style="42"/>
    <col min="5" max="5" width="32.140625" style="42" customWidth="1"/>
    <col min="6" max="6" width="14.7109375" style="42" customWidth="1"/>
    <col min="7" max="7" width="20.85546875" style="42" customWidth="1"/>
    <col min="8" max="8" width="9.140625" style="42"/>
    <col min="9" max="9" width="28.140625" style="42" bestFit="1" customWidth="1"/>
    <col min="10" max="16384" width="9.140625" style="42"/>
  </cols>
  <sheetData>
    <row r="1" spans="1:15" ht="21" x14ac:dyDescent="0.35">
      <c r="A1" s="283" t="s">
        <v>229</v>
      </c>
      <c r="B1" s="283"/>
      <c r="C1" s="283"/>
      <c r="D1" s="283"/>
      <c r="E1" s="283"/>
      <c r="F1" s="283"/>
    </row>
    <row r="2" spans="1:15" ht="21" x14ac:dyDescent="0.35">
      <c r="A2" s="236" t="s">
        <v>815</v>
      </c>
      <c r="B2" s="236"/>
      <c r="C2" s="210"/>
      <c r="D2" s="210"/>
      <c r="E2" s="210"/>
      <c r="F2" s="252"/>
      <c r="G2" s="210"/>
      <c r="H2" s="210"/>
      <c r="I2" s="210"/>
      <c r="J2" s="210"/>
      <c r="K2" s="210"/>
      <c r="L2" s="210"/>
      <c r="M2" s="210"/>
      <c r="N2" s="210"/>
      <c r="O2" s="210"/>
    </row>
    <row r="3" spans="1:15" ht="21" x14ac:dyDescent="0.35">
      <c r="A3" s="210" t="s">
        <v>816</v>
      </c>
      <c r="B3" s="210"/>
      <c r="C3" s="210"/>
      <c r="D3" s="210"/>
      <c r="E3" s="210"/>
      <c r="F3" s="252"/>
      <c r="G3" s="210"/>
      <c r="H3" s="210"/>
      <c r="I3" s="210"/>
      <c r="J3" s="210"/>
      <c r="K3" s="210"/>
      <c r="L3" s="210"/>
      <c r="M3" s="210"/>
      <c r="N3" s="210"/>
      <c r="O3" s="210"/>
    </row>
    <row r="4" spans="1:15" ht="15.75" thickBot="1" x14ac:dyDescent="0.3">
      <c r="J4" s="210"/>
      <c r="L4" s="210"/>
      <c r="M4" s="210"/>
      <c r="N4" s="210"/>
      <c r="O4" s="210"/>
    </row>
    <row r="5" spans="1:15" ht="18" thickBot="1" x14ac:dyDescent="0.35">
      <c r="A5" s="284" t="s">
        <v>34</v>
      </c>
      <c r="B5" s="285"/>
      <c r="C5" s="286"/>
      <c r="I5" s="284" t="s">
        <v>63</v>
      </c>
      <c r="J5" s="286"/>
      <c r="L5" s="210"/>
      <c r="M5" s="210"/>
    </row>
    <row r="6" spans="1:15" x14ac:dyDescent="0.25">
      <c r="A6" s="14" t="s">
        <v>0</v>
      </c>
      <c r="B6" s="4" t="s">
        <v>1</v>
      </c>
      <c r="C6" s="13" t="s">
        <v>2</v>
      </c>
      <c r="I6" s="19" t="s">
        <v>189</v>
      </c>
      <c r="J6" s="46"/>
      <c r="L6" s="210"/>
      <c r="M6" s="210"/>
    </row>
    <row r="7" spans="1:15" x14ac:dyDescent="0.25">
      <c r="A7" s="44" t="s">
        <v>3</v>
      </c>
      <c r="B7" s="6">
        <v>97301</v>
      </c>
      <c r="C7" s="5">
        <f>B7/$B$9</f>
        <v>0.94202674050479718</v>
      </c>
      <c r="I7" s="44" t="s">
        <v>190</v>
      </c>
      <c r="J7" s="46"/>
    </row>
    <row r="8" spans="1:15" x14ac:dyDescent="0.25">
      <c r="A8" s="15" t="s">
        <v>4</v>
      </c>
      <c r="B8" s="16">
        <v>5988</v>
      </c>
      <c r="C8" s="17">
        <f>B8/$B$9</f>
        <v>5.7973259495202781E-2</v>
      </c>
      <c r="I8" s="44" t="s">
        <v>191</v>
      </c>
      <c r="J8" s="46"/>
    </row>
    <row r="9" spans="1:15" ht="15.75" thickBot="1" x14ac:dyDescent="0.3">
      <c r="A9" s="45" t="s">
        <v>5</v>
      </c>
      <c r="B9" s="3">
        <f>SUM(B7:B8)</f>
        <v>103289</v>
      </c>
      <c r="C9" s="2"/>
      <c r="I9" s="44" t="s">
        <v>192</v>
      </c>
      <c r="J9" s="46"/>
    </row>
    <row r="10" spans="1:15" x14ac:dyDescent="0.25">
      <c r="A10" s="210" t="s">
        <v>834</v>
      </c>
      <c r="I10" s="44" t="s">
        <v>193</v>
      </c>
      <c r="J10" s="46"/>
    </row>
    <row r="11" spans="1:15" ht="15.75" thickBot="1" x14ac:dyDescent="0.3">
      <c r="A11" s="210"/>
      <c r="B11" s="210"/>
      <c r="C11" s="210"/>
      <c r="I11" s="44" t="s">
        <v>194</v>
      </c>
      <c r="J11" s="46"/>
    </row>
    <row r="12" spans="1:15" ht="18" thickBot="1" x14ac:dyDescent="0.35">
      <c r="A12" s="284" t="s">
        <v>35</v>
      </c>
      <c r="B12" s="285"/>
      <c r="C12" s="286"/>
      <c r="E12" s="294" t="s">
        <v>832</v>
      </c>
      <c r="F12" s="295"/>
      <c r="G12" s="296"/>
      <c r="I12" s="44" t="s">
        <v>195</v>
      </c>
      <c r="J12" s="46"/>
    </row>
    <row r="13" spans="1:15" x14ac:dyDescent="0.25">
      <c r="A13" s="14" t="s">
        <v>6</v>
      </c>
      <c r="B13" s="4" t="s">
        <v>7</v>
      </c>
      <c r="C13" s="13" t="s">
        <v>2</v>
      </c>
      <c r="E13" s="14" t="s">
        <v>0</v>
      </c>
      <c r="F13" s="4" t="s">
        <v>1</v>
      </c>
      <c r="G13" s="13" t="s">
        <v>2</v>
      </c>
      <c r="I13" s="44" t="s">
        <v>196</v>
      </c>
      <c r="J13" s="46"/>
    </row>
    <row r="14" spans="1:15" x14ac:dyDescent="0.25">
      <c r="A14" s="44" t="s">
        <v>36</v>
      </c>
      <c r="B14" s="6">
        <v>6828</v>
      </c>
      <c r="C14" s="5">
        <f>B14/$B$21</f>
        <v>6.610578086727531E-2</v>
      </c>
      <c r="E14" s="212" t="s">
        <v>3</v>
      </c>
      <c r="F14" s="6">
        <v>6238</v>
      </c>
      <c r="G14" s="5">
        <v>0.91400000000000003</v>
      </c>
      <c r="I14" s="44" t="s">
        <v>197</v>
      </c>
      <c r="J14" s="46"/>
    </row>
    <row r="15" spans="1:15" x14ac:dyDescent="0.25">
      <c r="A15" s="44" t="s">
        <v>37</v>
      </c>
      <c r="B15" s="6">
        <v>9726</v>
      </c>
      <c r="C15" s="5">
        <f t="shared" ref="C15:C20" si="0">B15/$B$21</f>
        <v>9.4162979600925553E-2</v>
      </c>
      <c r="E15" s="15" t="s">
        <v>4</v>
      </c>
      <c r="F15" s="16">
        <v>590</v>
      </c>
      <c r="G15" s="17">
        <v>8.5999999999999993E-2</v>
      </c>
      <c r="I15" s="44" t="s">
        <v>198</v>
      </c>
      <c r="J15" s="46"/>
    </row>
    <row r="16" spans="1:15" ht="15.75" thickBot="1" x14ac:dyDescent="0.3">
      <c r="A16" s="44" t="s">
        <v>38</v>
      </c>
      <c r="B16" s="6">
        <v>11923</v>
      </c>
      <c r="C16" s="5">
        <f t="shared" si="0"/>
        <v>0.11543339561812004</v>
      </c>
      <c r="E16" s="213" t="s">
        <v>5</v>
      </c>
      <c r="F16" s="3">
        <v>6828</v>
      </c>
      <c r="G16" s="232"/>
      <c r="I16" s="44" t="s">
        <v>199</v>
      </c>
      <c r="J16" s="46"/>
    </row>
    <row r="17" spans="1:10" x14ac:dyDescent="0.25">
      <c r="A17" s="44" t="s">
        <v>39</v>
      </c>
      <c r="B17" s="6">
        <v>12473</v>
      </c>
      <c r="C17" s="5">
        <f t="shared" si="0"/>
        <v>0.12075826080221515</v>
      </c>
      <c r="E17" s="210"/>
      <c r="F17" s="210"/>
      <c r="G17" s="210"/>
      <c r="I17" s="44" t="s">
        <v>200</v>
      </c>
      <c r="J17" s="46"/>
    </row>
    <row r="18" spans="1:10" ht="15.75" thickBot="1" x14ac:dyDescent="0.3">
      <c r="A18" s="44" t="s">
        <v>40</v>
      </c>
      <c r="B18" s="6">
        <v>13074</v>
      </c>
      <c r="C18" s="5">
        <f t="shared" si="0"/>
        <v>0.12657688621247179</v>
      </c>
      <c r="E18" s="210"/>
      <c r="F18" s="210"/>
      <c r="G18" s="210"/>
      <c r="I18" s="44" t="s">
        <v>201</v>
      </c>
      <c r="J18" s="46"/>
    </row>
    <row r="19" spans="1:10" ht="18" thickBot="1" x14ac:dyDescent="0.35">
      <c r="A19" s="44" t="s">
        <v>8</v>
      </c>
      <c r="B19" s="6">
        <v>44892</v>
      </c>
      <c r="C19" s="5">
        <f t="shared" si="0"/>
        <v>0.43462517789890504</v>
      </c>
      <c r="E19" s="294" t="s">
        <v>838</v>
      </c>
      <c r="F19" s="295"/>
      <c r="G19" s="296"/>
      <c r="I19" s="44" t="s">
        <v>202</v>
      </c>
      <c r="J19" s="46"/>
    </row>
    <row r="20" spans="1:10" x14ac:dyDescent="0.25">
      <c r="A20" s="15" t="s">
        <v>9</v>
      </c>
      <c r="B20" s="16">
        <v>4373</v>
      </c>
      <c r="C20" s="17">
        <f t="shared" si="0"/>
        <v>4.2337519000087136E-2</v>
      </c>
      <c r="E20" s="14" t="s">
        <v>0</v>
      </c>
      <c r="F20" s="4" t="s">
        <v>1</v>
      </c>
      <c r="G20" s="13" t="s">
        <v>2</v>
      </c>
      <c r="I20" s="44" t="s">
        <v>203</v>
      </c>
      <c r="J20" s="46"/>
    </row>
    <row r="21" spans="1:10" ht="15.75" thickBot="1" x14ac:dyDescent="0.3">
      <c r="A21" s="45" t="s">
        <v>5</v>
      </c>
      <c r="B21" s="3">
        <f>SUM(B14:B20)</f>
        <v>103289</v>
      </c>
      <c r="C21" s="2"/>
      <c r="E21" s="212" t="s">
        <v>3</v>
      </c>
      <c r="F21" s="6">
        <v>8644</v>
      </c>
      <c r="G21" s="5">
        <v>0.88900000000000001</v>
      </c>
      <c r="I21" s="44" t="s">
        <v>204</v>
      </c>
      <c r="J21" s="46"/>
    </row>
    <row r="22" spans="1:10" x14ac:dyDescent="0.25">
      <c r="A22" s="210" t="s">
        <v>834</v>
      </c>
      <c r="E22" s="15" t="s">
        <v>4</v>
      </c>
      <c r="F22" s="16">
        <v>1082</v>
      </c>
      <c r="G22" s="17">
        <v>0.111</v>
      </c>
      <c r="I22" s="44" t="s">
        <v>205</v>
      </c>
      <c r="J22" s="46"/>
    </row>
    <row r="23" spans="1:10" ht="15.75" thickBot="1" x14ac:dyDescent="0.3">
      <c r="A23" s="210"/>
      <c r="B23" s="210"/>
      <c r="C23" s="210"/>
      <c r="E23" s="213" t="s">
        <v>5</v>
      </c>
      <c r="F23" s="3">
        <v>9726</v>
      </c>
      <c r="G23" s="2"/>
      <c r="I23" s="44" t="s">
        <v>206</v>
      </c>
      <c r="J23" s="46"/>
    </row>
    <row r="24" spans="1:10" ht="18" thickBot="1" x14ac:dyDescent="0.35">
      <c r="A24" s="284" t="s">
        <v>10</v>
      </c>
      <c r="B24" s="285"/>
      <c r="C24" s="286"/>
      <c r="I24" s="44" t="s">
        <v>207</v>
      </c>
      <c r="J24" s="46"/>
    </row>
    <row r="25" spans="1:10" x14ac:dyDescent="0.25">
      <c r="A25" s="14" t="s">
        <v>6</v>
      </c>
      <c r="B25" s="4" t="s">
        <v>7</v>
      </c>
      <c r="C25" s="13" t="s">
        <v>2</v>
      </c>
      <c r="I25" s="44" t="s">
        <v>208</v>
      </c>
      <c r="J25" s="46"/>
    </row>
    <row r="26" spans="1:10" x14ac:dyDescent="0.25">
      <c r="A26" s="44" t="s">
        <v>36</v>
      </c>
      <c r="B26" s="6">
        <v>590</v>
      </c>
      <c r="C26" s="5">
        <f>B26/$B$33</f>
        <v>9.8530394121576492E-2</v>
      </c>
      <c r="I26" s="44" t="s">
        <v>209</v>
      </c>
      <c r="J26" s="46"/>
    </row>
    <row r="27" spans="1:10" x14ac:dyDescent="0.25">
      <c r="A27" s="44" t="s">
        <v>37</v>
      </c>
      <c r="B27" s="6">
        <v>1082</v>
      </c>
      <c r="C27" s="5">
        <f t="shared" ref="C27:C32" si="1">B27/$B$33</f>
        <v>0.18069472277889112</v>
      </c>
      <c r="I27" s="44" t="s">
        <v>210</v>
      </c>
      <c r="J27" s="46"/>
    </row>
    <row r="28" spans="1:10" x14ac:dyDescent="0.25">
      <c r="A28" s="44" t="s">
        <v>38</v>
      </c>
      <c r="B28" s="6">
        <v>1326</v>
      </c>
      <c r="C28" s="5">
        <f t="shared" si="1"/>
        <v>0.22144288577154309</v>
      </c>
      <c r="I28" s="44"/>
      <c r="J28" s="46"/>
    </row>
    <row r="29" spans="1:10" x14ac:dyDescent="0.25">
      <c r="A29" s="44" t="s">
        <v>39</v>
      </c>
      <c r="B29" s="6">
        <v>786</v>
      </c>
      <c r="C29" s="5">
        <f t="shared" si="1"/>
        <v>0.13126252505010019</v>
      </c>
      <c r="I29" s="44"/>
      <c r="J29" s="46"/>
    </row>
    <row r="30" spans="1:10" x14ac:dyDescent="0.25">
      <c r="A30" s="44" t="s">
        <v>40</v>
      </c>
      <c r="B30" s="6">
        <v>779</v>
      </c>
      <c r="C30" s="5">
        <f t="shared" si="1"/>
        <v>0.13009352037408151</v>
      </c>
      <c r="I30" s="44"/>
      <c r="J30" s="46"/>
    </row>
    <row r="31" spans="1:10" ht="15.75" thickBot="1" x14ac:dyDescent="0.3">
      <c r="A31" s="44" t="s">
        <v>8</v>
      </c>
      <c r="B31" s="6">
        <v>980</v>
      </c>
      <c r="C31" s="5">
        <f t="shared" si="1"/>
        <v>0.16366065464261856</v>
      </c>
      <c r="I31" s="45"/>
      <c r="J31" s="2"/>
    </row>
    <row r="32" spans="1:10" x14ac:dyDescent="0.25">
      <c r="A32" s="15" t="s">
        <v>9</v>
      </c>
      <c r="B32" s="16">
        <v>445</v>
      </c>
      <c r="C32" s="17">
        <f t="shared" si="1"/>
        <v>7.4315297261189045E-2</v>
      </c>
    </row>
    <row r="33" spans="1:3" ht="15.75" thickBot="1" x14ac:dyDescent="0.3">
      <c r="A33" s="45" t="s">
        <v>5</v>
      </c>
      <c r="B33" s="3">
        <f>SUM(B26:B32)</f>
        <v>5988</v>
      </c>
      <c r="C33" s="2"/>
    </row>
    <row r="34" spans="1:3" ht="15.75" thickBot="1" x14ac:dyDescent="0.3"/>
    <row r="35" spans="1:3" ht="33" customHeight="1" thickBot="1" x14ac:dyDescent="0.35">
      <c r="A35" s="280" t="s">
        <v>41</v>
      </c>
      <c r="B35" s="281"/>
      <c r="C35" s="282"/>
    </row>
    <row r="36" spans="1:3" x14ac:dyDescent="0.25">
      <c r="A36" s="14" t="s">
        <v>6</v>
      </c>
      <c r="B36" s="4" t="s">
        <v>7</v>
      </c>
      <c r="C36" s="13" t="s">
        <v>2</v>
      </c>
    </row>
    <row r="37" spans="1:3" x14ac:dyDescent="0.25">
      <c r="A37" s="44" t="s">
        <v>36</v>
      </c>
      <c r="B37" s="6">
        <f>B26</f>
        <v>590</v>
      </c>
      <c r="C37" s="5">
        <f>B37/$B$39</f>
        <v>0.35287081339712917</v>
      </c>
    </row>
    <row r="38" spans="1:3" x14ac:dyDescent="0.25">
      <c r="A38" s="15" t="s">
        <v>37</v>
      </c>
      <c r="B38" s="16">
        <f>B27</f>
        <v>1082</v>
      </c>
      <c r="C38" s="17">
        <f>B38/$B$39</f>
        <v>0.64712918660287078</v>
      </c>
    </row>
    <row r="39" spans="1:3" ht="15.75" thickBot="1" x14ac:dyDescent="0.3">
      <c r="A39" s="45" t="s">
        <v>5</v>
      </c>
      <c r="B39" s="3">
        <f>SUM(B37:B38)</f>
        <v>1672</v>
      </c>
      <c r="C39" s="2"/>
    </row>
    <row r="40" spans="1:3" ht="15.75" thickBot="1" x14ac:dyDescent="0.3"/>
    <row r="41" spans="1:3" ht="18" thickBot="1" x14ac:dyDescent="0.35">
      <c r="A41" s="284" t="s">
        <v>11</v>
      </c>
      <c r="B41" s="285"/>
      <c r="C41" s="286"/>
    </row>
    <row r="42" spans="1:3" x14ac:dyDescent="0.25">
      <c r="A42" s="14" t="s">
        <v>12</v>
      </c>
      <c r="B42" s="4" t="s">
        <v>1</v>
      </c>
      <c r="C42" s="13" t="s">
        <v>2</v>
      </c>
    </row>
    <row r="43" spans="1:3" x14ac:dyDescent="0.25">
      <c r="A43" s="23" t="s">
        <v>14</v>
      </c>
      <c r="B43" s="6">
        <v>2425</v>
      </c>
      <c r="C43" s="5">
        <f t="shared" ref="C43:C53" si="2">B43/$B$54</f>
        <v>0.40497661990647965</v>
      </c>
    </row>
    <row r="44" spans="1:3" x14ac:dyDescent="0.25">
      <c r="A44" s="23" t="s">
        <v>13</v>
      </c>
      <c r="B44" s="6">
        <v>1807</v>
      </c>
      <c r="C44" s="5">
        <f t="shared" si="2"/>
        <v>0.3017702070808283</v>
      </c>
    </row>
    <row r="45" spans="1:3" x14ac:dyDescent="0.25">
      <c r="A45" s="23" t="s">
        <v>15</v>
      </c>
      <c r="B45" s="6">
        <v>193</v>
      </c>
      <c r="C45" s="5">
        <f t="shared" si="2"/>
        <v>3.2231128924515698E-2</v>
      </c>
    </row>
    <row r="46" spans="1:3" x14ac:dyDescent="0.25">
      <c r="A46" s="23" t="s">
        <v>19</v>
      </c>
      <c r="B46" s="6">
        <v>180</v>
      </c>
      <c r="C46" s="5">
        <f t="shared" si="2"/>
        <v>3.0060120240480961E-2</v>
      </c>
    </row>
    <row r="47" spans="1:3" x14ac:dyDescent="0.25">
      <c r="A47" s="23" t="s">
        <v>18</v>
      </c>
      <c r="B47" s="6">
        <v>180</v>
      </c>
      <c r="C47" s="5">
        <f t="shared" si="2"/>
        <v>3.0060120240480961E-2</v>
      </c>
    </row>
    <row r="48" spans="1:3" x14ac:dyDescent="0.25">
      <c r="A48" s="23" t="s">
        <v>24</v>
      </c>
      <c r="B48" s="6">
        <v>120</v>
      </c>
      <c r="C48" s="5">
        <f t="shared" si="2"/>
        <v>2.004008016032064E-2</v>
      </c>
    </row>
    <row r="49" spans="1:60" x14ac:dyDescent="0.25">
      <c r="A49" s="23" t="s">
        <v>17</v>
      </c>
      <c r="B49" s="6">
        <v>102</v>
      </c>
      <c r="C49" s="5">
        <f t="shared" si="2"/>
        <v>1.7034068136272545E-2</v>
      </c>
    </row>
    <row r="50" spans="1:60" x14ac:dyDescent="0.25">
      <c r="A50" s="23" t="s">
        <v>30</v>
      </c>
      <c r="B50" s="6">
        <v>91</v>
      </c>
      <c r="C50" s="5">
        <f t="shared" si="2"/>
        <v>1.5197060788243153E-2</v>
      </c>
    </row>
    <row r="51" spans="1:60" x14ac:dyDescent="0.25">
      <c r="A51" s="23" t="s">
        <v>211</v>
      </c>
      <c r="B51" s="6">
        <v>75</v>
      </c>
      <c r="C51" s="5">
        <f t="shared" si="2"/>
        <v>1.2525050100200401E-2</v>
      </c>
    </row>
    <row r="52" spans="1:60" s="43" customFormat="1" x14ac:dyDescent="0.25">
      <c r="A52" s="23" t="s">
        <v>16</v>
      </c>
      <c r="B52" s="6">
        <v>69</v>
      </c>
      <c r="C52" s="5">
        <f t="shared" si="2"/>
        <v>1.1523046092184368E-2</v>
      </c>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2"/>
      <c r="BB52" s="42"/>
      <c r="BC52" s="42"/>
      <c r="BD52" s="42"/>
      <c r="BE52" s="42"/>
      <c r="BF52" s="42"/>
      <c r="BG52" s="42"/>
      <c r="BH52" s="42"/>
    </row>
    <row r="53" spans="1:60" x14ac:dyDescent="0.25">
      <c r="A53" s="24" t="s">
        <v>33</v>
      </c>
      <c r="B53" s="16">
        <v>746</v>
      </c>
      <c r="C53" s="17">
        <f t="shared" si="2"/>
        <v>0.12458249832999332</v>
      </c>
    </row>
    <row r="54" spans="1:60" ht="15.75" thickBot="1" x14ac:dyDescent="0.3">
      <c r="A54" s="45" t="s">
        <v>5</v>
      </c>
      <c r="B54" s="3">
        <f>SUM(B43:B53)</f>
        <v>5988</v>
      </c>
      <c r="C54" s="2"/>
      <c r="D54" s="43"/>
    </row>
    <row r="55" spans="1:60" ht="15.75" thickBot="1" x14ac:dyDescent="0.3"/>
    <row r="56" spans="1:60" ht="39.75" customHeight="1" thickBot="1" x14ac:dyDescent="0.35">
      <c r="A56" s="280" t="s">
        <v>42</v>
      </c>
      <c r="B56" s="281"/>
      <c r="C56" s="282"/>
    </row>
    <row r="57" spans="1:60" x14ac:dyDescent="0.25">
      <c r="A57" s="14" t="s">
        <v>12</v>
      </c>
      <c r="B57" s="4" t="s">
        <v>1</v>
      </c>
      <c r="C57" s="13" t="s">
        <v>2</v>
      </c>
    </row>
    <row r="58" spans="1:60" x14ac:dyDescent="0.25">
      <c r="A58" s="44" t="s">
        <v>13</v>
      </c>
      <c r="B58" s="6">
        <v>691</v>
      </c>
      <c r="C58" s="5">
        <f t="shared" ref="C58:C68" si="3">B58/$B$69</f>
        <v>0.41327751196172247</v>
      </c>
    </row>
    <row r="59" spans="1:60" x14ac:dyDescent="0.25">
      <c r="A59" s="44" t="s">
        <v>14</v>
      </c>
      <c r="B59" s="6">
        <v>549</v>
      </c>
      <c r="C59" s="5">
        <f t="shared" si="3"/>
        <v>0.32834928229665072</v>
      </c>
    </row>
    <row r="60" spans="1:60" x14ac:dyDescent="0.25">
      <c r="A60" s="44" t="s">
        <v>211</v>
      </c>
      <c r="B60" s="6">
        <v>75</v>
      </c>
      <c r="C60" s="5">
        <f t="shared" si="3"/>
        <v>4.4856459330143539E-2</v>
      </c>
    </row>
    <row r="61" spans="1:60" x14ac:dyDescent="0.25">
      <c r="A61" s="44" t="s">
        <v>16</v>
      </c>
      <c r="B61" s="6">
        <v>69</v>
      </c>
      <c r="C61" s="5">
        <f t="shared" si="3"/>
        <v>4.1267942583732058E-2</v>
      </c>
    </row>
    <row r="62" spans="1:60" x14ac:dyDescent="0.25">
      <c r="A62" s="44" t="s">
        <v>273</v>
      </c>
      <c r="B62" s="6">
        <v>65</v>
      </c>
      <c r="C62" s="5">
        <f t="shared" si="3"/>
        <v>3.8875598086124404E-2</v>
      </c>
    </row>
    <row r="63" spans="1:60" x14ac:dyDescent="0.25">
      <c r="A63" s="44" t="s">
        <v>15</v>
      </c>
      <c r="B63" s="6">
        <v>57</v>
      </c>
      <c r="C63" s="5">
        <f t="shared" si="3"/>
        <v>3.4090909090909088E-2</v>
      </c>
    </row>
    <row r="64" spans="1:60" x14ac:dyDescent="0.25">
      <c r="A64" s="44" t="s">
        <v>518</v>
      </c>
      <c r="B64" s="6">
        <v>41</v>
      </c>
      <c r="C64" s="5">
        <f t="shared" si="3"/>
        <v>2.4521531100478468E-2</v>
      </c>
    </row>
    <row r="65" spans="1:3" x14ac:dyDescent="0.25">
      <c r="A65" s="44" t="s">
        <v>92</v>
      </c>
      <c r="B65" s="6">
        <v>27</v>
      </c>
      <c r="C65" s="5">
        <f t="shared" si="3"/>
        <v>1.6148325358851676E-2</v>
      </c>
    </row>
    <row r="66" spans="1:3" x14ac:dyDescent="0.25">
      <c r="A66" s="44" t="s">
        <v>18</v>
      </c>
      <c r="B66" s="6">
        <v>27</v>
      </c>
      <c r="C66" s="5">
        <f t="shared" si="3"/>
        <v>1.6148325358851676E-2</v>
      </c>
    </row>
    <row r="67" spans="1:3" x14ac:dyDescent="0.25">
      <c r="A67" s="44" t="s">
        <v>24</v>
      </c>
      <c r="B67" s="6">
        <v>20</v>
      </c>
      <c r="C67" s="5">
        <f t="shared" si="3"/>
        <v>1.1961722488038277E-2</v>
      </c>
    </row>
    <row r="68" spans="1:3" x14ac:dyDescent="0.25">
      <c r="A68" s="15" t="s">
        <v>33</v>
      </c>
      <c r="B68" s="16">
        <v>51</v>
      </c>
      <c r="C68" s="17">
        <f t="shared" si="3"/>
        <v>3.0502392344497607E-2</v>
      </c>
    </row>
    <row r="69" spans="1:3" ht="15.75" thickBot="1" x14ac:dyDescent="0.3">
      <c r="A69" s="45" t="s">
        <v>5</v>
      </c>
      <c r="B69" s="3">
        <f>SUM(B58:B68)</f>
        <v>1672</v>
      </c>
      <c r="C69" s="2"/>
    </row>
    <row r="70" spans="1:3" ht="15.75" thickBot="1" x14ac:dyDescent="0.3"/>
    <row r="71" spans="1:3" ht="18" thickBot="1" x14ac:dyDescent="0.35">
      <c r="A71" s="284" t="s">
        <v>44</v>
      </c>
      <c r="B71" s="285"/>
      <c r="C71" s="286"/>
    </row>
    <row r="72" spans="1:3" x14ac:dyDescent="0.25">
      <c r="A72" s="14" t="s">
        <v>45</v>
      </c>
      <c r="B72" s="4" t="s">
        <v>7</v>
      </c>
      <c r="C72" s="13" t="s">
        <v>2</v>
      </c>
    </row>
    <row r="73" spans="1:3" x14ac:dyDescent="0.25">
      <c r="A73" s="44" t="s">
        <v>46</v>
      </c>
      <c r="B73" s="6">
        <v>577</v>
      </c>
      <c r="C73" s="5">
        <f>B73/$B$80</f>
        <v>9.6359385437541745E-2</v>
      </c>
    </row>
    <row r="74" spans="1:3" x14ac:dyDescent="0.25">
      <c r="A74" s="44" t="s">
        <v>47</v>
      </c>
      <c r="B74" s="6">
        <v>360</v>
      </c>
      <c r="C74" s="5">
        <f t="shared" ref="C74:C79" si="4">B74/$B$80</f>
        <v>6.0120240480961921E-2</v>
      </c>
    </row>
    <row r="75" spans="1:3" x14ac:dyDescent="0.25">
      <c r="A75" s="44" t="s">
        <v>48</v>
      </c>
      <c r="B75" s="6">
        <v>1238</v>
      </c>
      <c r="C75" s="5">
        <f t="shared" si="4"/>
        <v>0.20674682698730795</v>
      </c>
    </row>
    <row r="76" spans="1:3" x14ac:dyDescent="0.25">
      <c r="A76" s="44" t="s">
        <v>49</v>
      </c>
      <c r="B76" s="6">
        <v>1672</v>
      </c>
      <c r="C76" s="5">
        <f t="shared" si="4"/>
        <v>0.27922511690046758</v>
      </c>
    </row>
    <row r="77" spans="1:3" x14ac:dyDescent="0.25">
      <c r="A77" s="44" t="s">
        <v>50</v>
      </c>
      <c r="B77" s="6">
        <v>925</v>
      </c>
      <c r="C77" s="5">
        <f t="shared" si="4"/>
        <v>0.15447561790247161</v>
      </c>
    </row>
    <row r="78" spans="1:3" x14ac:dyDescent="0.25">
      <c r="A78" s="44" t="s">
        <v>51</v>
      </c>
      <c r="B78" s="6">
        <v>515</v>
      </c>
      <c r="C78" s="5">
        <f t="shared" si="4"/>
        <v>8.6005344021376079E-2</v>
      </c>
    </row>
    <row r="79" spans="1:3" x14ac:dyDescent="0.25">
      <c r="A79" s="15" t="s">
        <v>52</v>
      </c>
      <c r="B79" s="16">
        <v>701</v>
      </c>
      <c r="C79" s="17">
        <f t="shared" si="4"/>
        <v>0.11706746826987308</v>
      </c>
    </row>
    <row r="80" spans="1:3" ht="15.75" thickBot="1" x14ac:dyDescent="0.3">
      <c r="A80" s="45" t="s">
        <v>5</v>
      </c>
      <c r="B80" s="3">
        <f>SUM(B73:B79)</f>
        <v>5988</v>
      </c>
      <c r="C80" s="2"/>
    </row>
    <row r="81" spans="1:17" ht="15.75" thickBot="1" x14ac:dyDescent="0.3"/>
    <row r="82" spans="1:17" ht="35.25" customHeight="1" thickBot="1" x14ac:dyDescent="0.35">
      <c r="A82" s="280" t="s">
        <v>53</v>
      </c>
      <c r="B82" s="281"/>
      <c r="C82" s="282"/>
    </row>
    <row r="83" spans="1:17" x14ac:dyDescent="0.25">
      <c r="A83" s="14" t="s">
        <v>45</v>
      </c>
      <c r="B83" s="4" t="s">
        <v>7</v>
      </c>
      <c r="C83" s="13" t="s">
        <v>2</v>
      </c>
    </row>
    <row r="84" spans="1:17" x14ac:dyDescent="0.25">
      <c r="A84" s="44" t="s">
        <v>46</v>
      </c>
      <c r="B84" s="6">
        <v>226</v>
      </c>
      <c r="C84" s="5">
        <f>B84/$B$91</f>
        <v>0.13516746411483255</v>
      </c>
    </row>
    <row r="85" spans="1:17" x14ac:dyDescent="0.25">
      <c r="A85" s="44" t="s">
        <v>47</v>
      </c>
      <c r="B85" s="6">
        <v>83</v>
      </c>
      <c r="C85" s="5">
        <f t="shared" ref="C85:C90" si="5">B85/$B$91</f>
        <v>4.9641148325358854E-2</v>
      </c>
    </row>
    <row r="86" spans="1:17" x14ac:dyDescent="0.25">
      <c r="A86" s="44" t="s">
        <v>48</v>
      </c>
      <c r="B86" s="6">
        <v>401</v>
      </c>
      <c r="C86" s="5">
        <f t="shared" si="5"/>
        <v>0.23983253588516745</v>
      </c>
    </row>
    <row r="87" spans="1:17" x14ac:dyDescent="0.25">
      <c r="A87" s="44" t="s">
        <v>49</v>
      </c>
      <c r="B87" s="6">
        <v>526</v>
      </c>
      <c r="C87" s="5">
        <f t="shared" si="5"/>
        <v>0.3145933014354067</v>
      </c>
    </row>
    <row r="88" spans="1:17" x14ac:dyDescent="0.25">
      <c r="A88" s="44" t="s">
        <v>50</v>
      </c>
      <c r="B88" s="6">
        <v>119</v>
      </c>
      <c r="C88" s="5">
        <f t="shared" si="5"/>
        <v>7.1172248803827748E-2</v>
      </c>
    </row>
    <row r="89" spans="1:17" x14ac:dyDescent="0.25">
      <c r="A89" s="44" t="s">
        <v>51</v>
      </c>
      <c r="B89" s="6">
        <v>89</v>
      </c>
      <c r="C89" s="5">
        <f t="shared" si="5"/>
        <v>5.3229665071770335E-2</v>
      </c>
    </row>
    <row r="90" spans="1:17" x14ac:dyDescent="0.25">
      <c r="A90" s="15" t="s">
        <v>52</v>
      </c>
      <c r="B90" s="16">
        <v>228</v>
      </c>
      <c r="C90" s="17">
        <f t="shared" si="5"/>
        <v>0.13636363636363635</v>
      </c>
    </row>
    <row r="91" spans="1:17" ht="15.75" thickBot="1" x14ac:dyDescent="0.3">
      <c r="A91" s="45" t="s">
        <v>5</v>
      </c>
      <c r="B91" s="3">
        <f>SUM(B84:B90)</f>
        <v>1672</v>
      </c>
      <c r="C91" s="2"/>
    </row>
    <row r="92" spans="1:17" x14ac:dyDescent="0.25">
      <c r="A92" s="233"/>
      <c r="B92" s="6"/>
      <c r="C92" s="233"/>
      <c r="D92" s="210"/>
      <c r="E92" s="210"/>
      <c r="F92" s="210"/>
    </row>
    <row r="93" spans="1:17" x14ac:dyDescent="0.25">
      <c r="A93" s="237" t="s">
        <v>817</v>
      </c>
      <c r="B93" s="238"/>
      <c r="C93" s="239"/>
      <c r="D93" s="210"/>
      <c r="E93" s="210"/>
      <c r="F93" s="210"/>
      <c r="G93" s="210"/>
      <c r="H93" s="210"/>
      <c r="I93" s="210"/>
      <c r="J93" s="210"/>
      <c r="K93" s="210"/>
    </row>
    <row r="94" spans="1:17" x14ac:dyDescent="0.25">
      <c r="A94" s="240" t="s">
        <v>818</v>
      </c>
      <c r="B94" s="238"/>
      <c r="C94" s="239"/>
      <c r="D94" s="210"/>
      <c r="E94" s="210"/>
      <c r="F94" s="210"/>
      <c r="G94" s="210"/>
      <c r="H94" s="210"/>
      <c r="I94" s="210"/>
      <c r="J94" s="210"/>
      <c r="K94" s="210"/>
    </row>
    <row r="95" spans="1:17" x14ac:dyDescent="0.25">
      <c r="A95" s="240" t="s">
        <v>819</v>
      </c>
      <c r="B95" s="238"/>
      <c r="C95" s="239"/>
      <c r="D95" s="210"/>
      <c r="E95" s="210"/>
      <c r="F95" s="210"/>
      <c r="G95" s="210"/>
      <c r="H95" s="210"/>
      <c r="I95" s="210"/>
      <c r="J95" s="210"/>
      <c r="K95" s="210"/>
    </row>
    <row r="96" spans="1:17" ht="15.75" thickBot="1" x14ac:dyDescent="0.3">
      <c r="L96" s="210"/>
      <c r="M96" s="210"/>
      <c r="N96" s="210"/>
      <c r="O96" s="210"/>
      <c r="P96" s="210"/>
      <c r="Q96" s="210"/>
    </row>
    <row r="97" spans="1:17" ht="18" thickBot="1" x14ac:dyDescent="0.35">
      <c r="A97" s="284" t="s">
        <v>805</v>
      </c>
      <c r="B97" s="285"/>
      <c r="C97" s="286"/>
      <c r="L97" s="210"/>
      <c r="M97" s="210"/>
      <c r="N97" s="210"/>
      <c r="O97" s="210"/>
      <c r="P97" s="210"/>
      <c r="Q97" s="210"/>
    </row>
    <row r="98" spans="1:17" x14ac:dyDescent="0.25">
      <c r="A98" s="14" t="s">
        <v>54</v>
      </c>
      <c r="B98" s="4" t="s">
        <v>1</v>
      </c>
      <c r="C98" s="13" t="s">
        <v>2</v>
      </c>
      <c r="L98" s="210"/>
      <c r="M98" s="210"/>
      <c r="N98" s="210"/>
      <c r="O98" s="210"/>
      <c r="P98" s="210"/>
      <c r="Q98" s="210"/>
    </row>
    <row r="99" spans="1:17" x14ac:dyDescent="0.25">
      <c r="A99" s="44" t="s">
        <v>55</v>
      </c>
      <c r="B99" s="6">
        <v>39679</v>
      </c>
      <c r="C99" s="5">
        <f>B99/$B$101</f>
        <v>0.96528487325451273</v>
      </c>
    </row>
    <row r="100" spans="1:17" x14ac:dyDescent="0.25">
      <c r="A100" s="15" t="s">
        <v>58</v>
      </c>
      <c r="B100" s="16">
        <v>1427</v>
      </c>
      <c r="C100" s="17">
        <f>B100/$B$101</f>
        <v>3.4715126745487275E-2</v>
      </c>
    </row>
    <row r="101" spans="1:17" ht="15.75" thickBot="1" x14ac:dyDescent="0.3">
      <c r="A101" s="45" t="s">
        <v>5</v>
      </c>
      <c r="B101" s="3">
        <f>SUM(B99:B100)</f>
        <v>41106</v>
      </c>
      <c r="C101" s="2"/>
    </row>
    <row r="102" spans="1:17" x14ac:dyDescent="0.25">
      <c r="A102" s="210" t="s">
        <v>829</v>
      </c>
      <c r="B102" s="6"/>
      <c r="C102" s="233"/>
      <c r="D102" s="210"/>
      <c r="E102" s="210"/>
    </row>
    <row r="103" spans="1:17" ht="15.75" thickBot="1" x14ac:dyDescent="0.3"/>
    <row r="104" spans="1:17" ht="33.75" customHeight="1" thickBot="1" x14ac:dyDescent="0.35">
      <c r="A104" s="280" t="s">
        <v>56</v>
      </c>
      <c r="B104" s="281"/>
      <c r="C104" s="282"/>
    </row>
    <row r="105" spans="1:17" x14ac:dyDescent="0.25">
      <c r="A105" s="14" t="s">
        <v>6</v>
      </c>
      <c r="B105" s="4" t="s">
        <v>7</v>
      </c>
      <c r="C105" s="13" t="s">
        <v>2</v>
      </c>
    </row>
    <row r="106" spans="1:17" x14ac:dyDescent="0.25">
      <c r="A106" s="44" t="s">
        <v>36</v>
      </c>
      <c r="B106" s="6">
        <v>1154</v>
      </c>
      <c r="C106" s="5">
        <f>B106/$B$112</f>
        <v>4.2216937991585879E-2</v>
      </c>
    </row>
    <row r="107" spans="1:17" x14ac:dyDescent="0.25">
      <c r="A107" s="44" t="s">
        <v>37</v>
      </c>
      <c r="B107" s="6">
        <v>2069</v>
      </c>
      <c r="C107" s="5">
        <f t="shared" ref="C107:C111" si="6">B107/$B$112</f>
        <v>7.5690506676422173E-2</v>
      </c>
    </row>
    <row r="108" spans="1:17" x14ac:dyDescent="0.25">
      <c r="A108" s="44" t="s">
        <v>38</v>
      </c>
      <c r="B108" s="6">
        <v>2903</v>
      </c>
      <c r="C108" s="5">
        <f t="shared" si="6"/>
        <v>0.10620084141210902</v>
      </c>
    </row>
    <row r="109" spans="1:17" x14ac:dyDescent="0.25">
      <c r="A109" s="44" t="s">
        <v>39</v>
      </c>
      <c r="B109" s="6">
        <v>3417</v>
      </c>
      <c r="C109" s="5">
        <f t="shared" si="6"/>
        <v>0.12500457289189684</v>
      </c>
    </row>
    <row r="110" spans="1:17" x14ac:dyDescent="0.25">
      <c r="A110" s="44" t="s">
        <v>40</v>
      </c>
      <c r="B110" s="6">
        <v>3722</v>
      </c>
      <c r="C110" s="5">
        <f t="shared" si="6"/>
        <v>0.13616242912017559</v>
      </c>
    </row>
    <row r="111" spans="1:17" x14ac:dyDescent="0.25">
      <c r="A111" s="15" t="s">
        <v>8</v>
      </c>
      <c r="B111" s="16">
        <v>14070</v>
      </c>
      <c r="C111" s="17">
        <f t="shared" si="6"/>
        <v>0.51472471190781055</v>
      </c>
    </row>
    <row r="112" spans="1:17" ht="15.75" thickBot="1" x14ac:dyDescent="0.3">
      <c r="A112" s="45" t="s">
        <v>5</v>
      </c>
      <c r="B112" s="3">
        <f>SUM(B106:B111)</f>
        <v>27335</v>
      </c>
      <c r="C112" s="2"/>
    </row>
    <row r="113" spans="1:5" x14ac:dyDescent="0.25">
      <c r="A113" s="241" t="s">
        <v>820</v>
      </c>
      <c r="B113" s="6"/>
      <c r="C113" s="233"/>
      <c r="D113" s="210"/>
      <c r="E113" s="210"/>
    </row>
    <row r="114" spans="1:5" ht="15.75" thickBot="1" x14ac:dyDescent="0.3"/>
    <row r="115" spans="1:5" ht="39" customHeight="1" thickBot="1" x14ac:dyDescent="0.35">
      <c r="A115" s="280" t="s">
        <v>57</v>
      </c>
      <c r="B115" s="281"/>
      <c r="C115" s="282"/>
    </row>
    <row r="116" spans="1:5" x14ac:dyDescent="0.25">
      <c r="A116" s="14" t="s">
        <v>6</v>
      </c>
      <c r="B116" s="4" t="s">
        <v>7</v>
      </c>
      <c r="C116" s="13" t="s">
        <v>2</v>
      </c>
    </row>
    <row r="117" spans="1:5" x14ac:dyDescent="0.25">
      <c r="A117" s="44" t="s">
        <v>36</v>
      </c>
      <c r="B117" s="6">
        <v>114</v>
      </c>
      <c r="C117" s="5">
        <f>B117/$B$123</f>
        <v>0.10857142857142857</v>
      </c>
    </row>
    <row r="118" spans="1:5" x14ac:dyDescent="0.25">
      <c r="A118" s="44" t="s">
        <v>37</v>
      </c>
      <c r="B118" s="6">
        <v>236</v>
      </c>
      <c r="C118" s="5">
        <f t="shared" ref="C118:C122" si="7">B118/$B$123</f>
        <v>0.22476190476190477</v>
      </c>
    </row>
    <row r="119" spans="1:5" x14ac:dyDescent="0.25">
      <c r="A119" s="44" t="s">
        <v>38</v>
      </c>
      <c r="B119" s="6">
        <v>209</v>
      </c>
      <c r="C119" s="5">
        <f t="shared" si="7"/>
        <v>0.19904761904761906</v>
      </c>
    </row>
    <row r="120" spans="1:5" x14ac:dyDescent="0.25">
      <c r="A120" s="44" t="s">
        <v>39</v>
      </c>
      <c r="B120" s="6">
        <v>107</v>
      </c>
      <c r="C120" s="5">
        <f t="shared" si="7"/>
        <v>0.1019047619047619</v>
      </c>
    </row>
    <row r="121" spans="1:5" x14ac:dyDescent="0.25">
      <c r="A121" s="44" t="s">
        <v>40</v>
      </c>
      <c r="B121" s="6">
        <v>214</v>
      </c>
      <c r="C121" s="5">
        <f t="shared" si="7"/>
        <v>0.2038095238095238</v>
      </c>
    </row>
    <row r="122" spans="1:5" x14ac:dyDescent="0.25">
      <c r="A122" s="15" t="s">
        <v>8</v>
      </c>
      <c r="B122" s="16">
        <v>170</v>
      </c>
      <c r="C122" s="17">
        <f t="shared" si="7"/>
        <v>0.16190476190476191</v>
      </c>
    </row>
    <row r="123" spans="1:5" ht="15.75" thickBot="1" x14ac:dyDescent="0.3">
      <c r="A123" s="45" t="s">
        <v>5</v>
      </c>
      <c r="B123" s="3">
        <f>SUM(B117:B122)</f>
        <v>1050</v>
      </c>
      <c r="C123" s="2"/>
    </row>
    <row r="124" spans="1:5" ht="15.75" thickBot="1" x14ac:dyDescent="0.3"/>
    <row r="125" spans="1:5" ht="36" customHeight="1" thickBot="1" x14ac:dyDescent="0.35">
      <c r="A125" s="280" t="s">
        <v>59</v>
      </c>
      <c r="B125" s="281"/>
      <c r="C125" s="282"/>
    </row>
    <row r="126" spans="1:5" x14ac:dyDescent="0.25">
      <c r="A126" s="14" t="s">
        <v>6</v>
      </c>
      <c r="B126" s="4" t="s">
        <v>7</v>
      </c>
      <c r="C126" s="13" t="s">
        <v>2</v>
      </c>
    </row>
    <row r="127" spans="1:5" x14ac:dyDescent="0.25">
      <c r="A127" s="44" t="s">
        <v>36</v>
      </c>
      <c r="B127" s="6">
        <f>B117</f>
        <v>114</v>
      </c>
      <c r="C127" s="5">
        <f>B127/$B$129</f>
        <v>0.32571428571428573</v>
      </c>
    </row>
    <row r="128" spans="1:5" x14ac:dyDescent="0.25">
      <c r="A128" s="15" t="s">
        <v>37</v>
      </c>
      <c r="B128" s="16">
        <f>B118</f>
        <v>236</v>
      </c>
      <c r="C128" s="17">
        <f>B128/$B$129</f>
        <v>0.67428571428571427</v>
      </c>
    </row>
    <row r="129" spans="1:3" ht="15.75" thickBot="1" x14ac:dyDescent="0.3">
      <c r="A129" s="45" t="s">
        <v>5</v>
      </c>
      <c r="B129" s="3">
        <f>SUM(B127:B128)</f>
        <v>350</v>
      </c>
      <c r="C129" s="2"/>
    </row>
    <row r="130" spans="1:3" ht="15.75" thickBot="1" x14ac:dyDescent="0.3"/>
    <row r="131" spans="1:3" ht="37.5" customHeight="1" thickBot="1" x14ac:dyDescent="0.35">
      <c r="A131" s="280" t="s">
        <v>60</v>
      </c>
      <c r="B131" s="281"/>
      <c r="C131" s="282"/>
    </row>
    <row r="132" spans="1:3" x14ac:dyDescent="0.25">
      <c r="A132" s="14" t="s">
        <v>12</v>
      </c>
      <c r="B132" s="4" t="s">
        <v>1</v>
      </c>
      <c r="C132" s="13" t="s">
        <v>2</v>
      </c>
    </row>
    <row r="133" spans="1:3" x14ac:dyDescent="0.25">
      <c r="A133" s="44" t="s">
        <v>14</v>
      </c>
      <c r="B133" s="6">
        <v>509</v>
      </c>
      <c r="C133" s="5">
        <f t="shared" ref="C133:C142" si="8">B133/$B$143</f>
        <v>0.48476190476190478</v>
      </c>
    </row>
    <row r="134" spans="1:3" x14ac:dyDescent="0.25">
      <c r="A134" s="44" t="s">
        <v>13</v>
      </c>
      <c r="B134" s="6">
        <v>249</v>
      </c>
      <c r="C134" s="5">
        <f t="shared" si="8"/>
        <v>0.23714285714285716</v>
      </c>
    </row>
    <row r="135" spans="1:3" x14ac:dyDescent="0.25">
      <c r="A135" s="44" t="s">
        <v>18</v>
      </c>
      <c r="B135" s="6">
        <v>93</v>
      </c>
      <c r="C135" s="5">
        <f t="shared" si="8"/>
        <v>8.8571428571428565E-2</v>
      </c>
    </row>
    <row r="136" spans="1:3" x14ac:dyDescent="0.25">
      <c r="A136" s="44" t="s">
        <v>17</v>
      </c>
      <c r="B136" s="6">
        <v>41</v>
      </c>
      <c r="C136" s="5">
        <f t="shared" si="8"/>
        <v>3.9047619047619046E-2</v>
      </c>
    </row>
    <row r="137" spans="1:3" x14ac:dyDescent="0.25">
      <c r="A137" s="44" t="s">
        <v>24</v>
      </c>
      <c r="B137" s="6">
        <v>35</v>
      </c>
      <c r="C137" s="5">
        <f t="shared" si="8"/>
        <v>3.3333333333333333E-2</v>
      </c>
    </row>
    <row r="138" spans="1:3" x14ac:dyDescent="0.25">
      <c r="A138" s="44" t="s">
        <v>15</v>
      </c>
      <c r="B138" s="6">
        <v>33</v>
      </c>
      <c r="C138" s="5">
        <f t="shared" si="8"/>
        <v>3.1428571428571431E-2</v>
      </c>
    </row>
    <row r="139" spans="1:3" x14ac:dyDescent="0.25">
      <c r="A139" s="44" t="s">
        <v>32</v>
      </c>
      <c r="B139" s="6">
        <v>29</v>
      </c>
      <c r="C139" s="5">
        <f t="shared" si="8"/>
        <v>2.7619047619047619E-2</v>
      </c>
    </row>
    <row r="140" spans="1:3" x14ac:dyDescent="0.25">
      <c r="A140" s="44" t="s">
        <v>518</v>
      </c>
      <c r="B140" s="6">
        <v>21</v>
      </c>
      <c r="C140" s="5">
        <f t="shared" si="8"/>
        <v>0.02</v>
      </c>
    </row>
    <row r="141" spans="1:3" x14ac:dyDescent="0.25">
      <c r="A141" s="44" t="s">
        <v>19</v>
      </c>
      <c r="B141" s="6">
        <v>20</v>
      </c>
      <c r="C141" s="5">
        <f t="shared" si="8"/>
        <v>1.9047619047619049E-2</v>
      </c>
    </row>
    <row r="142" spans="1:3" x14ac:dyDescent="0.25">
      <c r="A142" s="44" t="s">
        <v>21</v>
      </c>
      <c r="B142" s="6">
        <v>20</v>
      </c>
      <c r="C142" s="5">
        <f t="shared" si="8"/>
        <v>1.9047619047619049E-2</v>
      </c>
    </row>
    <row r="143" spans="1:3" ht="15.75" thickBot="1" x14ac:dyDescent="0.3">
      <c r="A143" s="45" t="s">
        <v>5</v>
      </c>
      <c r="B143" s="3">
        <f>SUM(B133:B142)</f>
        <v>1050</v>
      </c>
      <c r="C143" s="2"/>
    </row>
    <row r="144" spans="1:3" x14ac:dyDescent="0.25">
      <c r="A144" s="242" t="s">
        <v>821</v>
      </c>
    </row>
    <row r="145" spans="1:8" ht="15.75" thickBot="1" x14ac:dyDescent="0.3">
      <c r="A145" s="243"/>
      <c r="B145" s="210"/>
      <c r="C145" s="210"/>
    </row>
    <row r="146" spans="1:8" ht="36" customHeight="1" thickBot="1" x14ac:dyDescent="0.35">
      <c r="A146" s="280" t="s">
        <v>61</v>
      </c>
      <c r="B146" s="281"/>
      <c r="C146" s="282"/>
    </row>
    <row r="147" spans="1:8" x14ac:dyDescent="0.25">
      <c r="A147" s="14" t="s">
        <v>12</v>
      </c>
      <c r="B147" s="4" t="s">
        <v>1</v>
      </c>
      <c r="C147" s="13" t="s">
        <v>2</v>
      </c>
    </row>
    <row r="148" spans="1:8" x14ac:dyDescent="0.25">
      <c r="A148" s="44" t="s">
        <v>13</v>
      </c>
      <c r="B148" s="6">
        <v>159</v>
      </c>
      <c r="C148" s="5">
        <f t="shared" ref="C148:C153" si="9">B148/$B$154</f>
        <v>0.45428571428571429</v>
      </c>
    </row>
    <row r="149" spans="1:8" x14ac:dyDescent="0.25">
      <c r="A149" s="44" t="s">
        <v>14</v>
      </c>
      <c r="B149" s="6">
        <v>121</v>
      </c>
      <c r="C149" s="5">
        <f t="shared" si="9"/>
        <v>0.3457142857142857</v>
      </c>
    </row>
    <row r="150" spans="1:8" x14ac:dyDescent="0.25">
      <c r="A150" s="44" t="s">
        <v>518</v>
      </c>
      <c r="B150" s="6">
        <v>21</v>
      </c>
      <c r="C150" s="5">
        <f t="shared" si="9"/>
        <v>0.06</v>
      </c>
    </row>
    <row r="151" spans="1:8" x14ac:dyDescent="0.25">
      <c r="A151" s="44" t="s">
        <v>211</v>
      </c>
      <c r="B151" s="6">
        <v>20</v>
      </c>
      <c r="C151" s="5">
        <f t="shared" si="9"/>
        <v>5.7142857142857141E-2</v>
      </c>
    </row>
    <row r="152" spans="1:8" x14ac:dyDescent="0.25">
      <c r="A152" s="44" t="s">
        <v>15</v>
      </c>
      <c r="B152" s="6">
        <v>16</v>
      </c>
      <c r="C152" s="5">
        <f t="shared" si="9"/>
        <v>4.5714285714285714E-2</v>
      </c>
    </row>
    <row r="153" spans="1:8" x14ac:dyDescent="0.25">
      <c r="A153" s="44" t="s">
        <v>18</v>
      </c>
      <c r="B153" s="6">
        <v>13</v>
      </c>
      <c r="C153" s="5">
        <f t="shared" si="9"/>
        <v>3.7142857142857144E-2</v>
      </c>
    </row>
    <row r="154" spans="1:8" ht="15.75" thickBot="1" x14ac:dyDescent="0.3">
      <c r="A154" s="45" t="s">
        <v>5</v>
      </c>
      <c r="B154" s="3">
        <f>SUM(B148:B153)</f>
        <v>350</v>
      </c>
      <c r="C154" s="2"/>
    </row>
    <row r="155" spans="1:8" x14ac:dyDescent="0.25">
      <c r="A155" s="244" t="s">
        <v>821</v>
      </c>
      <c r="B155" s="210"/>
      <c r="C155" s="210"/>
      <c r="D155" s="210"/>
      <c r="E155" s="210"/>
      <c r="F155" s="210"/>
      <c r="G155" s="210"/>
      <c r="H155" s="210"/>
    </row>
    <row r="156" spans="1:8" x14ac:dyDescent="0.25">
      <c r="A156" s="210"/>
      <c r="B156" s="210"/>
      <c r="C156" s="210"/>
      <c r="D156" s="210"/>
      <c r="E156" s="210"/>
      <c r="F156" s="210"/>
      <c r="G156" s="210"/>
      <c r="H156" s="210"/>
    </row>
    <row r="157" spans="1:8" x14ac:dyDescent="0.25">
      <c r="A157" s="210" t="s">
        <v>822</v>
      </c>
      <c r="B157" s="210"/>
      <c r="C157" s="210"/>
      <c r="D157" s="210"/>
      <c r="E157" s="210"/>
      <c r="F157" s="210"/>
      <c r="G157" s="210"/>
      <c r="H157" s="210"/>
    </row>
  </sheetData>
  <mergeCells count="18">
    <mergeCell ref="A1:F1"/>
    <mergeCell ref="A5:C5"/>
    <mergeCell ref="I5:J5"/>
    <mergeCell ref="A12:C12"/>
    <mergeCell ref="A24:C24"/>
    <mergeCell ref="E12:G12"/>
    <mergeCell ref="E19:G19"/>
    <mergeCell ref="A35:C35"/>
    <mergeCell ref="A146:C146"/>
    <mergeCell ref="A41:C41"/>
    <mergeCell ref="A56:C56"/>
    <mergeCell ref="A71:C71"/>
    <mergeCell ref="A82:C82"/>
    <mergeCell ref="A97:C97"/>
    <mergeCell ref="A104:C104"/>
    <mergeCell ref="A115:C115"/>
    <mergeCell ref="A125:C125"/>
    <mergeCell ref="A131:C13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57"/>
  <sheetViews>
    <sheetView workbookViewId="0">
      <selection activeCell="E75" sqref="E75"/>
    </sheetView>
  </sheetViews>
  <sheetFormatPr defaultRowHeight="15" x14ac:dyDescent="0.25"/>
  <cols>
    <col min="1" max="1" width="26.7109375" style="36" customWidth="1"/>
    <col min="2" max="2" width="10.7109375" style="36" bestFit="1" customWidth="1"/>
    <col min="3" max="3" width="7.85546875" style="36" customWidth="1"/>
    <col min="4" max="4" width="9.140625" style="36"/>
    <col min="5" max="5" width="33.85546875" style="36" bestFit="1" customWidth="1"/>
    <col min="6" max="6" width="18.5703125" style="36" bestFit="1" customWidth="1"/>
    <col min="7" max="7" width="14.5703125" style="36" customWidth="1"/>
    <col min="8" max="8" width="9.140625" style="36"/>
    <col min="9" max="9" width="27.7109375" style="36" bestFit="1" customWidth="1"/>
    <col min="10" max="16384" width="9.140625" style="36"/>
  </cols>
  <sheetData>
    <row r="1" spans="1:14" ht="21" x14ac:dyDescent="0.35">
      <c r="A1" s="283" t="s">
        <v>212</v>
      </c>
      <c r="B1" s="283"/>
      <c r="C1" s="283"/>
      <c r="D1" s="283"/>
      <c r="E1" s="283"/>
      <c r="F1" s="283"/>
    </row>
    <row r="2" spans="1:14" x14ac:dyDescent="0.25">
      <c r="A2" s="236" t="s">
        <v>815</v>
      </c>
      <c r="B2" s="236"/>
      <c r="C2" s="210"/>
      <c r="D2" s="210"/>
      <c r="E2" s="210"/>
      <c r="F2" s="210"/>
      <c r="G2" s="210"/>
      <c r="H2" s="210"/>
      <c r="I2" s="210"/>
      <c r="J2" s="210"/>
      <c r="K2" s="210"/>
      <c r="L2" s="210"/>
      <c r="M2" s="210"/>
      <c r="N2" s="210"/>
    </row>
    <row r="3" spans="1:14" x14ac:dyDescent="0.25">
      <c r="A3" s="210" t="s">
        <v>816</v>
      </c>
      <c r="B3" s="210"/>
      <c r="C3" s="210"/>
      <c r="D3" s="210"/>
      <c r="E3" s="210"/>
      <c r="F3" s="210"/>
      <c r="G3" s="210"/>
      <c r="H3" s="210"/>
      <c r="I3" s="210"/>
      <c r="J3" s="210"/>
      <c r="K3" s="210"/>
      <c r="L3" s="210"/>
      <c r="M3" s="210"/>
      <c r="N3" s="210"/>
    </row>
    <row r="4" spans="1:14" ht="15.75" thickBot="1" x14ac:dyDescent="0.3">
      <c r="L4" s="210"/>
      <c r="M4" s="210"/>
      <c r="N4" s="210"/>
    </row>
    <row r="5" spans="1:14" ht="18" thickBot="1" x14ac:dyDescent="0.35">
      <c r="A5" s="284" t="s">
        <v>34</v>
      </c>
      <c r="B5" s="285"/>
      <c r="C5" s="286"/>
      <c r="I5" s="284" t="s">
        <v>63</v>
      </c>
      <c r="J5" s="286"/>
      <c r="L5" s="210"/>
      <c r="M5" s="210"/>
      <c r="N5" s="210"/>
    </row>
    <row r="6" spans="1:14" x14ac:dyDescent="0.25">
      <c r="A6" s="14" t="s">
        <v>0</v>
      </c>
      <c r="B6" s="4" t="s">
        <v>1</v>
      </c>
      <c r="C6" s="13" t="s">
        <v>2</v>
      </c>
      <c r="I6" s="19" t="s">
        <v>213</v>
      </c>
      <c r="J6" s="50"/>
      <c r="L6" s="210"/>
      <c r="M6" s="210"/>
      <c r="N6" s="210"/>
    </row>
    <row r="7" spans="1:14" x14ac:dyDescent="0.25">
      <c r="A7" s="48" t="s">
        <v>3</v>
      </c>
      <c r="B7" s="6">
        <v>174839</v>
      </c>
      <c r="C7" s="5">
        <f>B7/$B$9</f>
        <v>0.9744025591867671</v>
      </c>
      <c r="I7" s="48" t="s">
        <v>214</v>
      </c>
      <c r="J7" s="50"/>
      <c r="L7" s="210"/>
    </row>
    <row r="8" spans="1:14" x14ac:dyDescent="0.25">
      <c r="A8" s="15" t="s">
        <v>4</v>
      </c>
      <c r="B8" s="16">
        <v>4593</v>
      </c>
      <c r="C8" s="17">
        <f>B8/$B$9</f>
        <v>2.5597440813232869E-2</v>
      </c>
      <c r="I8" s="48" t="s">
        <v>215</v>
      </c>
      <c r="J8" s="50"/>
    </row>
    <row r="9" spans="1:14" ht="15.75" thickBot="1" x14ac:dyDescent="0.3">
      <c r="A9" s="49" t="s">
        <v>5</v>
      </c>
      <c r="B9" s="3">
        <f>SUM(B7:B8)</f>
        <v>179432</v>
      </c>
      <c r="C9" s="2"/>
      <c r="I9" s="48" t="s">
        <v>216</v>
      </c>
      <c r="J9" s="50"/>
    </row>
    <row r="10" spans="1:14" x14ac:dyDescent="0.25">
      <c r="A10" s="210" t="s">
        <v>835</v>
      </c>
      <c r="B10" s="6"/>
      <c r="C10" s="233"/>
      <c r="D10" s="210"/>
      <c r="I10" s="48" t="s">
        <v>217</v>
      </c>
      <c r="J10" s="50"/>
    </row>
    <row r="11" spans="1:14" ht="15.75" thickBot="1" x14ac:dyDescent="0.3">
      <c r="I11" s="48" t="s">
        <v>218</v>
      </c>
      <c r="J11" s="50"/>
    </row>
    <row r="12" spans="1:14" ht="18" thickBot="1" x14ac:dyDescent="0.35">
      <c r="A12" s="284" t="s">
        <v>35</v>
      </c>
      <c r="B12" s="285"/>
      <c r="C12" s="286"/>
      <c r="E12" s="294" t="s">
        <v>836</v>
      </c>
      <c r="F12" s="295"/>
      <c r="G12" s="296"/>
      <c r="I12" s="48" t="s">
        <v>219</v>
      </c>
      <c r="J12" s="50"/>
    </row>
    <row r="13" spans="1:14" x14ac:dyDescent="0.25">
      <c r="A13" s="14" t="s">
        <v>6</v>
      </c>
      <c r="B13" s="4" t="s">
        <v>7</v>
      </c>
      <c r="C13" s="13" t="s">
        <v>2</v>
      </c>
      <c r="E13" s="14" t="s">
        <v>0</v>
      </c>
      <c r="F13" s="4" t="s">
        <v>1</v>
      </c>
      <c r="G13" s="13" t="s">
        <v>2</v>
      </c>
      <c r="I13" s="48" t="s">
        <v>220</v>
      </c>
      <c r="J13" s="50"/>
    </row>
    <row r="14" spans="1:14" x14ac:dyDescent="0.25">
      <c r="A14" s="48" t="s">
        <v>36</v>
      </c>
      <c r="B14" s="6">
        <v>6961</v>
      </c>
      <c r="C14" s="5">
        <f>B14/$B$21</f>
        <v>3.8794640866735029E-2</v>
      </c>
      <c r="E14" s="212" t="s">
        <v>3</v>
      </c>
      <c r="F14" s="6">
        <v>6659</v>
      </c>
      <c r="G14" s="5">
        <v>0.95699999999999996</v>
      </c>
      <c r="I14" s="48" t="s">
        <v>221</v>
      </c>
      <c r="J14" s="50"/>
    </row>
    <row r="15" spans="1:14" x14ac:dyDescent="0.25">
      <c r="A15" s="48" t="s">
        <v>37</v>
      </c>
      <c r="B15" s="6">
        <v>14328</v>
      </c>
      <c r="C15" s="5">
        <f t="shared" ref="C15:C20" si="0">B15/$B$21</f>
        <v>7.9851977350751266E-2</v>
      </c>
      <c r="E15" s="15" t="s">
        <v>4</v>
      </c>
      <c r="F15" s="16">
        <v>302</v>
      </c>
      <c r="G15" s="17">
        <v>4.2999999999999997E-2</v>
      </c>
      <c r="I15" s="48" t="s">
        <v>222</v>
      </c>
      <c r="J15" s="50"/>
    </row>
    <row r="16" spans="1:14" ht="15.75" thickBot="1" x14ac:dyDescent="0.3">
      <c r="A16" s="48" t="s">
        <v>38</v>
      </c>
      <c r="B16" s="6">
        <v>18855</v>
      </c>
      <c r="C16" s="5">
        <f t="shared" si="0"/>
        <v>0.10508159079762808</v>
      </c>
      <c r="E16" s="213" t="s">
        <v>5</v>
      </c>
      <c r="F16" s="3">
        <v>6961</v>
      </c>
      <c r="G16" s="232"/>
      <c r="I16" s="48" t="s">
        <v>223</v>
      </c>
      <c r="J16" s="50"/>
    </row>
    <row r="17" spans="1:60" x14ac:dyDescent="0.25">
      <c r="A17" s="48" t="s">
        <v>39</v>
      </c>
      <c r="B17" s="6">
        <v>23465</v>
      </c>
      <c r="C17" s="5">
        <f t="shared" si="0"/>
        <v>0.1307737750234072</v>
      </c>
      <c r="E17" s="210"/>
      <c r="F17" s="210"/>
      <c r="G17" s="210"/>
      <c r="I17" s="48" t="s">
        <v>224</v>
      </c>
      <c r="J17" s="50"/>
    </row>
    <row r="18" spans="1:60" ht="15.75" thickBot="1" x14ac:dyDescent="0.3">
      <c r="A18" s="48" t="s">
        <v>40</v>
      </c>
      <c r="B18" s="6">
        <v>25721</v>
      </c>
      <c r="C18" s="5">
        <f t="shared" si="0"/>
        <v>0.14334678318248695</v>
      </c>
      <c r="E18" s="210"/>
      <c r="F18" s="210"/>
      <c r="G18" s="210"/>
      <c r="I18" s="48" t="s">
        <v>225</v>
      </c>
      <c r="J18" s="50"/>
    </row>
    <row r="19" spans="1:60" ht="18" thickBot="1" x14ac:dyDescent="0.35">
      <c r="A19" s="48" t="s">
        <v>8</v>
      </c>
      <c r="B19" s="6">
        <v>88590</v>
      </c>
      <c r="C19" s="5">
        <f t="shared" si="0"/>
        <v>0.49372464220428908</v>
      </c>
      <c r="E19" s="294" t="s">
        <v>837</v>
      </c>
      <c r="F19" s="295"/>
      <c r="G19" s="296"/>
      <c r="I19" s="48" t="s">
        <v>226</v>
      </c>
      <c r="J19" s="50"/>
    </row>
    <row r="20" spans="1:60" x14ac:dyDescent="0.25">
      <c r="A20" s="15" t="s">
        <v>9</v>
      </c>
      <c r="B20" s="16">
        <v>1512</v>
      </c>
      <c r="C20" s="17">
        <f t="shared" si="0"/>
        <v>8.4265905747023945E-3</v>
      </c>
      <c r="E20" s="14" t="s">
        <v>0</v>
      </c>
      <c r="F20" s="4" t="s">
        <v>1</v>
      </c>
      <c r="G20" s="13" t="s">
        <v>2</v>
      </c>
      <c r="I20" s="48" t="s">
        <v>227</v>
      </c>
      <c r="J20" s="50"/>
    </row>
    <row r="21" spans="1:60" ht="15.75" thickBot="1" x14ac:dyDescent="0.3">
      <c r="A21" s="49" t="s">
        <v>5</v>
      </c>
      <c r="B21" s="3">
        <f>SUM(B14:B20)</f>
        <v>179432</v>
      </c>
      <c r="C21" s="2"/>
      <c r="E21" s="212" t="s">
        <v>3</v>
      </c>
      <c r="F21" s="6">
        <v>14025</v>
      </c>
      <c r="G21" s="5">
        <v>0.97899999999999998</v>
      </c>
      <c r="I21" s="48"/>
      <c r="J21" s="50"/>
    </row>
    <row r="22" spans="1:60" x14ac:dyDescent="0.25">
      <c r="A22" s="210" t="s">
        <v>835</v>
      </c>
      <c r="B22" s="6"/>
      <c r="C22" s="233"/>
      <c r="D22" s="210"/>
      <c r="E22" s="15" t="s">
        <v>4</v>
      </c>
      <c r="F22" s="16">
        <v>303</v>
      </c>
      <c r="G22" s="17">
        <v>2.1000000000000001E-2</v>
      </c>
      <c r="I22" s="48"/>
      <c r="J22" s="50"/>
    </row>
    <row r="23" spans="1:60" ht="15.75" thickBot="1" x14ac:dyDescent="0.3">
      <c r="E23" s="213" t="s">
        <v>5</v>
      </c>
      <c r="F23" s="3">
        <v>14328</v>
      </c>
      <c r="G23" s="2"/>
      <c r="I23" s="48"/>
      <c r="J23" s="50"/>
    </row>
    <row r="24" spans="1:60" ht="18" thickBot="1" x14ac:dyDescent="0.35">
      <c r="A24" s="284" t="s">
        <v>10</v>
      </c>
      <c r="B24" s="285"/>
      <c r="C24" s="286"/>
      <c r="I24" s="48"/>
      <c r="J24" s="50"/>
    </row>
    <row r="25" spans="1:60" x14ac:dyDescent="0.25">
      <c r="A25" s="14" t="s">
        <v>6</v>
      </c>
      <c r="B25" s="4" t="s">
        <v>7</v>
      </c>
      <c r="C25" s="13" t="s">
        <v>2</v>
      </c>
      <c r="I25" s="48"/>
      <c r="J25" s="50"/>
    </row>
    <row r="26" spans="1:60" x14ac:dyDescent="0.25">
      <c r="A26" s="48" t="s">
        <v>36</v>
      </c>
      <c r="B26" s="6">
        <v>302</v>
      </c>
      <c r="C26" s="5">
        <f>B26/$B$33</f>
        <v>6.5752231656869151E-2</v>
      </c>
      <c r="I26" s="48"/>
      <c r="J26" s="50"/>
    </row>
    <row r="27" spans="1:60" x14ac:dyDescent="0.25">
      <c r="A27" s="48" t="s">
        <v>37</v>
      </c>
      <c r="B27" s="6">
        <v>303</v>
      </c>
      <c r="C27" s="5">
        <f t="shared" ref="C27:C32" si="1">B27/$B$33</f>
        <v>6.5969954278249504E-2</v>
      </c>
      <c r="I27" s="48"/>
      <c r="J27" s="50"/>
    </row>
    <row r="28" spans="1:60" x14ac:dyDescent="0.25">
      <c r="A28" s="48" t="s">
        <v>38</v>
      </c>
      <c r="B28" s="6">
        <v>489</v>
      </c>
      <c r="C28" s="5">
        <f t="shared" si="1"/>
        <v>0.10646636185499674</v>
      </c>
      <c r="I28" s="48"/>
      <c r="J28" s="50"/>
    </row>
    <row r="29" spans="1:60" x14ac:dyDescent="0.25">
      <c r="A29" s="48" t="s">
        <v>39</v>
      </c>
      <c r="B29" s="6">
        <v>637</v>
      </c>
      <c r="C29" s="5">
        <f t="shared" si="1"/>
        <v>0.13868930981929023</v>
      </c>
      <c r="I29" s="48"/>
      <c r="J29" s="50"/>
    </row>
    <row r="30" spans="1:60" x14ac:dyDescent="0.25">
      <c r="A30" s="48" t="s">
        <v>40</v>
      </c>
      <c r="B30" s="6">
        <v>871</v>
      </c>
      <c r="C30" s="5">
        <f t="shared" si="1"/>
        <v>0.1896364032222948</v>
      </c>
      <c r="I30" s="48"/>
      <c r="J30" s="50"/>
    </row>
    <row r="31" spans="1:60" ht="15.75" thickBot="1" x14ac:dyDescent="0.3">
      <c r="A31" s="48" t="s">
        <v>8</v>
      </c>
      <c r="B31" s="6">
        <v>1949</v>
      </c>
      <c r="C31" s="5">
        <f t="shared" si="1"/>
        <v>0.42434138907032443</v>
      </c>
      <c r="I31" s="49"/>
      <c r="J31" s="2"/>
      <c r="O31" s="210"/>
      <c r="P31" s="210"/>
      <c r="Q31" s="210"/>
      <c r="R31" s="210"/>
      <c r="S31" s="210"/>
      <c r="T31" s="210"/>
      <c r="U31" s="210"/>
      <c r="V31" s="210"/>
      <c r="W31" s="210"/>
      <c r="X31" s="210"/>
      <c r="Y31" s="210"/>
      <c r="Z31" s="210"/>
      <c r="AA31" s="210"/>
      <c r="AB31" s="210"/>
      <c r="AC31" s="210"/>
      <c r="AD31" s="210"/>
      <c r="AE31" s="210"/>
      <c r="AF31" s="210"/>
      <c r="AG31" s="210"/>
      <c r="AH31" s="210"/>
      <c r="AI31" s="210"/>
      <c r="AJ31" s="210"/>
      <c r="AK31" s="210"/>
      <c r="AL31" s="210"/>
      <c r="AM31" s="210"/>
      <c r="AN31" s="210"/>
      <c r="AO31" s="210"/>
      <c r="AP31" s="210"/>
      <c r="AQ31" s="210"/>
      <c r="AR31" s="210"/>
      <c r="AS31" s="210"/>
      <c r="AT31" s="210"/>
      <c r="AU31" s="210"/>
      <c r="AV31" s="210"/>
      <c r="AW31" s="210"/>
      <c r="AX31" s="210"/>
      <c r="AY31" s="210"/>
      <c r="AZ31" s="210"/>
      <c r="BA31" s="210"/>
      <c r="BB31" s="210"/>
      <c r="BC31" s="210"/>
      <c r="BD31" s="210"/>
      <c r="BE31" s="210"/>
      <c r="BF31" s="210"/>
      <c r="BG31" s="210"/>
      <c r="BH31" s="210"/>
    </row>
    <row r="32" spans="1:60" x14ac:dyDescent="0.25">
      <c r="A32" s="15" t="s">
        <v>9</v>
      </c>
      <c r="B32" s="16">
        <v>42</v>
      </c>
      <c r="C32" s="17">
        <f t="shared" si="1"/>
        <v>9.1443500979751791E-3</v>
      </c>
      <c r="O32" s="210"/>
      <c r="P32" s="210"/>
      <c r="Q32" s="210"/>
      <c r="R32" s="210"/>
      <c r="S32" s="210"/>
      <c r="T32" s="210"/>
      <c r="U32" s="210"/>
      <c r="V32" s="210"/>
      <c r="W32" s="210"/>
      <c r="X32" s="210"/>
      <c r="Y32" s="210"/>
      <c r="Z32" s="210"/>
      <c r="AA32" s="210"/>
      <c r="AB32" s="210"/>
      <c r="AC32" s="210"/>
      <c r="AD32" s="210"/>
      <c r="AE32" s="210"/>
      <c r="AF32" s="210"/>
      <c r="AG32" s="210"/>
      <c r="AH32" s="210"/>
      <c r="AI32" s="210"/>
      <c r="AJ32" s="210"/>
      <c r="AK32" s="210"/>
      <c r="AL32" s="210"/>
      <c r="AM32" s="210"/>
      <c r="AN32" s="210"/>
      <c r="AO32" s="210"/>
      <c r="AP32" s="210"/>
      <c r="AQ32" s="210"/>
      <c r="AR32" s="210"/>
      <c r="AS32" s="210"/>
      <c r="AT32" s="210"/>
      <c r="AU32" s="210"/>
      <c r="AV32" s="210"/>
      <c r="AW32" s="210"/>
      <c r="AX32" s="210"/>
      <c r="AY32" s="210"/>
      <c r="AZ32" s="210"/>
      <c r="BA32" s="210"/>
      <c r="BB32" s="210"/>
      <c r="BC32" s="210"/>
      <c r="BD32" s="210"/>
      <c r="BE32" s="210"/>
      <c r="BF32" s="210"/>
      <c r="BG32" s="210"/>
      <c r="BH32" s="210"/>
    </row>
    <row r="33" spans="1:60" ht="15.75" thickBot="1" x14ac:dyDescent="0.3">
      <c r="A33" s="49" t="s">
        <v>5</v>
      </c>
      <c r="B33" s="3">
        <f>SUM(B26:B32)</f>
        <v>4593</v>
      </c>
      <c r="C33" s="2"/>
      <c r="H33" s="210"/>
      <c r="I33" s="210"/>
      <c r="J33" s="210"/>
      <c r="K33" s="210"/>
      <c r="O33" s="210"/>
      <c r="P33" s="210"/>
      <c r="Q33" s="210"/>
      <c r="R33" s="210"/>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0"/>
      <c r="BC33" s="210"/>
      <c r="BD33" s="210"/>
      <c r="BE33" s="210"/>
      <c r="BF33" s="210"/>
      <c r="BG33" s="210"/>
      <c r="BH33" s="210"/>
    </row>
    <row r="34" spans="1:60" ht="15.75" thickBot="1" x14ac:dyDescent="0.3">
      <c r="H34" s="210"/>
      <c r="I34" s="210"/>
      <c r="J34" s="210"/>
      <c r="K34" s="210"/>
      <c r="O34" s="210"/>
      <c r="P34" s="210"/>
      <c r="Q34" s="210"/>
      <c r="R34" s="210"/>
      <c r="S34" s="210"/>
      <c r="T34" s="210"/>
      <c r="U34" s="210"/>
      <c r="V34" s="210"/>
      <c r="W34" s="210"/>
      <c r="X34" s="210"/>
      <c r="Y34" s="210"/>
      <c r="Z34" s="210"/>
      <c r="AA34" s="210"/>
      <c r="AB34" s="210"/>
      <c r="AC34" s="210"/>
      <c r="AD34" s="210"/>
      <c r="AE34" s="210"/>
      <c r="AF34" s="210"/>
      <c r="AG34" s="210"/>
      <c r="AH34" s="210"/>
      <c r="AI34" s="210"/>
      <c r="AJ34" s="210"/>
      <c r="AK34" s="210"/>
      <c r="AL34" s="210"/>
      <c r="AM34" s="210"/>
      <c r="AN34" s="210"/>
      <c r="AO34" s="210"/>
      <c r="AP34" s="210"/>
      <c r="AQ34" s="210"/>
      <c r="AR34" s="210"/>
      <c r="AS34" s="210"/>
      <c r="AT34" s="210"/>
      <c r="AU34" s="210"/>
      <c r="AV34" s="210"/>
      <c r="AW34" s="210"/>
      <c r="AX34" s="210"/>
      <c r="AY34" s="210"/>
      <c r="AZ34" s="210"/>
      <c r="BA34" s="210"/>
      <c r="BB34" s="210"/>
      <c r="BC34" s="210"/>
      <c r="BD34" s="210"/>
      <c r="BE34" s="210"/>
      <c r="BF34" s="210"/>
      <c r="BG34" s="210"/>
      <c r="BH34" s="210"/>
    </row>
    <row r="35" spans="1:60" ht="35.25" customHeight="1" thickBot="1" x14ac:dyDescent="0.35">
      <c r="A35" s="280" t="s">
        <v>41</v>
      </c>
      <c r="B35" s="281"/>
      <c r="C35" s="282"/>
      <c r="H35" s="210"/>
      <c r="I35" s="210"/>
      <c r="J35" s="210"/>
      <c r="K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0"/>
      <c r="BC35" s="210"/>
      <c r="BD35" s="210"/>
      <c r="BE35" s="210"/>
      <c r="BF35" s="210"/>
      <c r="BG35" s="210"/>
      <c r="BH35" s="210"/>
    </row>
    <row r="36" spans="1:60" x14ac:dyDescent="0.25">
      <c r="A36" s="14" t="s">
        <v>6</v>
      </c>
      <c r="B36" s="4" t="s">
        <v>7</v>
      </c>
      <c r="C36" s="13" t="s">
        <v>2</v>
      </c>
      <c r="H36" s="210"/>
      <c r="I36" s="210"/>
      <c r="J36" s="210"/>
      <c r="K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210"/>
      <c r="AJ36" s="210"/>
      <c r="AK36" s="210"/>
      <c r="AL36" s="210"/>
      <c r="AM36" s="210"/>
      <c r="AN36" s="210"/>
      <c r="AO36" s="210"/>
      <c r="AP36" s="210"/>
      <c r="AQ36" s="210"/>
      <c r="AR36" s="210"/>
      <c r="AS36" s="210"/>
      <c r="AT36" s="210"/>
      <c r="AU36" s="210"/>
      <c r="AV36" s="210"/>
      <c r="AW36" s="210"/>
      <c r="AX36" s="210"/>
      <c r="AY36" s="210"/>
      <c r="AZ36" s="210"/>
      <c r="BA36" s="210"/>
      <c r="BB36" s="210"/>
      <c r="BC36" s="210"/>
      <c r="BD36" s="210"/>
      <c r="BE36" s="210"/>
      <c r="BF36" s="210"/>
      <c r="BG36" s="210"/>
      <c r="BH36" s="210"/>
    </row>
    <row r="37" spans="1:60" x14ac:dyDescent="0.25">
      <c r="A37" s="48" t="s">
        <v>36</v>
      </c>
      <c r="B37" s="6">
        <f>B26</f>
        <v>302</v>
      </c>
      <c r="C37" s="5">
        <f>B37/$B$39</f>
        <v>0.49917355371900829</v>
      </c>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210"/>
      <c r="AH37" s="210"/>
      <c r="AI37" s="210"/>
      <c r="AJ37" s="210"/>
      <c r="AK37" s="210"/>
      <c r="AL37" s="210"/>
      <c r="AM37" s="210"/>
      <c r="AN37" s="210"/>
      <c r="AO37" s="210"/>
      <c r="AP37" s="210"/>
      <c r="AQ37" s="210"/>
      <c r="AR37" s="210"/>
      <c r="AS37" s="210"/>
      <c r="AT37" s="210"/>
      <c r="AU37" s="210"/>
      <c r="AV37" s="210"/>
      <c r="AW37" s="210"/>
      <c r="AX37" s="210"/>
      <c r="AY37" s="210"/>
      <c r="AZ37" s="210"/>
      <c r="BA37" s="210"/>
      <c r="BB37" s="210"/>
      <c r="BC37" s="210"/>
      <c r="BD37" s="210"/>
      <c r="BE37" s="210"/>
      <c r="BF37" s="210"/>
      <c r="BG37" s="210"/>
      <c r="BH37" s="210"/>
    </row>
    <row r="38" spans="1:60" x14ac:dyDescent="0.25">
      <c r="A38" s="15" t="s">
        <v>37</v>
      </c>
      <c r="B38" s="16">
        <f>B27</f>
        <v>303</v>
      </c>
      <c r="C38" s="17">
        <f>B38/$B$39</f>
        <v>0.50082644628099171</v>
      </c>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0"/>
      <c r="AF38" s="210"/>
      <c r="AG38" s="210"/>
      <c r="AH38" s="210"/>
      <c r="AI38" s="210"/>
      <c r="AJ38" s="210"/>
      <c r="AK38" s="210"/>
      <c r="AL38" s="210"/>
      <c r="AM38" s="210"/>
      <c r="AN38" s="210"/>
      <c r="AO38" s="210"/>
      <c r="AP38" s="210"/>
      <c r="AQ38" s="210"/>
      <c r="AR38" s="210"/>
      <c r="AS38" s="210"/>
      <c r="AT38" s="210"/>
      <c r="AU38" s="210"/>
      <c r="AV38" s="210"/>
      <c r="AW38" s="210"/>
      <c r="AX38" s="210"/>
      <c r="AY38" s="210"/>
      <c r="AZ38" s="210"/>
      <c r="BA38" s="210"/>
      <c r="BB38" s="210"/>
      <c r="BC38" s="210"/>
      <c r="BD38" s="210"/>
      <c r="BE38" s="210"/>
      <c r="BF38" s="210"/>
      <c r="BG38" s="210"/>
      <c r="BH38" s="210"/>
    </row>
    <row r="39" spans="1:60" ht="15.75" thickBot="1" x14ac:dyDescent="0.3">
      <c r="A39" s="49" t="s">
        <v>5</v>
      </c>
      <c r="B39" s="3">
        <f>SUM(B37:B38)</f>
        <v>605</v>
      </c>
      <c r="C39" s="2"/>
      <c r="H39" s="210"/>
      <c r="I39" s="210"/>
      <c r="J39" s="210"/>
      <c r="K39" s="210"/>
      <c r="L39" s="210"/>
      <c r="M39" s="210"/>
      <c r="N39" s="210"/>
      <c r="O39" s="210"/>
      <c r="P39" s="210"/>
      <c r="Q39" s="210"/>
      <c r="R39" s="210"/>
      <c r="S39" s="210"/>
      <c r="T39" s="210"/>
      <c r="U39" s="210"/>
      <c r="V39" s="210"/>
      <c r="W39" s="210"/>
      <c r="X39" s="210"/>
      <c r="Y39" s="210"/>
      <c r="Z39" s="210"/>
      <c r="AA39" s="210"/>
      <c r="AB39" s="210"/>
      <c r="AC39" s="210"/>
      <c r="AD39" s="210"/>
      <c r="AE39" s="210"/>
      <c r="AF39" s="210"/>
      <c r="AG39" s="210"/>
      <c r="AH39" s="210"/>
      <c r="AI39" s="210"/>
      <c r="AJ39" s="210"/>
      <c r="AK39" s="210"/>
      <c r="AL39" s="210"/>
      <c r="AM39" s="210"/>
      <c r="AN39" s="210"/>
      <c r="AO39" s="210"/>
      <c r="AP39" s="210"/>
      <c r="AQ39" s="210"/>
      <c r="AR39" s="210"/>
      <c r="AS39" s="210"/>
      <c r="AT39" s="210"/>
      <c r="AU39" s="210"/>
      <c r="AV39" s="210"/>
      <c r="AW39" s="210"/>
      <c r="AX39" s="210"/>
      <c r="AY39" s="210"/>
      <c r="AZ39" s="210"/>
      <c r="BA39" s="210"/>
      <c r="BB39" s="210"/>
      <c r="BC39" s="210"/>
      <c r="BD39" s="210"/>
      <c r="BE39" s="210"/>
      <c r="BF39" s="210"/>
      <c r="BG39" s="210"/>
      <c r="BH39" s="210"/>
    </row>
    <row r="40" spans="1:60" ht="15.75" thickBot="1" x14ac:dyDescent="0.3">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0"/>
      <c r="AK40" s="210"/>
      <c r="AL40" s="210"/>
      <c r="AM40" s="210"/>
      <c r="AN40" s="210"/>
      <c r="AO40" s="210"/>
      <c r="AP40" s="210"/>
      <c r="AQ40" s="210"/>
      <c r="AR40" s="210"/>
      <c r="AS40" s="210"/>
      <c r="AT40" s="210"/>
      <c r="AU40" s="210"/>
      <c r="AV40" s="210"/>
      <c r="AW40" s="210"/>
      <c r="AX40" s="210"/>
      <c r="AY40" s="210"/>
      <c r="AZ40" s="210"/>
      <c r="BA40" s="210"/>
      <c r="BB40" s="210"/>
      <c r="BC40" s="210"/>
      <c r="BD40" s="210"/>
      <c r="BE40" s="210"/>
      <c r="BF40" s="210"/>
      <c r="BG40" s="210"/>
      <c r="BH40" s="210"/>
    </row>
    <row r="41" spans="1:60" ht="18" thickBot="1" x14ac:dyDescent="0.35">
      <c r="A41" s="284" t="s">
        <v>11</v>
      </c>
      <c r="B41" s="285"/>
      <c r="C41" s="286"/>
      <c r="H41" s="210"/>
      <c r="I41" s="210"/>
      <c r="J41" s="210"/>
      <c r="K41" s="210"/>
      <c r="L41" s="210"/>
      <c r="M41" s="210"/>
      <c r="N41" s="210"/>
      <c r="O41" s="210"/>
      <c r="P41" s="210"/>
      <c r="Q41" s="210"/>
      <c r="R41" s="210"/>
      <c r="S41" s="210"/>
      <c r="T41" s="210"/>
      <c r="U41" s="210"/>
      <c r="V41" s="210"/>
      <c r="W41" s="210"/>
      <c r="X41" s="210"/>
      <c r="Y41" s="210"/>
      <c r="Z41" s="210"/>
      <c r="AA41" s="210"/>
      <c r="AB41" s="210"/>
      <c r="AC41" s="210"/>
      <c r="AD41" s="210"/>
      <c r="AE41" s="210"/>
      <c r="AF41" s="210"/>
      <c r="AG41" s="210"/>
      <c r="AH41" s="210"/>
      <c r="AI41" s="210"/>
      <c r="AJ41" s="210"/>
      <c r="AK41" s="210"/>
      <c r="AL41" s="210"/>
      <c r="AM41" s="210"/>
      <c r="AN41" s="210"/>
      <c r="AO41" s="210"/>
      <c r="AP41" s="210"/>
      <c r="AQ41" s="210"/>
      <c r="AR41" s="210"/>
      <c r="AS41" s="210"/>
      <c r="AT41" s="210"/>
      <c r="AU41" s="210"/>
      <c r="AV41" s="210"/>
      <c r="AW41" s="210"/>
      <c r="AX41" s="210"/>
      <c r="AY41" s="210"/>
      <c r="AZ41" s="210"/>
      <c r="BA41" s="210"/>
      <c r="BB41" s="210"/>
      <c r="BC41" s="210"/>
      <c r="BD41" s="210"/>
      <c r="BE41" s="210"/>
      <c r="BF41" s="210"/>
      <c r="BG41" s="210"/>
      <c r="BH41" s="210"/>
    </row>
    <row r="42" spans="1:60" x14ac:dyDescent="0.25">
      <c r="A42" s="14" t="s">
        <v>12</v>
      </c>
      <c r="B42" s="4" t="s">
        <v>1</v>
      </c>
      <c r="C42" s="13" t="s">
        <v>2</v>
      </c>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0"/>
      <c r="AL42" s="210"/>
      <c r="AM42" s="210"/>
      <c r="AN42" s="210"/>
      <c r="AO42" s="210"/>
      <c r="AP42" s="210"/>
      <c r="AQ42" s="210"/>
      <c r="AR42" s="210"/>
      <c r="AS42" s="210"/>
      <c r="AT42" s="210"/>
      <c r="AU42" s="210"/>
      <c r="AV42" s="210"/>
      <c r="AW42" s="210"/>
      <c r="AX42" s="210"/>
      <c r="AY42" s="210"/>
      <c r="AZ42" s="210"/>
      <c r="BA42" s="210"/>
      <c r="BB42" s="210"/>
      <c r="BC42" s="210"/>
      <c r="BD42" s="210"/>
      <c r="BE42" s="210"/>
      <c r="BF42" s="210"/>
      <c r="BG42" s="210"/>
      <c r="BH42" s="210"/>
    </row>
    <row r="43" spans="1:60" x14ac:dyDescent="0.25">
      <c r="A43" s="23" t="s">
        <v>15</v>
      </c>
      <c r="B43" s="6">
        <v>762</v>
      </c>
      <c r="C43" s="5">
        <f t="shared" ref="C43:C53" si="2">B43/$B$54</f>
        <v>0.1659046374918354</v>
      </c>
      <c r="H43" s="210"/>
      <c r="I43" s="210"/>
      <c r="J43" s="210"/>
      <c r="K43" s="210"/>
      <c r="L43" s="210"/>
      <c r="M43" s="210"/>
      <c r="N43" s="210"/>
      <c r="O43" s="210"/>
      <c r="P43" s="210"/>
      <c r="Q43" s="210"/>
      <c r="R43" s="210"/>
      <c r="S43" s="210"/>
      <c r="T43" s="210"/>
      <c r="U43" s="210"/>
      <c r="V43" s="210"/>
      <c r="W43" s="210"/>
      <c r="X43" s="210"/>
      <c r="Y43" s="210"/>
      <c r="Z43" s="210"/>
      <c r="AA43" s="210"/>
      <c r="AB43" s="210"/>
      <c r="AC43" s="210"/>
      <c r="AD43" s="210"/>
      <c r="AE43" s="210"/>
      <c r="AF43" s="210"/>
      <c r="AG43" s="210"/>
      <c r="AH43" s="210"/>
      <c r="AI43" s="210"/>
      <c r="AJ43" s="210"/>
      <c r="AK43" s="210"/>
      <c r="AL43" s="210"/>
      <c r="AM43" s="210"/>
      <c r="AN43" s="210"/>
      <c r="AO43" s="210"/>
      <c r="AP43" s="210"/>
      <c r="AQ43" s="210"/>
      <c r="AR43" s="210"/>
      <c r="AS43" s="210"/>
      <c r="AT43" s="210"/>
      <c r="AU43" s="210"/>
      <c r="AV43" s="210"/>
      <c r="AW43" s="210"/>
      <c r="AX43" s="210"/>
      <c r="AY43" s="210"/>
      <c r="AZ43" s="210"/>
      <c r="BA43" s="210"/>
      <c r="BB43" s="210"/>
      <c r="BC43" s="210"/>
      <c r="BD43" s="210"/>
      <c r="BE43" s="210"/>
      <c r="BF43" s="210"/>
      <c r="BG43" s="210"/>
      <c r="BH43" s="210"/>
    </row>
    <row r="44" spans="1:60" x14ac:dyDescent="0.25">
      <c r="A44" s="23" t="s">
        <v>13</v>
      </c>
      <c r="B44" s="6">
        <v>573</v>
      </c>
      <c r="C44" s="5">
        <f t="shared" si="2"/>
        <v>0.12475506205094709</v>
      </c>
      <c r="H44" s="210"/>
      <c r="I44" s="210"/>
      <c r="J44" s="210"/>
      <c r="K44" s="210"/>
      <c r="L44" s="210"/>
      <c r="M44" s="210"/>
      <c r="N44" s="210"/>
      <c r="O44" s="210"/>
      <c r="P44" s="210"/>
      <c r="Q44" s="210"/>
      <c r="R44" s="210"/>
      <c r="S44" s="210"/>
      <c r="T44" s="210"/>
      <c r="U44" s="210"/>
      <c r="V44" s="210"/>
      <c r="W44" s="210"/>
      <c r="X44" s="210"/>
      <c r="Y44" s="210"/>
      <c r="Z44" s="210"/>
      <c r="AA44" s="210"/>
      <c r="AB44" s="210"/>
      <c r="AC44" s="210"/>
      <c r="AD44" s="210"/>
      <c r="AE44" s="210"/>
      <c r="AF44" s="210"/>
      <c r="AG44" s="210"/>
      <c r="AH44" s="210"/>
      <c r="AI44" s="210"/>
      <c r="AJ44" s="210"/>
      <c r="AK44" s="210"/>
      <c r="AL44" s="210"/>
      <c r="AM44" s="210"/>
      <c r="AN44" s="210"/>
      <c r="AO44" s="210"/>
      <c r="AP44" s="210"/>
      <c r="AQ44" s="210"/>
      <c r="AR44" s="210"/>
      <c r="AS44" s="210"/>
      <c r="AT44" s="210"/>
      <c r="AU44" s="210"/>
      <c r="AV44" s="210"/>
      <c r="AW44" s="210"/>
      <c r="AX44" s="210"/>
      <c r="AY44" s="210"/>
      <c r="AZ44" s="210"/>
      <c r="BA44" s="210"/>
      <c r="BB44" s="210"/>
      <c r="BC44" s="210"/>
      <c r="BD44" s="210"/>
      <c r="BE44" s="210"/>
      <c r="BF44" s="210"/>
      <c r="BG44" s="210"/>
      <c r="BH44" s="210"/>
    </row>
    <row r="45" spans="1:60" x14ac:dyDescent="0.25">
      <c r="A45" s="23" t="s">
        <v>14</v>
      </c>
      <c r="B45" s="6">
        <v>505</v>
      </c>
      <c r="C45" s="5">
        <f t="shared" si="2"/>
        <v>0.10994992379708252</v>
      </c>
      <c r="E45" s="210"/>
      <c r="F45" s="210"/>
      <c r="G45" s="210"/>
      <c r="H45" s="210"/>
      <c r="I45" s="210"/>
      <c r="J45" s="210"/>
      <c r="K45" s="210"/>
      <c r="L45" s="210"/>
      <c r="M45" s="210"/>
      <c r="N45" s="210"/>
      <c r="O45" s="210"/>
      <c r="P45" s="210"/>
      <c r="Q45" s="210"/>
      <c r="R45" s="210"/>
      <c r="S45" s="210"/>
      <c r="T45" s="210"/>
      <c r="U45" s="210"/>
      <c r="V45" s="210"/>
      <c r="W45" s="210"/>
      <c r="X45" s="210"/>
      <c r="Y45" s="210"/>
      <c r="Z45" s="210"/>
      <c r="AA45" s="210"/>
      <c r="AB45" s="210"/>
      <c r="AC45" s="210"/>
      <c r="AD45" s="210"/>
      <c r="AE45" s="210"/>
      <c r="AF45" s="210"/>
      <c r="AG45" s="210"/>
      <c r="AH45" s="210"/>
      <c r="AI45" s="210"/>
      <c r="AJ45" s="210"/>
      <c r="AK45" s="210"/>
      <c r="AL45" s="210"/>
      <c r="AM45" s="210"/>
      <c r="AN45" s="210"/>
      <c r="AO45" s="210"/>
      <c r="AP45" s="210"/>
      <c r="AQ45" s="210"/>
      <c r="AR45" s="210"/>
      <c r="AS45" s="210"/>
      <c r="AT45" s="210"/>
      <c r="AU45" s="210"/>
      <c r="AV45" s="210"/>
      <c r="AW45" s="210"/>
      <c r="AX45" s="210"/>
      <c r="AY45" s="210"/>
      <c r="AZ45" s="210"/>
      <c r="BA45" s="210"/>
      <c r="BB45" s="210"/>
      <c r="BC45" s="210"/>
      <c r="BD45" s="210"/>
      <c r="BE45" s="210"/>
      <c r="BF45" s="210"/>
      <c r="BG45" s="210"/>
      <c r="BH45" s="210"/>
    </row>
    <row r="46" spans="1:60" x14ac:dyDescent="0.25">
      <c r="A46" s="23" t="s">
        <v>19</v>
      </c>
      <c r="B46" s="6">
        <v>369</v>
      </c>
      <c r="C46" s="5">
        <f t="shared" si="2"/>
        <v>8.0339647289353361E-2</v>
      </c>
      <c r="E46" s="210"/>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0"/>
      <c r="AF46" s="210"/>
      <c r="AG46" s="210"/>
      <c r="AH46" s="210"/>
      <c r="AI46" s="210"/>
      <c r="AJ46" s="210"/>
      <c r="AK46" s="210"/>
      <c r="AL46" s="210"/>
      <c r="AM46" s="210"/>
      <c r="AN46" s="210"/>
      <c r="AO46" s="210"/>
      <c r="AP46" s="210"/>
      <c r="AQ46" s="210"/>
      <c r="AR46" s="210"/>
      <c r="AS46" s="210"/>
      <c r="AT46" s="210"/>
      <c r="AU46" s="210"/>
      <c r="AV46" s="210"/>
      <c r="AW46" s="210"/>
      <c r="AX46" s="210"/>
      <c r="AY46" s="210"/>
      <c r="AZ46" s="210"/>
      <c r="BA46" s="210"/>
      <c r="BB46" s="210"/>
      <c r="BC46" s="210"/>
      <c r="BD46" s="210"/>
      <c r="BE46" s="210"/>
      <c r="BF46" s="210"/>
      <c r="BG46" s="210"/>
      <c r="BH46" s="210"/>
    </row>
    <row r="47" spans="1:60" x14ac:dyDescent="0.25">
      <c r="A47" s="23" t="s">
        <v>18</v>
      </c>
      <c r="B47" s="6">
        <v>339</v>
      </c>
      <c r="C47" s="5">
        <f t="shared" si="2"/>
        <v>7.3807968647942521E-2</v>
      </c>
      <c r="E47" s="210"/>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0"/>
      <c r="AF47" s="210"/>
      <c r="AG47" s="210"/>
      <c r="AH47" s="210"/>
      <c r="AI47" s="210"/>
      <c r="AJ47" s="210"/>
      <c r="AK47" s="210"/>
      <c r="AL47" s="210"/>
      <c r="AM47" s="210"/>
      <c r="AN47" s="210"/>
      <c r="AO47" s="210"/>
      <c r="AP47" s="210"/>
      <c r="AQ47" s="210"/>
      <c r="AR47" s="210"/>
      <c r="AS47" s="210"/>
      <c r="AT47" s="210"/>
      <c r="AU47" s="210"/>
      <c r="AV47" s="210"/>
      <c r="AW47" s="210"/>
      <c r="AX47" s="210"/>
      <c r="AY47" s="210"/>
      <c r="AZ47" s="210"/>
      <c r="BA47" s="210"/>
      <c r="BB47" s="210"/>
      <c r="BC47" s="210"/>
      <c r="BD47" s="210"/>
      <c r="BE47" s="210"/>
      <c r="BF47" s="210"/>
      <c r="BG47" s="210"/>
      <c r="BH47" s="210"/>
    </row>
    <row r="48" spans="1:60" x14ac:dyDescent="0.25">
      <c r="A48" s="23" t="s">
        <v>228</v>
      </c>
      <c r="B48" s="6">
        <v>224</v>
      </c>
      <c r="C48" s="5">
        <f t="shared" si="2"/>
        <v>4.8769867189200955E-2</v>
      </c>
      <c r="E48" s="210"/>
      <c r="F48" s="210"/>
      <c r="G48" s="210"/>
      <c r="H48" s="210"/>
      <c r="I48" s="210"/>
      <c r="J48" s="210"/>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0"/>
      <c r="AI48" s="210"/>
      <c r="AJ48" s="210"/>
      <c r="AK48" s="210"/>
      <c r="AL48" s="210"/>
      <c r="AM48" s="210"/>
      <c r="AN48" s="210"/>
      <c r="AO48" s="210"/>
      <c r="AP48" s="210"/>
      <c r="AQ48" s="210"/>
      <c r="AR48" s="210"/>
      <c r="AS48" s="210"/>
      <c r="AT48" s="210"/>
      <c r="AU48" s="210"/>
      <c r="AV48" s="210"/>
      <c r="AW48" s="210"/>
      <c r="AX48" s="210"/>
      <c r="AY48" s="210"/>
      <c r="AZ48" s="210"/>
      <c r="BA48" s="210"/>
      <c r="BB48" s="210"/>
      <c r="BC48" s="210"/>
      <c r="BD48" s="210"/>
      <c r="BE48" s="210"/>
      <c r="BF48" s="210"/>
      <c r="BG48" s="210"/>
      <c r="BH48" s="210"/>
    </row>
    <row r="49" spans="1:60" x14ac:dyDescent="0.25">
      <c r="A49" s="23" t="s">
        <v>32</v>
      </c>
      <c r="B49" s="6">
        <v>216</v>
      </c>
      <c r="C49" s="5">
        <f t="shared" si="2"/>
        <v>4.7028086218158065E-2</v>
      </c>
      <c r="E49" s="210"/>
      <c r="F49" s="210"/>
      <c r="G49" s="210"/>
      <c r="H49" s="210"/>
      <c r="I49" s="210"/>
      <c r="J49" s="210"/>
      <c r="K49" s="210"/>
      <c r="L49" s="210"/>
      <c r="M49" s="210"/>
      <c r="N49" s="210"/>
      <c r="O49" s="210"/>
      <c r="P49" s="210"/>
      <c r="Q49" s="210"/>
      <c r="R49" s="210"/>
      <c r="S49" s="210"/>
      <c r="T49" s="210"/>
      <c r="U49" s="210"/>
      <c r="V49" s="210"/>
      <c r="W49" s="210"/>
      <c r="X49" s="210"/>
      <c r="Y49" s="210"/>
      <c r="Z49" s="210"/>
      <c r="AA49" s="210"/>
      <c r="AB49" s="210"/>
      <c r="AC49" s="210"/>
      <c r="AD49" s="210"/>
      <c r="AE49" s="210"/>
      <c r="AF49" s="210"/>
      <c r="AG49" s="210"/>
      <c r="AH49" s="210"/>
      <c r="AI49" s="210"/>
      <c r="AJ49" s="210"/>
      <c r="AK49" s="210"/>
      <c r="AL49" s="210"/>
      <c r="AM49" s="210"/>
      <c r="AN49" s="210"/>
      <c r="AO49" s="210"/>
      <c r="AP49" s="210"/>
      <c r="AQ49" s="210"/>
      <c r="AR49" s="210"/>
      <c r="AS49" s="210"/>
      <c r="AT49" s="210"/>
      <c r="AU49" s="210"/>
      <c r="AV49" s="210"/>
      <c r="AW49" s="210"/>
      <c r="AX49" s="210"/>
      <c r="AY49" s="210"/>
      <c r="AZ49" s="210"/>
      <c r="BA49" s="210"/>
      <c r="BB49" s="210"/>
      <c r="BC49" s="210"/>
      <c r="BD49" s="210"/>
      <c r="BE49" s="210"/>
      <c r="BF49" s="210"/>
      <c r="BG49" s="210"/>
      <c r="BH49" s="210"/>
    </row>
    <row r="50" spans="1:60" x14ac:dyDescent="0.25">
      <c r="A50" s="23" t="s">
        <v>21</v>
      </c>
      <c r="B50" s="6">
        <v>171</v>
      </c>
      <c r="C50" s="5">
        <f t="shared" si="2"/>
        <v>3.7230568256041804E-2</v>
      </c>
      <c r="E50" s="210"/>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10"/>
      <c r="AD50" s="210"/>
      <c r="AE50" s="210"/>
      <c r="AF50" s="210"/>
      <c r="AG50" s="210"/>
      <c r="AH50" s="210"/>
      <c r="AI50" s="210"/>
      <c r="AJ50" s="210"/>
      <c r="AK50" s="210"/>
      <c r="AL50" s="210"/>
      <c r="AM50" s="210"/>
      <c r="AN50" s="210"/>
      <c r="AO50" s="210"/>
      <c r="AP50" s="210"/>
      <c r="AQ50" s="210"/>
      <c r="AR50" s="210"/>
      <c r="AS50" s="210"/>
      <c r="AT50" s="210"/>
      <c r="AU50" s="210"/>
      <c r="AV50" s="210"/>
      <c r="AW50" s="210"/>
      <c r="AX50" s="210"/>
      <c r="AY50" s="210"/>
      <c r="AZ50" s="210"/>
      <c r="BA50" s="210"/>
      <c r="BB50" s="210"/>
      <c r="BC50" s="210"/>
      <c r="BD50" s="210"/>
      <c r="BE50" s="210"/>
      <c r="BF50" s="210"/>
      <c r="BG50" s="210"/>
      <c r="BH50" s="210"/>
    </row>
    <row r="51" spans="1:60" x14ac:dyDescent="0.25">
      <c r="A51" s="23" t="s">
        <v>26</v>
      </c>
      <c r="B51" s="6">
        <v>155</v>
      </c>
      <c r="C51" s="5">
        <f t="shared" si="2"/>
        <v>3.3747006313956017E-2</v>
      </c>
      <c r="E51" s="210"/>
      <c r="F51" s="210"/>
      <c r="G51" s="210"/>
      <c r="H51" s="210"/>
      <c r="I51" s="210"/>
      <c r="J51" s="210"/>
      <c r="K51" s="210"/>
      <c r="L51" s="210"/>
      <c r="M51" s="210"/>
      <c r="N51" s="210"/>
      <c r="O51" s="210"/>
      <c r="P51" s="210"/>
      <c r="Q51" s="210"/>
      <c r="R51" s="210"/>
      <c r="S51" s="210"/>
      <c r="T51" s="210"/>
      <c r="U51" s="210"/>
      <c r="V51" s="210"/>
      <c r="W51" s="210"/>
      <c r="X51" s="210"/>
      <c r="Y51" s="210"/>
      <c r="Z51" s="210"/>
      <c r="AA51" s="210"/>
      <c r="AB51" s="210"/>
      <c r="AC51" s="210"/>
      <c r="AD51" s="210"/>
      <c r="AE51" s="210"/>
      <c r="AF51" s="210"/>
      <c r="AG51" s="210"/>
      <c r="AH51" s="210"/>
      <c r="AI51" s="210"/>
      <c r="AJ51" s="210"/>
      <c r="AK51" s="210"/>
      <c r="AL51" s="210"/>
      <c r="AM51" s="210"/>
      <c r="AN51" s="210"/>
      <c r="AO51" s="210"/>
      <c r="AP51" s="210"/>
      <c r="AQ51" s="210"/>
      <c r="AR51" s="210"/>
      <c r="AS51" s="210"/>
      <c r="AT51" s="210"/>
      <c r="AU51" s="210"/>
      <c r="AV51" s="210"/>
      <c r="AW51" s="210"/>
      <c r="AX51" s="210"/>
      <c r="AY51" s="210"/>
      <c r="AZ51" s="210"/>
      <c r="BA51" s="210"/>
      <c r="BB51" s="210"/>
      <c r="BC51" s="210"/>
      <c r="BD51" s="210"/>
      <c r="BE51" s="210"/>
      <c r="BF51" s="210"/>
      <c r="BG51" s="210"/>
      <c r="BH51" s="210"/>
    </row>
    <row r="52" spans="1:60" s="47" customFormat="1" x14ac:dyDescent="0.25">
      <c r="A52" s="23" t="s">
        <v>27</v>
      </c>
      <c r="B52" s="6">
        <v>143</v>
      </c>
      <c r="C52" s="5">
        <f t="shared" si="2"/>
        <v>3.1134334857391682E-2</v>
      </c>
      <c r="D52" s="36"/>
      <c r="E52" s="210"/>
      <c r="F52" s="210"/>
      <c r="G52" s="210"/>
      <c r="H52" s="210"/>
      <c r="I52" s="210"/>
      <c r="J52" s="210"/>
      <c r="K52" s="210"/>
      <c r="L52" s="210"/>
      <c r="M52" s="210"/>
      <c r="N52" s="210"/>
      <c r="O52" s="210"/>
      <c r="P52" s="210"/>
      <c r="Q52" s="210"/>
      <c r="R52" s="210"/>
      <c r="S52" s="210"/>
      <c r="T52" s="210"/>
      <c r="U52" s="210"/>
      <c r="V52" s="210"/>
      <c r="W52" s="210"/>
      <c r="X52" s="210"/>
      <c r="Y52" s="210"/>
      <c r="Z52" s="210"/>
      <c r="AA52" s="210"/>
      <c r="AB52" s="210"/>
      <c r="AC52" s="210"/>
      <c r="AD52" s="210"/>
      <c r="AE52" s="210"/>
      <c r="AF52" s="210"/>
      <c r="AG52" s="210"/>
      <c r="AH52" s="210"/>
      <c r="AI52" s="210"/>
      <c r="AJ52" s="210"/>
      <c r="AK52" s="210"/>
      <c r="AL52" s="210"/>
      <c r="AM52" s="210"/>
      <c r="AN52" s="210"/>
      <c r="AO52" s="210"/>
      <c r="AP52" s="210"/>
      <c r="AQ52" s="210"/>
      <c r="AR52" s="210"/>
      <c r="AS52" s="210"/>
      <c r="AT52" s="210"/>
      <c r="AU52" s="210"/>
      <c r="AV52" s="210"/>
      <c r="AW52" s="210"/>
      <c r="AX52" s="210"/>
      <c r="AY52" s="210"/>
      <c r="AZ52" s="210"/>
      <c r="BA52" s="210"/>
      <c r="BB52" s="210"/>
      <c r="BC52" s="210"/>
      <c r="BD52" s="210"/>
      <c r="BE52" s="210"/>
      <c r="BF52" s="210"/>
      <c r="BG52" s="210"/>
      <c r="BH52" s="210"/>
    </row>
    <row r="53" spans="1:60" x14ac:dyDescent="0.25">
      <c r="A53" s="24" t="s">
        <v>33</v>
      </c>
      <c r="B53" s="16">
        <v>1136</v>
      </c>
      <c r="C53" s="17">
        <f t="shared" si="2"/>
        <v>0.24733289788809057</v>
      </c>
      <c r="E53" s="210"/>
      <c r="F53" s="210"/>
      <c r="G53" s="210"/>
      <c r="H53" s="210"/>
      <c r="I53" s="210"/>
      <c r="J53" s="210"/>
      <c r="K53" s="210"/>
      <c r="L53" s="210"/>
      <c r="M53" s="210"/>
      <c r="N53" s="210"/>
      <c r="O53" s="210"/>
      <c r="P53" s="210"/>
      <c r="Q53" s="210"/>
      <c r="R53" s="210"/>
      <c r="S53" s="210"/>
      <c r="T53" s="210"/>
      <c r="U53" s="210"/>
      <c r="V53" s="210"/>
      <c r="W53" s="210"/>
      <c r="X53" s="210"/>
      <c r="Y53" s="210"/>
      <c r="Z53" s="210"/>
      <c r="AA53" s="210"/>
      <c r="AB53" s="210"/>
      <c r="AC53" s="210"/>
      <c r="AD53" s="210"/>
      <c r="AE53" s="210"/>
      <c r="AF53" s="210"/>
      <c r="AG53" s="210"/>
      <c r="AH53" s="210"/>
      <c r="AI53" s="210"/>
      <c r="AJ53" s="210"/>
      <c r="AK53" s="210"/>
      <c r="AL53" s="210"/>
      <c r="AM53" s="210"/>
      <c r="AN53" s="210"/>
      <c r="AO53" s="210"/>
      <c r="AP53" s="210"/>
      <c r="AQ53" s="210"/>
      <c r="AR53" s="210"/>
      <c r="AS53" s="210"/>
      <c r="AT53" s="210"/>
      <c r="AU53" s="210"/>
      <c r="AV53" s="210"/>
      <c r="AW53" s="210"/>
      <c r="AX53" s="210"/>
      <c r="AY53" s="210"/>
      <c r="AZ53" s="210"/>
      <c r="BA53" s="210"/>
      <c r="BB53" s="210"/>
      <c r="BC53" s="210"/>
      <c r="BD53" s="210"/>
      <c r="BE53" s="210"/>
      <c r="BF53" s="210"/>
      <c r="BG53" s="210"/>
      <c r="BH53" s="210"/>
    </row>
    <row r="54" spans="1:60" ht="15.75" thickBot="1" x14ac:dyDescent="0.3">
      <c r="A54" s="49" t="s">
        <v>5</v>
      </c>
      <c r="B54" s="3">
        <f>SUM(B43:B53)</f>
        <v>4593</v>
      </c>
      <c r="C54" s="2"/>
      <c r="E54" s="210"/>
      <c r="F54" s="210"/>
      <c r="G54" s="210"/>
      <c r="H54" s="210"/>
      <c r="I54" s="210"/>
      <c r="J54" s="210"/>
      <c r="K54" s="210"/>
      <c r="L54" s="210"/>
      <c r="M54" s="210"/>
      <c r="N54" s="210"/>
      <c r="O54" s="210"/>
      <c r="P54" s="210"/>
      <c r="Q54" s="210"/>
      <c r="R54" s="210"/>
      <c r="S54" s="210"/>
      <c r="T54" s="210"/>
      <c r="U54" s="210"/>
      <c r="V54" s="210"/>
      <c r="W54" s="210"/>
      <c r="X54" s="210"/>
      <c r="Y54" s="210"/>
      <c r="Z54" s="210"/>
      <c r="AA54" s="210"/>
      <c r="AB54" s="210"/>
      <c r="AC54" s="210"/>
      <c r="AD54" s="210"/>
      <c r="AE54" s="210"/>
      <c r="AF54" s="210"/>
      <c r="AG54" s="210"/>
      <c r="AH54" s="210"/>
      <c r="AI54" s="210"/>
      <c r="AJ54" s="210"/>
      <c r="AK54" s="210"/>
      <c r="AL54" s="210"/>
      <c r="AM54" s="210"/>
      <c r="AN54" s="210"/>
      <c r="AO54" s="210"/>
      <c r="AP54" s="210"/>
      <c r="AQ54" s="210"/>
      <c r="AR54" s="210"/>
      <c r="AS54" s="210"/>
      <c r="AT54" s="210"/>
      <c r="AU54" s="210"/>
      <c r="AV54" s="210"/>
      <c r="AW54" s="210"/>
      <c r="AX54" s="210"/>
      <c r="AY54" s="210"/>
      <c r="AZ54" s="210"/>
      <c r="BA54" s="210"/>
      <c r="BB54" s="210"/>
      <c r="BC54" s="210"/>
      <c r="BD54" s="210"/>
      <c r="BE54" s="210"/>
      <c r="BF54" s="210"/>
      <c r="BG54" s="210"/>
      <c r="BH54" s="210"/>
    </row>
    <row r="55" spans="1:60" ht="15.75" thickBot="1" x14ac:dyDescent="0.3">
      <c r="E55" s="210"/>
      <c r="F55" s="210"/>
      <c r="G55" s="210"/>
      <c r="H55" s="210"/>
      <c r="I55" s="210"/>
      <c r="J55" s="210"/>
      <c r="K55" s="210"/>
      <c r="L55" s="210"/>
      <c r="M55" s="210"/>
      <c r="N55" s="210"/>
      <c r="O55" s="210"/>
      <c r="P55" s="210"/>
      <c r="Q55" s="210"/>
      <c r="R55" s="210"/>
      <c r="S55" s="210"/>
      <c r="T55" s="210"/>
      <c r="U55" s="210"/>
      <c r="V55" s="210"/>
      <c r="W55" s="210"/>
      <c r="X55" s="210"/>
      <c r="Y55" s="210"/>
      <c r="Z55" s="210"/>
      <c r="AA55" s="210"/>
      <c r="AB55" s="210"/>
      <c r="AC55" s="210"/>
      <c r="AD55" s="210"/>
      <c r="AE55" s="210"/>
      <c r="AF55" s="210"/>
      <c r="AG55" s="210"/>
      <c r="AH55" s="210"/>
      <c r="AI55" s="210"/>
      <c r="AJ55" s="210"/>
      <c r="AK55" s="210"/>
      <c r="AL55" s="210"/>
      <c r="AM55" s="210"/>
      <c r="AN55" s="210"/>
      <c r="AO55" s="210"/>
      <c r="AP55" s="210"/>
      <c r="AQ55" s="210"/>
      <c r="AR55" s="210"/>
      <c r="AS55" s="210"/>
      <c r="AT55" s="210"/>
      <c r="AU55" s="210"/>
      <c r="AV55" s="210"/>
      <c r="AW55" s="210"/>
      <c r="AX55" s="210"/>
      <c r="AY55" s="210"/>
      <c r="AZ55" s="210"/>
      <c r="BA55" s="210"/>
      <c r="BB55" s="210"/>
      <c r="BC55" s="210"/>
      <c r="BD55" s="210"/>
      <c r="BE55" s="210"/>
      <c r="BF55" s="210"/>
      <c r="BG55" s="210"/>
      <c r="BH55" s="210"/>
    </row>
    <row r="56" spans="1:60" ht="18" thickBot="1" x14ac:dyDescent="0.35">
      <c r="A56" s="280" t="s">
        <v>42</v>
      </c>
      <c r="B56" s="281"/>
      <c r="C56" s="282"/>
      <c r="D56" s="47"/>
      <c r="E56" s="210"/>
      <c r="F56" s="210"/>
      <c r="G56" s="210"/>
      <c r="H56" s="210"/>
      <c r="I56" s="210"/>
      <c r="J56" s="210"/>
      <c r="K56" s="210"/>
      <c r="L56" s="210"/>
      <c r="M56" s="210"/>
      <c r="N56" s="210"/>
      <c r="O56" s="210"/>
      <c r="P56" s="210"/>
      <c r="Q56" s="210"/>
      <c r="R56" s="210"/>
      <c r="S56" s="210"/>
      <c r="T56" s="210"/>
      <c r="U56" s="210"/>
      <c r="V56" s="210"/>
      <c r="W56" s="210"/>
      <c r="X56" s="210"/>
      <c r="Y56" s="210"/>
      <c r="Z56" s="210"/>
      <c r="AA56" s="210"/>
      <c r="AB56" s="210"/>
      <c r="AC56" s="210"/>
      <c r="AD56" s="210"/>
      <c r="AE56" s="210"/>
      <c r="AF56" s="210"/>
      <c r="AG56" s="210"/>
      <c r="AH56" s="210"/>
      <c r="AI56" s="210"/>
      <c r="AJ56" s="210"/>
      <c r="AK56" s="210"/>
      <c r="AL56" s="210"/>
      <c r="AM56" s="210"/>
      <c r="AN56" s="210"/>
      <c r="AO56" s="210"/>
      <c r="AP56" s="210"/>
      <c r="AQ56" s="210"/>
      <c r="AR56" s="210"/>
      <c r="AS56" s="210"/>
      <c r="AT56" s="210"/>
      <c r="AU56" s="210"/>
      <c r="AV56" s="210"/>
      <c r="AW56" s="210"/>
      <c r="AX56" s="210"/>
      <c r="AY56" s="210"/>
      <c r="AZ56" s="210"/>
      <c r="BA56" s="210"/>
      <c r="BB56" s="210"/>
      <c r="BC56" s="210"/>
      <c r="BD56" s="210"/>
      <c r="BE56" s="210"/>
      <c r="BF56" s="210"/>
      <c r="BG56" s="210"/>
      <c r="BH56" s="210"/>
    </row>
    <row r="57" spans="1:60" x14ac:dyDescent="0.25">
      <c r="A57" s="14" t="s">
        <v>12</v>
      </c>
      <c r="B57" s="4" t="s">
        <v>1</v>
      </c>
      <c r="C57" s="13" t="s">
        <v>2</v>
      </c>
      <c r="E57" s="210"/>
      <c r="F57" s="210"/>
      <c r="G57" s="210"/>
      <c r="H57" s="210"/>
      <c r="I57" s="210"/>
      <c r="J57" s="210"/>
      <c r="K57" s="210"/>
      <c r="L57" s="210"/>
      <c r="M57" s="210"/>
      <c r="N57" s="210"/>
      <c r="O57" s="210"/>
      <c r="P57" s="210"/>
      <c r="Q57" s="210"/>
      <c r="R57" s="210"/>
      <c r="S57" s="210"/>
      <c r="T57" s="210"/>
      <c r="U57" s="210"/>
      <c r="V57" s="210"/>
      <c r="W57" s="210"/>
      <c r="X57" s="210"/>
      <c r="Y57" s="210"/>
      <c r="Z57" s="210"/>
      <c r="AA57" s="210"/>
      <c r="AB57" s="210"/>
      <c r="AC57" s="210"/>
      <c r="AD57" s="210"/>
      <c r="AE57" s="210"/>
      <c r="AF57" s="210"/>
      <c r="AG57" s="210"/>
      <c r="AH57" s="210"/>
      <c r="AI57" s="210"/>
      <c r="AJ57" s="210"/>
      <c r="AK57" s="210"/>
      <c r="AL57" s="210"/>
      <c r="AM57" s="210"/>
      <c r="AN57" s="210"/>
      <c r="AO57" s="210"/>
      <c r="AP57" s="210"/>
      <c r="AQ57" s="210"/>
      <c r="AR57" s="210"/>
      <c r="AS57" s="210"/>
      <c r="AT57" s="210"/>
      <c r="AU57" s="210"/>
      <c r="AV57" s="210"/>
      <c r="AW57" s="210"/>
      <c r="AX57" s="210"/>
      <c r="AY57" s="210"/>
      <c r="AZ57" s="210"/>
      <c r="BA57" s="210"/>
      <c r="BB57" s="210"/>
      <c r="BC57" s="210"/>
      <c r="BD57" s="210"/>
      <c r="BE57" s="210"/>
      <c r="BF57" s="210"/>
      <c r="BG57" s="210"/>
      <c r="BH57" s="210"/>
    </row>
    <row r="58" spans="1:60" x14ac:dyDescent="0.25">
      <c r="A58" s="48" t="s">
        <v>13</v>
      </c>
      <c r="B58" s="6">
        <v>114</v>
      </c>
      <c r="C58" s="5">
        <f t="shared" ref="C58:C68" si="3">B58/$B$69</f>
        <v>0.1884297520661157</v>
      </c>
      <c r="E58" s="210"/>
      <c r="F58" s="210"/>
      <c r="G58" s="210"/>
      <c r="H58" s="210"/>
      <c r="I58" s="210"/>
      <c r="J58" s="210"/>
      <c r="K58" s="210"/>
      <c r="L58" s="210"/>
      <c r="M58" s="210"/>
      <c r="N58" s="210"/>
      <c r="O58" s="210"/>
      <c r="P58" s="210"/>
      <c r="Q58" s="210"/>
      <c r="R58" s="210"/>
      <c r="S58" s="210"/>
      <c r="T58" s="210"/>
      <c r="U58" s="210"/>
      <c r="V58" s="210"/>
      <c r="W58" s="210"/>
      <c r="X58" s="210"/>
      <c r="Y58" s="210"/>
      <c r="Z58" s="210"/>
      <c r="AA58" s="210"/>
      <c r="AB58" s="210"/>
      <c r="AC58" s="210"/>
      <c r="AD58" s="210"/>
      <c r="AE58" s="210"/>
      <c r="AF58" s="210"/>
      <c r="AG58" s="210"/>
      <c r="AH58" s="210"/>
      <c r="AI58" s="210"/>
      <c r="AJ58" s="210"/>
      <c r="AK58" s="210"/>
      <c r="AL58" s="210"/>
      <c r="AM58" s="210"/>
      <c r="AN58" s="210"/>
      <c r="AO58" s="210"/>
      <c r="AP58" s="210"/>
      <c r="AQ58" s="210"/>
      <c r="AR58" s="210"/>
      <c r="AS58" s="210"/>
      <c r="AT58" s="210"/>
      <c r="AU58" s="210"/>
      <c r="AV58" s="210"/>
      <c r="AW58" s="210"/>
      <c r="AX58" s="210"/>
      <c r="AY58" s="210"/>
      <c r="AZ58" s="210"/>
      <c r="BA58" s="210"/>
      <c r="BB58" s="210"/>
      <c r="BC58" s="210"/>
      <c r="BD58" s="210"/>
      <c r="BE58" s="210"/>
      <c r="BF58" s="210"/>
      <c r="BG58" s="210"/>
      <c r="BH58" s="210"/>
    </row>
    <row r="59" spans="1:60" x14ac:dyDescent="0.25">
      <c r="A59" s="48" t="s">
        <v>14</v>
      </c>
      <c r="B59" s="6">
        <v>108</v>
      </c>
      <c r="C59" s="5">
        <f t="shared" si="3"/>
        <v>0.17851239669421487</v>
      </c>
      <c r="E59" s="210"/>
      <c r="F59" s="210"/>
      <c r="G59" s="210"/>
      <c r="H59" s="210"/>
      <c r="I59" s="210"/>
      <c r="J59" s="210"/>
      <c r="K59" s="210"/>
      <c r="L59" s="210"/>
      <c r="M59" s="210"/>
      <c r="N59" s="210"/>
      <c r="O59" s="210"/>
      <c r="P59" s="210"/>
      <c r="Q59" s="210"/>
      <c r="R59" s="210"/>
      <c r="S59" s="210"/>
      <c r="T59" s="210"/>
      <c r="U59" s="210"/>
      <c r="V59" s="210"/>
      <c r="W59" s="210"/>
      <c r="X59" s="210"/>
      <c r="Y59" s="210"/>
      <c r="Z59" s="210"/>
      <c r="AA59" s="210"/>
      <c r="AB59" s="210"/>
      <c r="AC59" s="210"/>
      <c r="AD59" s="210"/>
      <c r="AE59" s="210"/>
      <c r="AF59" s="210"/>
      <c r="AG59" s="210"/>
      <c r="AH59" s="210"/>
      <c r="AI59" s="210"/>
      <c r="AJ59" s="210"/>
      <c r="AK59" s="210"/>
      <c r="AL59" s="210"/>
      <c r="AM59" s="210"/>
      <c r="AN59" s="210"/>
      <c r="AO59" s="210"/>
      <c r="AP59" s="210"/>
      <c r="AQ59" s="210"/>
      <c r="AR59" s="210"/>
      <c r="AS59" s="210"/>
      <c r="AT59" s="210"/>
      <c r="AU59" s="210"/>
      <c r="AV59" s="210"/>
      <c r="AW59" s="210"/>
      <c r="AX59" s="210"/>
      <c r="AY59" s="210"/>
      <c r="AZ59" s="210"/>
      <c r="BA59" s="210"/>
      <c r="BB59" s="210"/>
      <c r="BC59" s="210"/>
      <c r="BD59" s="210"/>
      <c r="BE59" s="210"/>
      <c r="BF59" s="210"/>
      <c r="BG59" s="210"/>
      <c r="BH59" s="210"/>
    </row>
    <row r="60" spans="1:60" x14ac:dyDescent="0.25">
      <c r="A60" s="48" t="s">
        <v>15</v>
      </c>
      <c r="B60" s="6">
        <v>80</v>
      </c>
      <c r="C60" s="5">
        <f t="shared" si="3"/>
        <v>0.13223140495867769</v>
      </c>
      <c r="E60" s="210"/>
      <c r="F60" s="210"/>
      <c r="G60" s="210"/>
      <c r="H60" s="210"/>
      <c r="I60" s="210"/>
      <c r="J60" s="210"/>
      <c r="K60" s="210"/>
      <c r="L60" s="210"/>
      <c r="M60" s="210"/>
      <c r="N60" s="210"/>
      <c r="O60" s="210"/>
      <c r="P60" s="210"/>
      <c r="Q60" s="210"/>
      <c r="R60" s="210"/>
      <c r="S60" s="210"/>
      <c r="T60" s="210"/>
      <c r="U60" s="210"/>
      <c r="V60" s="210"/>
      <c r="W60" s="210"/>
      <c r="X60" s="210"/>
      <c r="Y60" s="210"/>
      <c r="Z60" s="210"/>
      <c r="AA60" s="210"/>
      <c r="AB60" s="210"/>
      <c r="AC60" s="210"/>
      <c r="AD60" s="210"/>
      <c r="AE60" s="210"/>
      <c r="AF60" s="210"/>
      <c r="AG60" s="210"/>
      <c r="AH60" s="210"/>
      <c r="AI60" s="210"/>
      <c r="AJ60" s="210"/>
      <c r="AK60" s="210"/>
      <c r="AL60" s="210"/>
      <c r="AM60" s="210"/>
      <c r="AN60" s="210"/>
      <c r="AO60" s="210"/>
      <c r="AP60" s="210"/>
      <c r="AQ60" s="210"/>
      <c r="AR60" s="210"/>
      <c r="AS60" s="210"/>
      <c r="AT60" s="210"/>
      <c r="AU60" s="210"/>
      <c r="AV60" s="210"/>
      <c r="AW60" s="210"/>
      <c r="AX60" s="210"/>
      <c r="AY60" s="210"/>
      <c r="AZ60" s="210"/>
      <c r="BA60" s="210"/>
      <c r="BB60" s="210"/>
      <c r="BC60" s="210"/>
      <c r="BD60" s="210"/>
      <c r="BE60" s="210"/>
      <c r="BF60" s="210"/>
      <c r="BG60" s="210"/>
      <c r="BH60" s="210"/>
    </row>
    <row r="61" spans="1:60" x14ac:dyDescent="0.25">
      <c r="A61" s="48" t="s">
        <v>17</v>
      </c>
      <c r="B61" s="6">
        <v>59</v>
      </c>
      <c r="C61" s="5">
        <f t="shared" si="3"/>
        <v>9.7520661157024791E-2</v>
      </c>
      <c r="E61" s="210"/>
      <c r="F61" s="210"/>
      <c r="G61" s="210"/>
      <c r="H61" s="210"/>
      <c r="I61" s="210"/>
      <c r="J61" s="210"/>
      <c r="K61" s="210"/>
      <c r="L61" s="210"/>
      <c r="M61" s="210"/>
      <c r="N61" s="210"/>
      <c r="O61" s="210"/>
      <c r="P61" s="210"/>
      <c r="Q61" s="210"/>
      <c r="R61" s="210"/>
      <c r="S61" s="210"/>
      <c r="T61" s="210"/>
      <c r="U61" s="210"/>
      <c r="V61" s="210"/>
      <c r="W61" s="210"/>
      <c r="X61" s="210"/>
      <c r="Y61" s="210"/>
      <c r="Z61" s="210"/>
      <c r="AA61" s="210"/>
      <c r="AB61" s="210"/>
      <c r="AC61" s="210"/>
      <c r="AD61" s="210"/>
      <c r="AE61" s="210"/>
      <c r="AF61" s="210"/>
      <c r="AG61" s="210"/>
      <c r="AH61" s="210"/>
      <c r="AI61" s="210"/>
      <c r="AJ61" s="210"/>
      <c r="AK61" s="210"/>
      <c r="AL61" s="210"/>
      <c r="AM61" s="210"/>
      <c r="AN61" s="210"/>
      <c r="AO61" s="210"/>
      <c r="AP61" s="210"/>
      <c r="AQ61" s="210"/>
      <c r="AR61" s="210"/>
      <c r="AS61" s="210"/>
      <c r="AT61" s="210"/>
      <c r="AU61" s="210"/>
      <c r="AV61" s="210"/>
      <c r="AW61" s="210"/>
      <c r="AX61" s="210"/>
      <c r="AY61" s="210"/>
      <c r="AZ61" s="210"/>
      <c r="BA61" s="210"/>
      <c r="BB61" s="210"/>
      <c r="BC61" s="210"/>
      <c r="BD61" s="210"/>
      <c r="BE61" s="210"/>
      <c r="BF61" s="210"/>
      <c r="BG61" s="210"/>
      <c r="BH61" s="210"/>
    </row>
    <row r="62" spans="1:60" x14ac:dyDescent="0.25">
      <c r="A62" s="48" t="s">
        <v>19</v>
      </c>
      <c r="B62" s="6">
        <v>53</v>
      </c>
      <c r="C62" s="5">
        <f t="shared" si="3"/>
        <v>8.7603305785123972E-2</v>
      </c>
      <c r="E62" s="210"/>
      <c r="F62" s="210"/>
      <c r="G62" s="210"/>
      <c r="H62" s="210"/>
      <c r="I62" s="210"/>
      <c r="J62" s="210"/>
      <c r="K62" s="210"/>
      <c r="L62" s="210"/>
      <c r="M62" s="210"/>
      <c r="N62" s="210"/>
      <c r="O62" s="210"/>
      <c r="P62" s="210"/>
      <c r="Q62" s="210"/>
      <c r="R62" s="210"/>
      <c r="S62" s="210"/>
      <c r="T62" s="210"/>
      <c r="U62" s="210"/>
      <c r="V62" s="210"/>
      <c r="W62" s="210"/>
      <c r="X62" s="210"/>
      <c r="Y62" s="210"/>
      <c r="Z62" s="210"/>
      <c r="AA62" s="210"/>
      <c r="AB62" s="210"/>
      <c r="AC62" s="210"/>
      <c r="AD62" s="210"/>
      <c r="AE62" s="210"/>
      <c r="AF62" s="210"/>
      <c r="AG62" s="210"/>
      <c r="AH62" s="210"/>
      <c r="AI62" s="210"/>
      <c r="AJ62" s="210"/>
      <c r="AK62" s="210"/>
      <c r="AL62" s="210"/>
      <c r="AM62" s="210"/>
      <c r="AN62" s="210"/>
      <c r="AO62" s="210"/>
      <c r="AP62" s="210"/>
      <c r="AQ62" s="210"/>
      <c r="AR62" s="210"/>
      <c r="AS62" s="210"/>
      <c r="AT62" s="210"/>
      <c r="AU62" s="210"/>
      <c r="AV62" s="210"/>
      <c r="AW62" s="210"/>
      <c r="AX62" s="210"/>
      <c r="AY62" s="210"/>
      <c r="AZ62" s="210"/>
      <c r="BA62" s="210"/>
      <c r="BB62" s="210"/>
      <c r="BC62" s="210"/>
      <c r="BD62" s="210"/>
      <c r="BE62" s="210"/>
      <c r="BF62" s="210"/>
      <c r="BG62" s="210"/>
      <c r="BH62" s="210"/>
    </row>
    <row r="63" spans="1:60" x14ac:dyDescent="0.25">
      <c r="A63" s="48" t="s">
        <v>23</v>
      </c>
      <c r="B63" s="6">
        <v>40</v>
      </c>
      <c r="C63" s="5">
        <f t="shared" si="3"/>
        <v>6.6115702479338845E-2</v>
      </c>
      <c r="E63" s="210"/>
      <c r="F63" s="210"/>
      <c r="G63" s="210"/>
      <c r="H63" s="210"/>
      <c r="I63" s="210"/>
      <c r="J63" s="210"/>
      <c r="K63" s="210"/>
      <c r="L63" s="210"/>
      <c r="M63" s="210"/>
      <c r="N63" s="210"/>
      <c r="O63" s="210"/>
      <c r="P63" s="210"/>
      <c r="Q63" s="210"/>
      <c r="R63" s="210"/>
      <c r="S63" s="210"/>
      <c r="T63" s="210"/>
      <c r="U63" s="210"/>
      <c r="V63" s="210"/>
      <c r="W63" s="210"/>
      <c r="X63" s="210"/>
      <c r="Y63" s="210"/>
      <c r="Z63" s="210"/>
      <c r="AA63" s="210"/>
      <c r="AB63" s="210"/>
      <c r="AC63" s="210"/>
      <c r="AD63" s="210"/>
      <c r="AE63" s="210"/>
      <c r="AF63" s="210"/>
      <c r="AG63" s="210"/>
      <c r="AH63" s="210"/>
      <c r="AI63" s="210"/>
      <c r="AJ63" s="210"/>
      <c r="AK63" s="210"/>
      <c r="AL63" s="210"/>
      <c r="AM63" s="210"/>
      <c r="AN63" s="210"/>
      <c r="AO63" s="210"/>
      <c r="AP63" s="210"/>
      <c r="AQ63" s="210"/>
      <c r="AR63" s="210"/>
      <c r="AS63" s="210"/>
      <c r="AT63" s="210"/>
      <c r="AU63" s="210"/>
      <c r="AV63" s="210"/>
      <c r="AW63" s="210"/>
      <c r="AX63" s="210"/>
      <c r="AY63" s="210"/>
      <c r="AZ63" s="210"/>
      <c r="BA63" s="210"/>
      <c r="BB63" s="210"/>
      <c r="BC63" s="210"/>
      <c r="BD63" s="210"/>
      <c r="BE63" s="210"/>
      <c r="BF63" s="210"/>
      <c r="BG63" s="210"/>
      <c r="BH63" s="210"/>
    </row>
    <row r="64" spans="1:60" x14ac:dyDescent="0.25">
      <c r="A64" s="48" t="s">
        <v>273</v>
      </c>
      <c r="B64" s="6">
        <v>39</v>
      </c>
      <c r="C64" s="5">
        <f t="shared" si="3"/>
        <v>6.4462809917355368E-2</v>
      </c>
      <c r="E64" s="210"/>
      <c r="F64" s="210"/>
      <c r="G64" s="210"/>
      <c r="H64" s="210"/>
      <c r="I64" s="210"/>
      <c r="J64" s="210"/>
      <c r="K64" s="210"/>
      <c r="L64" s="210"/>
      <c r="M64" s="210"/>
      <c r="N64" s="210"/>
      <c r="O64" s="210"/>
      <c r="P64" s="210"/>
      <c r="Q64" s="210"/>
      <c r="R64" s="210"/>
      <c r="S64" s="210"/>
      <c r="T64" s="210"/>
      <c r="U64" s="210"/>
      <c r="V64" s="210"/>
      <c r="W64" s="210"/>
      <c r="X64" s="210"/>
      <c r="Y64" s="210"/>
      <c r="Z64" s="210"/>
      <c r="AA64" s="210"/>
      <c r="AB64" s="210"/>
      <c r="AC64" s="210"/>
      <c r="AD64" s="210"/>
      <c r="AE64" s="210"/>
      <c r="AF64" s="210"/>
      <c r="AG64" s="210"/>
      <c r="AH64" s="210"/>
      <c r="AI64" s="210"/>
      <c r="AJ64" s="210"/>
      <c r="AK64" s="210"/>
      <c r="AL64" s="210"/>
      <c r="AM64" s="210"/>
      <c r="AN64" s="210"/>
      <c r="AO64" s="210"/>
      <c r="AP64" s="210"/>
      <c r="AQ64" s="210"/>
      <c r="AR64" s="210"/>
      <c r="AS64" s="210"/>
      <c r="AT64" s="210"/>
      <c r="AU64" s="210"/>
      <c r="AV64" s="210"/>
      <c r="AW64" s="210"/>
      <c r="AX64" s="210"/>
      <c r="AY64" s="210"/>
      <c r="AZ64" s="210"/>
      <c r="BA64" s="210"/>
      <c r="BB64" s="210"/>
      <c r="BC64" s="210"/>
      <c r="BD64" s="210"/>
      <c r="BE64" s="210"/>
      <c r="BF64" s="210"/>
      <c r="BG64" s="210"/>
      <c r="BH64" s="210"/>
    </row>
    <row r="65" spans="1:60" x14ac:dyDescent="0.25">
      <c r="A65" s="48" t="s">
        <v>30</v>
      </c>
      <c r="B65" s="6">
        <v>31</v>
      </c>
      <c r="C65" s="5">
        <f t="shared" si="3"/>
        <v>5.1239669421487603E-2</v>
      </c>
      <c r="E65" s="210"/>
      <c r="F65" s="210"/>
      <c r="G65" s="210"/>
      <c r="H65" s="210"/>
      <c r="I65" s="210"/>
      <c r="J65" s="210"/>
      <c r="K65" s="210"/>
      <c r="L65" s="210"/>
      <c r="M65" s="210"/>
      <c r="N65" s="210"/>
      <c r="O65" s="210"/>
      <c r="P65" s="210"/>
      <c r="Q65" s="210"/>
      <c r="R65" s="210"/>
      <c r="S65" s="210"/>
      <c r="T65" s="210"/>
      <c r="U65" s="210"/>
      <c r="V65" s="210"/>
      <c r="W65" s="210"/>
      <c r="X65" s="210"/>
      <c r="Y65" s="210"/>
      <c r="Z65" s="210"/>
      <c r="AA65" s="210"/>
      <c r="AB65" s="210"/>
      <c r="AC65" s="210"/>
      <c r="AD65" s="210"/>
      <c r="AE65" s="210"/>
      <c r="AF65" s="210"/>
      <c r="AG65" s="210"/>
      <c r="AH65" s="210"/>
      <c r="AI65" s="210"/>
      <c r="AJ65" s="210"/>
      <c r="AK65" s="210"/>
      <c r="AL65" s="210"/>
      <c r="AM65" s="210"/>
      <c r="AN65" s="210"/>
      <c r="AO65" s="210"/>
      <c r="AP65" s="210"/>
      <c r="AQ65" s="210"/>
      <c r="AR65" s="210"/>
      <c r="AS65" s="210"/>
      <c r="AT65" s="210"/>
      <c r="AU65" s="210"/>
      <c r="AV65" s="210"/>
      <c r="AW65" s="210"/>
      <c r="AX65" s="210"/>
      <c r="AY65" s="210"/>
      <c r="AZ65" s="210"/>
      <c r="BA65" s="210"/>
      <c r="BB65" s="210"/>
      <c r="BC65" s="210"/>
      <c r="BD65" s="210"/>
      <c r="BE65" s="210"/>
      <c r="BF65" s="210"/>
      <c r="BG65" s="210"/>
      <c r="BH65" s="210"/>
    </row>
    <row r="66" spans="1:60" x14ac:dyDescent="0.25">
      <c r="A66" s="48" t="s">
        <v>29</v>
      </c>
      <c r="B66" s="6">
        <v>28</v>
      </c>
      <c r="C66" s="5">
        <f t="shared" si="3"/>
        <v>4.6280991735537187E-2</v>
      </c>
      <c r="E66" s="210"/>
      <c r="F66" s="210"/>
      <c r="G66" s="210"/>
      <c r="H66" s="210"/>
      <c r="I66" s="210"/>
      <c r="J66" s="210"/>
      <c r="K66" s="210"/>
      <c r="L66" s="210"/>
      <c r="M66" s="210"/>
      <c r="N66" s="210"/>
      <c r="O66" s="210"/>
      <c r="P66" s="210"/>
      <c r="Q66" s="210"/>
      <c r="R66" s="210"/>
      <c r="S66" s="210"/>
      <c r="T66" s="210"/>
      <c r="U66" s="210"/>
      <c r="V66" s="210"/>
      <c r="W66" s="210"/>
      <c r="X66" s="210"/>
      <c r="Y66" s="210"/>
      <c r="Z66" s="210"/>
      <c r="AA66" s="210"/>
      <c r="AB66" s="210"/>
      <c r="AC66" s="210"/>
      <c r="AD66" s="210"/>
      <c r="AE66" s="210"/>
      <c r="AF66" s="210"/>
      <c r="AG66" s="210"/>
      <c r="AH66" s="210"/>
      <c r="AI66" s="210"/>
      <c r="AJ66" s="210"/>
      <c r="AK66" s="210"/>
      <c r="AL66" s="210"/>
      <c r="AM66" s="210"/>
      <c r="AN66" s="210"/>
      <c r="AO66" s="210"/>
      <c r="AP66" s="210"/>
      <c r="AQ66" s="210"/>
      <c r="AR66" s="210"/>
      <c r="AS66" s="210"/>
      <c r="AT66" s="210"/>
      <c r="AU66" s="210"/>
      <c r="AV66" s="210"/>
      <c r="AW66" s="210"/>
      <c r="AX66" s="210"/>
      <c r="AY66" s="210"/>
      <c r="AZ66" s="210"/>
      <c r="BA66" s="210"/>
      <c r="BB66" s="210"/>
      <c r="BC66" s="210"/>
      <c r="BD66" s="210"/>
      <c r="BE66" s="210"/>
      <c r="BF66" s="210"/>
      <c r="BG66" s="210"/>
      <c r="BH66" s="210"/>
    </row>
    <row r="67" spans="1:60" x14ac:dyDescent="0.25">
      <c r="A67" s="48" t="s">
        <v>22</v>
      </c>
      <c r="B67" s="6">
        <v>23</v>
      </c>
      <c r="C67" s="5">
        <f t="shared" si="3"/>
        <v>3.8016528925619832E-2</v>
      </c>
      <c r="E67" s="210"/>
      <c r="F67" s="210"/>
      <c r="G67" s="210"/>
      <c r="H67" s="210"/>
      <c r="I67" s="210"/>
      <c r="J67" s="210"/>
      <c r="K67" s="210"/>
      <c r="L67" s="210"/>
      <c r="M67" s="210"/>
      <c r="N67" s="210"/>
      <c r="O67" s="210"/>
      <c r="P67" s="210"/>
      <c r="Q67" s="210"/>
      <c r="R67" s="210"/>
      <c r="S67" s="210"/>
      <c r="T67" s="210"/>
      <c r="U67" s="210"/>
      <c r="V67" s="210"/>
      <c r="W67" s="210"/>
      <c r="X67" s="210"/>
      <c r="Y67" s="210"/>
      <c r="Z67" s="210"/>
      <c r="AA67" s="210"/>
      <c r="AB67" s="210"/>
      <c r="AC67" s="210"/>
      <c r="AD67" s="210"/>
      <c r="AE67" s="210"/>
      <c r="AF67" s="210"/>
      <c r="AG67" s="210"/>
      <c r="AH67" s="210"/>
      <c r="AI67" s="210"/>
      <c r="AJ67" s="210"/>
      <c r="AK67" s="210"/>
      <c r="AL67" s="210"/>
      <c r="AM67" s="210"/>
      <c r="AN67" s="210"/>
      <c r="AO67" s="210"/>
      <c r="AP67" s="210"/>
      <c r="AQ67" s="210"/>
      <c r="AR67" s="210"/>
      <c r="AS67" s="210"/>
      <c r="AT67" s="210"/>
      <c r="AU67" s="210"/>
      <c r="AV67" s="210"/>
      <c r="AW67" s="210"/>
      <c r="AX67" s="210"/>
      <c r="AY67" s="210"/>
      <c r="AZ67" s="210"/>
      <c r="BA67" s="210"/>
      <c r="BB67" s="210"/>
      <c r="BC67" s="210"/>
      <c r="BD67" s="210"/>
      <c r="BE67" s="210"/>
      <c r="BF67" s="210"/>
      <c r="BG67" s="210"/>
      <c r="BH67" s="210"/>
    </row>
    <row r="68" spans="1:60" x14ac:dyDescent="0.25">
      <c r="A68" s="15" t="s">
        <v>33</v>
      </c>
      <c r="B68" s="16">
        <v>30</v>
      </c>
      <c r="C68" s="17">
        <f t="shared" si="3"/>
        <v>4.9586776859504134E-2</v>
      </c>
      <c r="E68" s="210"/>
      <c r="F68" s="210"/>
      <c r="G68" s="210"/>
      <c r="H68" s="210"/>
      <c r="I68" s="210"/>
      <c r="J68" s="210"/>
      <c r="K68" s="210"/>
      <c r="L68" s="210"/>
      <c r="M68" s="210"/>
      <c r="N68" s="210"/>
      <c r="O68" s="210"/>
      <c r="P68" s="210"/>
      <c r="Q68" s="210"/>
      <c r="R68" s="210"/>
      <c r="S68" s="210"/>
      <c r="T68" s="210"/>
      <c r="U68" s="210"/>
      <c r="V68" s="210"/>
      <c r="W68" s="210"/>
      <c r="X68" s="210"/>
      <c r="Y68" s="210"/>
      <c r="Z68" s="210"/>
      <c r="AA68" s="210"/>
      <c r="AB68" s="210"/>
      <c r="AC68" s="210"/>
      <c r="AD68" s="210"/>
      <c r="AE68" s="210"/>
      <c r="AF68" s="210"/>
      <c r="AG68" s="210"/>
      <c r="AH68" s="210"/>
      <c r="AI68" s="210"/>
      <c r="AJ68" s="210"/>
      <c r="AK68" s="210"/>
      <c r="AL68" s="210"/>
      <c r="AM68" s="210"/>
      <c r="AN68" s="210"/>
      <c r="AO68" s="210"/>
      <c r="AP68" s="210"/>
      <c r="AQ68" s="210"/>
      <c r="AR68" s="210"/>
      <c r="AS68" s="210"/>
      <c r="AT68" s="210"/>
      <c r="AU68" s="210"/>
      <c r="AV68" s="210"/>
      <c r="AW68" s="210"/>
      <c r="AX68" s="210"/>
      <c r="AY68" s="210"/>
      <c r="AZ68" s="210"/>
      <c r="BA68" s="210"/>
      <c r="BB68" s="210"/>
      <c r="BC68" s="210"/>
      <c r="BD68" s="210"/>
      <c r="BE68" s="210"/>
      <c r="BF68" s="210"/>
      <c r="BG68" s="210"/>
      <c r="BH68" s="210"/>
    </row>
    <row r="69" spans="1:60" ht="15.75" thickBot="1" x14ac:dyDescent="0.3">
      <c r="A69" s="49" t="s">
        <v>5</v>
      </c>
      <c r="B69" s="3">
        <f>SUM(B58:B68)</f>
        <v>605</v>
      </c>
      <c r="C69" s="2"/>
      <c r="E69" s="210"/>
      <c r="F69" s="210"/>
      <c r="G69" s="210"/>
      <c r="H69" s="210"/>
      <c r="I69" s="210"/>
      <c r="J69" s="210"/>
      <c r="K69" s="210"/>
      <c r="L69" s="210"/>
      <c r="M69" s="210"/>
      <c r="N69" s="210"/>
      <c r="O69" s="210"/>
      <c r="P69" s="210"/>
      <c r="Q69" s="210"/>
      <c r="R69" s="210"/>
      <c r="S69" s="210"/>
      <c r="T69" s="210"/>
      <c r="U69" s="210"/>
      <c r="V69" s="210"/>
      <c r="W69" s="210"/>
      <c r="X69" s="210"/>
      <c r="Y69" s="210"/>
      <c r="Z69" s="210"/>
      <c r="AA69" s="210"/>
      <c r="AB69" s="210"/>
      <c r="AC69" s="210"/>
      <c r="AD69" s="210"/>
      <c r="AE69" s="210"/>
      <c r="AF69" s="210"/>
      <c r="AG69" s="210"/>
      <c r="AH69" s="210"/>
      <c r="AI69" s="210"/>
      <c r="AJ69" s="210"/>
      <c r="AK69" s="210"/>
      <c r="AL69" s="210"/>
      <c r="AM69" s="210"/>
      <c r="AN69" s="210"/>
      <c r="AO69" s="210"/>
      <c r="AP69" s="210"/>
      <c r="AQ69" s="210"/>
      <c r="AR69" s="210"/>
      <c r="AS69" s="210"/>
      <c r="AT69" s="210"/>
      <c r="AU69" s="210"/>
      <c r="AV69" s="210"/>
      <c r="AW69" s="210"/>
      <c r="AX69" s="210"/>
      <c r="AY69" s="210"/>
      <c r="AZ69" s="210"/>
      <c r="BA69" s="210"/>
      <c r="BB69" s="210"/>
      <c r="BC69" s="210"/>
      <c r="BD69" s="210"/>
      <c r="BE69" s="210"/>
      <c r="BF69" s="210"/>
      <c r="BG69" s="210"/>
      <c r="BH69" s="210"/>
    </row>
    <row r="70" spans="1:60" ht="15.75" thickBot="1" x14ac:dyDescent="0.3">
      <c r="E70" s="210"/>
      <c r="F70" s="210"/>
      <c r="G70" s="210"/>
      <c r="H70" s="210"/>
      <c r="I70" s="210"/>
      <c r="J70" s="210"/>
      <c r="K70" s="210"/>
      <c r="L70" s="210"/>
      <c r="M70" s="210"/>
      <c r="N70" s="210"/>
      <c r="O70" s="210"/>
      <c r="P70" s="210"/>
      <c r="Q70" s="210"/>
      <c r="R70" s="210"/>
      <c r="S70" s="210"/>
      <c r="T70" s="210"/>
      <c r="U70" s="210"/>
      <c r="V70" s="210"/>
      <c r="W70" s="210"/>
      <c r="X70" s="210"/>
      <c r="Y70" s="210"/>
      <c r="Z70" s="210"/>
      <c r="AA70" s="210"/>
      <c r="AB70" s="210"/>
      <c r="AC70" s="210"/>
      <c r="AD70" s="210"/>
      <c r="AE70" s="210"/>
      <c r="AF70" s="210"/>
      <c r="AG70" s="210"/>
      <c r="AH70" s="210"/>
      <c r="AI70" s="210"/>
      <c r="AJ70" s="210"/>
      <c r="AK70" s="210"/>
      <c r="AL70" s="210"/>
      <c r="AM70" s="210"/>
      <c r="AN70" s="210"/>
      <c r="AO70" s="210"/>
      <c r="AP70" s="210"/>
      <c r="AQ70" s="210"/>
      <c r="AR70" s="210"/>
      <c r="AS70" s="210"/>
      <c r="AT70" s="210"/>
      <c r="AU70" s="210"/>
      <c r="AV70" s="210"/>
      <c r="AW70" s="210"/>
      <c r="AX70" s="210"/>
      <c r="AY70" s="210"/>
      <c r="AZ70" s="210"/>
      <c r="BA70" s="210"/>
      <c r="BB70" s="210"/>
      <c r="BC70" s="210"/>
      <c r="BD70" s="210"/>
      <c r="BE70" s="210"/>
      <c r="BF70" s="210"/>
      <c r="BG70" s="210"/>
      <c r="BH70" s="210"/>
    </row>
    <row r="71" spans="1:60" ht="18" thickBot="1" x14ac:dyDescent="0.35">
      <c r="A71" s="284" t="s">
        <v>44</v>
      </c>
      <c r="B71" s="285"/>
      <c r="C71" s="286"/>
      <c r="E71" s="210"/>
      <c r="F71" s="210"/>
      <c r="G71" s="210"/>
      <c r="H71" s="210"/>
      <c r="I71" s="210"/>
      <c r="J71" s="210"/>
      <c r="K71" s="210"/>
      <c r="L71" s="210"/>
      <c r="M71" s="210"/>
      <c r="N71" s="210"/>
      <c r="O71" s="210"/>
      <c r="P71" s="210"/>
      <c r="Q71" s="210"/>
      <c r="R71" s="210"/>
      <c r="S71" s="210"/>
      <c r="T71" s="210"/>
      <c r="U71" s="210"/>
      <c r="V71" s="210"/>
      <c r="W71" s="210"/>
      <c r="X71" s="210"/>
      <c r="Y71" s="210"/>
      <c r="Z71" s="210"/>
      <c r="AA71" s="210"/>
      <c r="AB71" s="210"/>
      <c r="AC71" s="210"/>
      <c r="AD71" s="210"/>
      <c r="AE71" s="210"/>
      <c r="AF71" s="210"/>
      <c r="AG71" s="210"/>
      <c r="AH71" s="210"/>
      <c r="AI71" s="210"/>
      <c r="AJ71" s="210"/>
      <c r="AK71" s="210"/>
      <c r="AL71" s="210"/>
      <c r="AM71" s="210"/>
      <c r="AN71" s="210"/>
      <c r="AO71" s="210"/>
      <c r="AP71" s="210"/>
      <c r="AQ71" s="210"/>
      <c r="AR71" s="210"/>
      <c r="AS71" s="210"/>
      <c r="AT71" s="210"/>
      <c r="AU71" s="210"/>
      <c r="AV71" s="210"/>
      <c r="AW71" s="210"/>
      <c r="AX71" s="210"/>
      <c r="AY71" s="210"/>
      <c r="AZ71" s="210"/>
      <c r="BA71" s="210"/>
      <c r="BB71" s="210"/>
      <c r="BC71" s="210"/>
      <c r="BD71" s="210"/>
      <c r="BE71" s="210"/>
      <c r="BF71" s="210"/>
      <c r="BG71" s="210"/>
      <c r="BH71" s="210"/>
    </row>
    <row r="72" spans="1:60" x14ac:dyDescent="0.25">
      <c r="A72" s="14" t="s">
        <v>45</v>
      </c>
      <c r="B72" s="4" t="s">
        <v>7</v>
      </c>
      <c r="C72" s="13" t="s">
        <v>2</v>
      </c>
      <c r="E72" s="210"/>
      <c r="F72" s="210"/>
      <c r="G72" s="210"/>
      <c r="H72" s="210"/>
      <c r="I72" s="210"/>
      <c r="J72" s="210"/>
      <c r="K72" s="210"/>
      <c r="L72" s="210"/>
      <c r="M72" s="210"/>
      <c r="N72" s="210"/>
      <c r="O72" s="210"/>
      <c r="P72" s="210"/>
      <c r="Q72" s="210"/>
      <c r="R72" s="210"/>
      <c r="S72" s="210"/>
      <c r="T72" s="210"/>
      <c r="U72" s="210"/>
      <c r="V72" s="210"/>
      <c r="W72" s="210"/>
      <c r="X72" s="210"/>
      <c r="Y72" s="210"/>
      <c r="Z72" s="210"/>
      <c r="AA72" s="210"/>
      <c r="AB72" s="210"/>
      <c r="AC72" s="210"/>
      <c r="AD72" s="210"/>
      <c r="AE72" s="210"/>
      <c r="AF72" s="210"/>
      <c r="AG72" s="210"/>
      <c r="AH72" s="210"/>
      <c r="AI72" s="210"/>
      <c r="AJ72" s="210"/>
      <c r="AK72" s="210"/>
      <c r="AL72" s="210"/>
      <c r="AM72" s="210"/>
      <c r="AN72" s="210"/>
      <c r="AO72" s="210"/>
      <c r="AP72" s="210"/>
      <c r="AQ72" s="210"/>
      <c r="AR72" s="210"/>
      <c r="AS72" s="210"/>
      <c r="AT72" s="210"/>
      <c r="AU72" s="210"/>
      <c r="AV72" s="210"/>
      <c r="AW72" s="210"/>
      <c r="AX72" s="210"/>
      <c r="AY72" s="210"/>
      <c r="AZ72" s="210"/>
      <c r="BA72" s="210"/>
      <c r="BB72" s="210"/>
      <c r="BC72" s="210"/>
      <c r="BD72" s="210"/>
      <c r="BE72" s="210"/>
      <c r="BF72" s="210"/>
      <c r="BG72" s="210"/>
      <c r="BH72" s="210"/>
    </row>
    <row r="73" spans="1:60" x14ac:dyDescent="0.25">
      <c r="A73" s="48" t="s">
        <v>46</v>
      </c>
      <c r="B73" s="6">
        <v>389</v>
      </c>
      <c r="C73" s="5">
        <f>B73/$B$80</f>
        <v>8.4694099716960597E-2</v>
      </c>
      <c r="E73" s="210"/>
      <c r="F73" s="210"/>
      <c r="G73" s="210"/>
      <c r="H73" s="210"/>
      <c r="I73" s="210"/>
      <c r="J73" s="210"/>
      <c r="K73" s="210"/>
      <c r="L73" s="210"/>
      <c r="M73" s="210"/>
      <c r="N73" s="210"/>
      <c r="O73" s="210"/>
      <c r="P73" s="210"/>
      <c r="Q73" s="210"/>
      <c r="R73" s="210"/>
      <c r="S73" s="210"/>
      <c r="T73" s="210"/>
      <c r="U73" s="210"/>
      <c r="V73" s="210"/>
      <c r="W73" s="210"/>
      <c r="X73" s="210"/>
      <c r="Y73" s="210"/>
      <c r="Z73" s="210"/>
      <c r="AA73" s="210"/>
      <c r="AB73" s="210"/>
      <c r="AC73" s="210"/>
      <c r="AD73" s="210"/>
      <c r="AE73" s="210"/>
      <c r="AF73" s="210"/>
      <c r="AG73" s="210"/>
      <c r="AH73" s="210"/>
      <c r="AI73" s="210"/>
      <c r="AJ73" s="210"/>
      <c r="AK73" s="210"/>
      <c r="AL73" s="210"/>
      <c r="AM73" s="210"/>
      <c r="AN73" s="210"/>
      <c r="AO73" s="210"/>
      <c r="AP73" s="210"/>
      <c r="AQ73" s="210"/>
      <c r="AR73" s="210"/>
      <c r="AS73" s="210"/>
      <c r="AT73" s="210"/>
      <c r="AU73" s="210"/>
      <c r="AV73" s="210"/>
      <c r="AW73" s="210"/>
      <c r="AX73" s="210"/>
      <c r="AY73" s="210"/>
      <c r="AZ73" s="210"/>
      <c r="BA73" s="210"/>
      <c r="BB73" s="210"/>
      <c r="BC73" s="210"/>
      <c r="BD73" s="210"/>
      <c r="BE73" s="210"/>
      <c r="BF73" s="210"/>
      <c r="BG73" s="210"/>
      <c r="BH73" s="210"/>
    </row>
    <row r="74" spans="1:60" x14ac:dyDescent="0.25">
      <c r="A74" s="48" t="s">
        <v>47</v>
      </c>
      <c r="B74" s="6">
        <v>124</v>
      </c>
      <c r="C74" s="5">
        <f t="shared" ref="C74:C79" si="4">B74/$B$80</f>
        <v>2.6997605051164816E-2</v>
      </c>
      <c r="E74" s="210"/>
      <c r="F74" s="210"/>
      <c r="G74" s="210"/>
      <c r="H74" s="210"/>
      <c r="I74" s="210"/>
      <c r="J74" s="210"/>
      <c r="K74" s="210"/>
      <c r="L74" s="210"/>
      <c r="M74" s="210"/>
      <c r="N74" s="210"/>
    </row>
    <row r="75" spans="1:60" x14ac:dyDescent="0.25">
      <c r="A75" s="48" t="s">
        <v>48</v>
      </c>
      <c r="B75" s="6">
        <v>404</v>
      </c>
      <c r="C75" s="5">
        <f t="shared" si="4"/>
        <v>8.795993903766601E-2</v>
      </c>
      <c r="E75" s="210"/>
      <c r="F75" s="210"/>
      <c r="G75" s="210"/>
      <c r="H75" s="210"/>
      <c r="I75" s="210"/>
      <c r="J75" s="210"/>
      <c r="K75" s="210"/>
      <c r="L75" s="210"/>
      <c r="M75" s="210"/>
      <c r="N75" s="210"/>
    </row>
    <row r="76" spans="1:60" x14ac:dyDescent="0.25">
      <c r="A76" s="48" t="s">
        <v>49</v>
      </c>
      <c r="B76" s="6">
        <v>733</v>
      </c>
      <c r="C76" s="5">
        <f t="shared" si="4"/>
        <v>0.15959068147180491</v>
      </c>
      <c r="L76" s="210"/>
      <c r="M76" s="210"/>
      <c r="N76" s="210"/>
    </row>
    <row r="77" spans="1:60" x14ac:dyDescent="0.25">
      <c r="A77" s="48" t="s">
        <v>50</v>
      </c>
      <c r="B77" s="6">
        <v>828</v>
      </c>
      <c r="C77" s="5">
        <f t="shared" si="4"/>
        <v>0.18027433050293926</v>
      </c>
      <c r="L77" s="210"/>
      <c r="M77" s="210"/>
      <c r="N77" s="210"/>
    </row>
    <row r="78" spans="1:60" x14ac:dyDescent="0.25">
      <c r="A78" s="48" t="s">
        <v>51</v>
      </c>
      <c r="B78" s="6">
        <v>988</v>
      </c>
      <c r="C78" s="5">
        <f t="shared" si="4"/>
        <v>0.21510994992379709</v>
      </c>
      <c r="L78" s="210"/>
      <c r="M78" s="210"/>
      <c r="N78" s="210"/>
    </row>
    <row r="79" spans="1:60" x14ac:dyDescent="0.25">
      <c r="A79" s="15" t="s">
        <v>52</v>
      </c>
      <c r="B79" s="16">
        <v>1127</v>
      </c>
      <c r="C79" s="17">
        <f t="shared" si="4"/>
        <v>0.24537339429566732</v>
      </c>
      <c r="L79" s="210"/>
    </row>
    <row r="80" spans="1:60" ht="15.75" thickBot="1" x14ac:dyDescent="0.3">
      <c r="A80" s="49" t="s">
        <v>5</v>
      </c>
      <c r="B80" s="3">
        <f>SUM(B73:B79)</f>
        <v>4593</v>
      </c>
      <c r="C80" s="2"/>
    </row>
    <row r="81" spans="1:9" ht="15.75" thickBot="1" x14ac:dyDescent="0.3"/>
    <row r="82" spans="1:9" ht="37.5" customHeight="1" thickBot="1" x14ac:dyDescent="0.35">
      <c r="A82" s="280" t="s">
        <v>53</v>
      </c>
      <c r="B82" s="281"/>
      <c r="C82" s="282"/>
    </row>
    <row r="83" spans="1:9" x14ac:dyDescent="0.25">
      <c r="A83" s="14" t="s">
        <v>45</v>
      </c>
      <c r="B83" s="4" t="s">
        <v>7</v>
      </c>
      <c r="C83" s="13" t="s">
        <v>2</v>
      </c>
    </row>
    <row r="84" spans="1:9" x14ac:dyDescent="0.25">
      <c r="A84" s="48" t="s">
        <v>46</v>
      </c>
      <c r="B84" s="6">
        <v>41</v>
      </c>
      <c r="C84" s="5">
        <f>B84/$B$91</f>
        <v>6.7768595041322308E-2</v>
      </c>
    </row>
    <row r="85" spans="1:9" x14ac:dyDescent="0.25">
      <c r="A85" s="48" t="s">
        <v>47</v>
      </c>
      <c r="B85" s="6">
        <v>0</v>
      </c>
      <c r="C85" s="5">
        <f t="shared" ref="C85:C90" si="5">B85/$B$91</f>
        <v>0</v>
      </c>
    </row>
    <row r="86" spans="1:9" x14ac:dyDescent="0.25">
      <c r="A86" s="48" t="s">
        <v>48</v>
      </c>
      <c r="B86" s="6">
        <v>28</v>
      </c>
      <c r="C86" s="5">
        <f t="shared" si="5"/>
        <v>4.6280991735537187E-2</v>
      </c>
    </row>
    <row r="87" spans="1:9" x14ac:dyDescent="0.25">
      <c r="A87" s="48" t="s">
        <v>49</v>
      </c>
      <c r="B87" s="6">
        <v>125</v>
      </c>
      <c r="C87" s="5">
        <f t="shared" si="5"/>
        <v>0.20661157024793389</v>
      </c>
    </row>
    <row r="88" spans="1:9" x14ac:dyDescent="0.25">
      <c r="A88" s="48" t="s">
        <v>50</v>
      </c>
      <c r="B88" s="6">
        <v>219</v>
      </c>
      <c r="C88" s="5">
        <f t="shared" si="5"/>
        <v>0.36198347107438017</v>
      </c>
    </row>
    <row r="89" spans="1:9" x14ac:dyDescent="0.25">
      <c r="A89" s="48" t="s">
        <v>51</v>
      </c>
      <c r="B89" s="6">
        <v>69</v>
      </c>
      <c r="C89" s="5">
        <f t="shared" si="5"/>
        <v>0.1140495867768595</v>
      </c>
    </row>
    <row r="90" spans="1:9" x14ac:dyDescent="0.25">
      <c r="A90" s="15" t="s">
        <v>52</v>
      </c>
      <c r="B90" s="16">
        <v>123</v>
      </c>
      <c r="C90" s="17">
        <f t="shared" si="5"/>
        <v>0.20330578512396694</v>
      </c>
    </row>
    <row r="91" spans="1:9" ht="15.75" thickBot="1" x14ac:dyDescent="0.3">
      <c r="A91" s="49" t="s">
        <v>5</v>
      </c>
      <c r="B91" s="3">
        <f>SUM(B84:B90)</f>
        <v>605</v>
      </c>
      <c r="C91" s="2"/>
    </row>
    <row r="92" spans="1:9" x14ac:dyDescent="0.25">
      <c r="A92" s="233"/>
      <c r="B92" s="6"/>
      <c r="C92" s="233"/>
      <c r="D92" s="210"/>
      <c r="E92" s="210"/>
      <c r="F92" s="210"/>
      <c r="G92" s="210"/>
      <c r="H92" s="210"/>
      <c r="I92" s="210"/>
    </row>
    <row r="93" spans="1:9" x14ac:dyDescent="0.25">
      <c r="A93" s="237" t="s">
        <v>817</v>
      </c>
      <c r="B93" s="238"/>
      <c r="C93" s="239"/>
      <c r="D93" s="210"/>
      <c r="E93" s="210"/>
      <c r="F93" s="210"/>
      <c r="G93" s="210"/>
      <c r="H93" s="210"/>
    </row>
    <row r="94" spans="1:9" x14ac:dyDescent="0.25">
      <c r="A94" s="240" t="s">
        <v>818</v>
      </c>
      <c r="B94" s="238"/>
      <c r="C94" s="239"/>
      <c r="D94" s="210"/>
      <c r="E94" s="210"/>
      <c r="F94" s="210"/>
      <c r="G94" s="210"/>
      <c r="H94" s="210"/>
    </row>
    <row r="95" spans="1:9" x14ac:dyDescent="0.25">
      <c r="A95" s="240" t="s">
        <v>819</v>
      </c>
      <c r="B95" s="238"/>
      <c r="C95" s="239"/>
      <c r="D95" s="210"/>
      <c r="E95" s="210"/>
      <c r="F95" s="210"/>
      <c r="G95" s="210"/>
      <c r="H95" s="210"/>
    </row>
    <row r="96" spans="1:9" ht="15.75" thickBot="1" x14ac:dyDescent="0.3"/>
    <row r="97" spans="1:3" ht="18" thickBot="1" x14ac:dyDescent="0.35">
      <c r="A97" s="284" t="s">
        <v>805</v>
      </c>
      <c r="B97" s="285"/>
      <c r="C97" s="286"/>
    </row>
    <row r="98" spans="1:3" x14ac:dyDescent="0.25">
      <c r="A98" s="14" t="s">
        <v>54</v>
      </c>
      <c r="B98" s="4" t="s">
        <v>1</v>
      </c>
      <c r="C98" s="13" t="s">
        <v>2</v>
      </c>
    </row>
    <row r="99" spans="1:3" x14ac:dyDescent="0.25">
      <c r="A99" s="48" t="s">
        <v>55</v>
      </c>
      <c r="B99" s="6">
        <v>67949</v>
      </c>
      <c r="C99" s="5">
        <f>B99/$B$101</f>
        <v>0.98592550675430579</v>
      </c>
    </row>
    <row r="100" spans="1:3" x14ac:dyDescent="0.25">
      <c r="A100" s="15" t="s">
        <v>58</v>
      </c>
      <c r="B100" s="16">
        <v>970</v>
      </c>
      <c r="C100" s="17">
        <f>B100/$B$101</f>
        <v>1.4074493245694221E-2</v>
      </c>
    </row>
    <row r="101" spans="1:3" ht="15.75" thickBot="1" x14ac:dyDescent="0.3">
      <c r="A101" s="49" t="s">
        <v>5</v>
      </c>
      <c r="B101" s="3">
        <f>SUM(B99:B100)</f>
        <v>68919</v>
      </c>
      <c r="C101" s="2"/>
    </row>
    <row r="102" spans="1:3" x14ac:dyDescent="0.25">
      <c r="A102" s="210" t="s">
        <v>829</v>
      </c>
    </row>
    <row r="103" spans="1:3" ht="15.75" thickBot="1" x14ac:dyDescent="0.3">
      <c r="A103" s="210"/>
      <c r="B103" s="210"/>
      <c r="C103" s="210"/>
    </row>
    <row r="104" spans="1:3" ht="33" customHeight="1" thickBot="1" x14ac:dyDescent="0.35">
      <c r="A104" s="280" t="s">
        <v>56</v>
      </c>
      <c r="B104" s="281"/>
      <c r="C104" s="282"/>
    </row>
    <row r="105" spans="1:3" x14ac:dyDescent="0.25">
      <c r="A105" s="14" t="s">
        <v>6</v>
      </c>
      <c r="B105" s="4" t="s">
        <v>7</v>
      </c>
      <c r="C105" s="13" t="s">
        <v>2</v>
      </c>
    </row>
    <row r="106" spans="1:3" x14ac:dyDescent="0.25">
      <c r="A106" s="48" t="s">
        <v>36</v>
      </c>
      <c r="B106" s="6">
        <v>1401</v>
      </c>
      <c r="C106" s="5">
        <f>B106/$B$112</f>
        <v>2.7478670197116799E-2</v>
      </c>
    </row>
    <row r="107" spans="1:3" x14ac:dyDescent="0.25">
      <c r="A107" s="48" t="s">
        <v>37</v>
      </c>
      <c r="B107" s="6">
        <v>3401</v>
      </c>
      <c r="C107" s="5">
        <f t="shared" ref="C107:C111" si="6">B107/$B$112</f>
        <v>6.6705893890359913E-2</v>
      </c>
    </row>
    <row r="108" spans="1:3" x14ac:dyDescent="0.25">
      <c r="A108" s="48" t="s">
        <v>38</v>
      </c>
      <c r="B108" s="6">
        <v>4732</v>
      </c>
      <c r="C108" s="5">
        <f t="shared" si="6"/>
        <v>9.2811611258213203E-2</v>
      </c>
    </row>
    <row r="109" spans="1:3" x14ac:dyDescent="0.25">
      <c r="A109" s="48" t="s">
        <v>39</v>
      </c>
      <c r="B109" s="6">
        <v>6390</v>
      </c>
      <c r="C109" s="5">
        <f t="shared" si="6"/>
        <v>0.12533097969991175</v>
      </c>
    </row>
    <row r="110" spans="1:3" x14ac:dyDescent="0.25">
      <c r="A110" s="48" t="s">
        <v>40</v>
      </c>
      <c r="B110" s="6">
        <v>7065</v>
      </c>
      <c r="C110" s="5">
        <f t="shared" si="6"/>
        <v>0.13857016769638128</v>
      </c>
    </row>
    <row r="111" spans="1:3" x14ac:dyDescent="0.25">
      <c r="A111" s="15" t="s">
        <v>8</v>
      </c>
      <c r="B111" s="16">
        <v>27996</v>
      </c>
      <c r="C111" s="17">
        <f t="shared" si="6"/>
        <v>0.54910267725801709</v>
      </c>
    </row>
    <row r="112" spans="1:3" ht="15.75" thickBot="1" x14ac:dyDescent="0.3">
      <c r="A112" s="49" t="s">
        <v>5</v>
      </c>
      <c r="B112" s="3">
        <f>SUM(B106:B111)</f>
        <v>50985</v>
      </c>
      <c r="C112" s="2"/>
    </row>
    <row r="113" spans="1:3" x14ac:dyDescent="0.25">
      <c r="A113" s="241" t="s">
        <v>820</v>
      </c>
    </row>
    <row r="114" spans="1:3" ht="15.75" thickBot="1" x14ac:dyDescent="0.3">
      <c r="A114" s="254"/>
      <c r="B114" s="210"/>
      <c r="C114" s="210"/>
    </row>
    <row r="115" spans="1:3" ht="35.25" customHeight="1" thickBot="1" x14ac:dyDescent="0.35">
      <c r="A115" s="280" t="s">
        <v>57</v>
      </c>
      <c r="B115" s="281"/>
      <c r="C115" s="282"/>
    </row>
    <row r="116" spans="1:3" x14ac:dyDescent="0.25">
      <c r="A116" s="14" t="s">
        <v>6</v>
      </c>
      <c r="B116" s="4" t="s">
        <v>7</v>
      </c>
      <c r="C116" s="13" t="s">
        <v>2</v>
      </c>
    </row>
    <row r="117" spans="1:3" x14ac:dyDescent="0.25">
      <c r="A117" s="48" t="s">
        <v>36</v>
      </c>
      <c r="B117" s="6">
        <v>27</v>
      </c>
      <c r="C117" s="5">
        <f>B117/$B$123</f>
        <v>3.614457831325301E-2</v>
      </c>
    </row>
    <row r="118" spans="1:3" x14ac:dyDescent="0.25">
      <c r="A118" s="48" t="s">
        <v>37</v>
      </c>
      <c r="B118" s="6">
        <v>52</v>
      </c>
      <c r="C118" s="5">
        <f t="shared" ref="C118:C122" si="7">B118/$B$123</f>
        <v>6.9611780455153954E-2</v>
      </c>
    </row>
    <row r="119" spans="1:3" x14ac:dyDescent="0.25">
      <c r="A119" s="48" t="s">
        <v>38</v>
      </c>
      <c r="B119" s="6">
        <v>84</v>
      </c>
      <c r="C119" s="5">
        <f t="shared" si="7"/>
        <v>0.11244979919678715</v>
      </c>
    </row>
    <row r="120" spans="1:3" x14ac:dyDescent="0.25">
      <c r="A120" s="48" t="s">
        <v>39</v>
      </c>
      <c r="B120" s="6">
        <v>186</v>
      </c>
      <c r="C120" s="5">
        <f t="shared" si="7"/>
        <v>0.24899598393574296</v>
      </c>
    </row>
    <row r="121" spans="1:3" x14ac:dyDescent="0.25">
      <c r="A121" s="48" t="s">
        <v>40</v>
      </c>
      <c r="B121" s="6">
        <v>72</v>
      </c>
      <c r="C121" s="5">
        <f t="shared" si="7"/>
        <v>9.6385542168674704E-2</v>
      </c>
    </row>
    <row r="122" spans="1:3" x14ac:dyDescent="0.25">
      <c r="A122" s="15" t="s">
        <v>8</v>
      </c>
      <c r="B122" s="16">
        <v>326</v>
      </c>
      <c r="C122" s="17">
        <f t="shared" si="7"/>
        <v>0.43641231593038821</v>
      </c>
    </row>
    <row r="123" spans="1:3" ht="15.75" thickBot="1" x14ac:dyDescent="0.3">
      <c r="A123" s="49" t="s">
        <v>5</v>
      </c>
      <c r="B123" s="3">
        <f>SUM(B117:B122)</f>
        <v>747</v>
      </c>
      <c r="C123" s="2"/>
    </row>
    <row r="124" spans="1:3" ht="15.75" thickBot="1" x14ac:dyDescent="0.3"/>
    <row r="125" spans="1:3" ht="33.75" customHeight="1" thickBot="1" x14ac:dyDescent="0.35">
      <c r="A125" s="280" t="s">
        <v>59</v>
      </c>
      <c r="B125" s="281"/>
      <c r="C125" s="282"/>
    </row>
    <row r="126" spans="1:3" x14ac:dyDescent="0.25">
      <c r="A126" s="14" t="s">
        <v>6</v>
      </c>
      <c r="B126" s="4" t="s">
        <v>7</v>
      </c>
      <c r="C126" s="13" t="s">
        <v>2</v>
      </c>
    </row>
    <row r="127" spans="1:3" x14ac:dyDescent="0.25">
      <c r="A127" s="48" t="s">
        <v>36</v>
      </c>
      <c r="B127" s="6">
        <f>B117</f>
        <v>27</v>
      </c>
      <c r="C127" s="5">
        <f>B127/$B$129</f>
        <v>0.34177215189873417</v>
      </c>
    </row>
    <row r="128" spans="1:3" x14ac:dyDescent="0.25">
      <c r="A128" s="15" t="s">
        <v>37</v>
      </c>
      <c r="B128" s="16">
        <f>B118</f>
        <v>52</v>
      </c>
      <c r="C128" s="17">
        <f>B128/$B$129</f>
        <v>0.65822784810126578</v>
      </c>
    </row>
    <row r="129" spans="1:3" ht="15.75" thickBot="1" x14ac:dyDescent="0.3">
      <c r="A129" s="49" t="s">
        <v>5</v>
      </c>
      <c r="B129" s="3">
        <f>SUM(B127:B128)</f>
        <v>79</v>
      </c>
      <c r="C129" s="2"/>
    </row>
    <row r="130" spans="1:3" ht="15.75" thickBot="1" x14ac:dyDescent="0.3"/>
    <row r="131" spans="1:3" ht="36.75" customHeight="1" thickBot="1" x14ac:dyDescent="0.35">
      <c r="A131" s="280" t="s">
        <v>60</v>
      </c>
      <c r="B131" s="281"/>
      <c r="C131" s="282"/>
    </row>
    <row r="132" spans="1:3" x14ac:dyDescent="0.25">
      <c r="A132" s="14" t="s">
        <v>12</v>
      </c>
      <c r="B132" s="4" t="s">
        <v>1</v>
      </c>
      <c r="C132" s="13" t="s">
        <v>2</v>
      </c>
    </row>
    <row r="133" spans="1:3" x14ac:dyDescent="0.25">
      <c r="A133" s="48" t="s">
        <v>15</v>
      </c>
      <c r="B133" s="6">
        <v>186</v>
      </c>
      <c r="C133" s="5">
        <f t="shared" ref="C133:C143" si="8">B133/$B$144</f>
        <v>0.24899598393574296</v>
      </c>
    </row>
    <row r="134" spans="1:3" x14ac:dyDescent="0.25">
      <c r="A134" s="48" t="s">
        <v>18</v>
      </c>
      <c r="B134" s="6">
        <v>124</v>
      </c>
      <c r="C134" s="5">
        <f t="shared" si="8"/>
        <v>0.16599732262382866</v>
      </c>
    </row>
    <row r="135" spans="1:3" x14ac:dyDescent="0.25">
      <c r="A135" s="48" t="s">
        <v>19</v>
      </c>
      <c r="B135" s="6">
        <v>72</v>
      </c>
      <c r="C135" s="5">
        <f t="shared" si="8"/>
        <v>9.6385542168674704E-2</v>
      </c>
    </row>
    <row r="136" spans="1:3" x14ac:dyDescent="0.25">
      <c r="A136" s="48" t="s">
        <v>14</v>
      </c>
      <c r="B136" s="6">
        <v>69</v>
      </c>
      <c r="C136" s="5">
        <f t="shared" si="8"/>
        <v>9.2369477911646583E-2</v>
      </c>
    </row>
    <row r="137" spans="1:3" x14ac:dyDescent="0.25">
      <c r="A137" s="48" t="s">
        <v>13</v>
      </c>
      <c r="B137" s="6">
        <v>65</v>
      </c>
      <c r="C137" s="5">
        <f t="shared" si="8"/>
        <v>8.7014725568942436E-2</v>
      </c>
    </row>
    <row r="138" spans="1:3" x14ac:dyDescent="0.25">
      <c r="A138" s="48" t="s">
        <v>27</v>
      </c>
      <c r="B138" s="6">
        <v>63</v>
      </c>
      <c r="C138" s="5">
        <f t="shared" si="8"/>
        <v>8.4337349397590355E-2</v>
      </c>
    </row>
    <row r="139" spans="1:3" x14ac:dyDescent="0.25">
      <c r="A139" s="48" t="s">
        <v>228</v>
      </c>
      <c r="B139" s="6">
        <v>45</v>
      </c>
      <c r="C139" s="5">
        <f t="shared" si="8"/>
        <v>6.0240963855421686E-2</v>
      </c>
    </row>
    <row r="140" spans="1:3" x14ac:dyDescent="0.25">
      <c r="A140" s="48" t="s">
        <v>32</v>
      </c>
      <c r="B140" s="6">
        <v>27</v>
      </c>
      <c r="C140" s="5">
        <f t="shared" si="8"/>
        <v>3.614457831325301E-2</v>
      </c>
    </row>
    <row r="141" spans="1:3" x14ac:dyDescent="0.25">
      <c r="A141" s="48" t="s">
        <v>24</v>
      </c>
      <c r="B141" s="6">
        <v>24</v>
      </c>
      <c r="C141" s="5">
        <f t="shared" si="8"/>
        <v>3.2128514056224897E-2</v>
      </c>
    </row>
    <row r="142" spans="1:3" x14ac:dyDescent="0.25">
      <c r="A142" s="48" t="s">
        <v>16</v>
      </c>
      <c r="B142" s="6">
        <v>17</v>
      </c>
      <c r="C142" s="5">
        <f t="shared" si="8"/>
        <v>2.2757697456492636E-2</v>
      </c>
    </row>
    <row r="143" spans="1:3" x14ac:dyDescent="0.25">
      <c r="A143" s="15" t="s">
        <v>33</v>
      </c>
      <c r="B143" s="16">
        <v>55</v>
      </c>
      <c r="C143" s="17">
        <f t="shared" si="8"/>
        <v>7.3627844712182061E-2</v>
      </c>
    </row>
    <row r="144" spans="1:3" ht="15.75" thickBot="1" x14ac:dyDescent="0.3">
      <c r="A144" s="49" t="s">
        <v>5</v>
      </c>
      <c r="B144" s="3">
        <f>SUM(B133:B143)</f>
        <v>747</v>
      </c>
      <c r="C144" s="2"/>
    </row>
    <row r="145" spans="1:9" x14ac:dyDescent="0.25">
      <c r="A145" s="242" t="s">
        <v>821</v>
      </c>
    </row>
    <row r="146" spans="1:9" ht="15.75" thickBot="1" x14ac:dyDescent="0.3">
      <c r="A146" s="243"/>
      <c r="B146" s="210"/>
      <c r="C146" s="210"/>
    </row>
    <row r="147" spans="1:9" ht="33.75" customHeight="1" thickBot="1" x14ac:dyDescent="0.35">
      <c r="A147" s="280" t="s">
        <v>61</v>
      </c>
      <c r="B147" s="281"/>
      <c r="C147" s="282"/>
    </row>
    <row r="148" spans="1:9" x14ac:dyDescent="0.25">
      <c r="A148" s="14" t="s">
        <v>12</v>
      </c>
      <c r="B148" s="4" t="s">
        <v>1</v>
      </c>
      <c r="C148" s="13" t="s">
        <v>2</v>
      </c>
    </row>
    <row r="149" spans="1:9" x14ac:dyDescent="0.25">
      <c r="A149" s="48" t="s">
        <v>13</v>
      </c>
      <c r="B149" s="6">
        <v>27</v>
      </c>
      <c r="C149" s="5">
        <f>B149/$B$153</f>
        <v>0.34177215189873417</v>
      </c>
    </row>
    <row r="150" spans="1:9" x14ac:dyDescent="0.25">
      <c r="A150" s="48" t="s">
        <v>15</v>
      </c>
      <c r="B150" s="6">
        <v>27</v>
      </c>
      <c r="C150" s="5">
        <f>B150/$B$153</f>
        <v>0.34177215189873417</v>
      </c>
    </row>
    <row r="151" spans="1:9" x14ac:dyDescent="0.25">
      <c r="A151" s="48" t="s">
        <v>29</v>
      </c>
      <c r="B151" s="6">
        <v>13</v>
      </c>
      <c r="C151" s="5">
        <f>B151/$B$153</f>
        <v>0.16455696202531644</v>
      </c>
    </row>
    <row r="152" spans="1:9" x14ac:dyDescent="0.25">
      <c r="A152" s="15" t="s">
        <v>23</v>
      </c>
      <c r="B152" s="16">
        <v>12</v>
      </c>
      <c r="C152" s="17">
        <f>B152/$B$153</f>
        <v>0.15189873417721519</v>
      </c>
    </row>
    <row r="153" spans="1:9" ht="15.75" thickBot="1" x14ac:dyDescent="0.3">
      <c r="A153" s="49" t="s">
        <v>5</v>
      </c>
      <c r="B153" s="3">
        <f>SUM(B149:B152)</f>
        <v>79</v>
      </c>
      <c r="C153" s="2"/>
    </row>
    <row r="154" spans="1:9" x14ac:dyDescent="0.25">
      <c r="A154" s="242" t="s">
        <v>821</v>
      </c>
    </row>
    <row r="156" spans="1:9" x14ac:dyDescent="0.25">
      <c r="A156" s="210" t="s">
        <v>822</v>
      </c>
      <c r="B156" s="210"/>
      <c r="C156" s="210"/>
      <c r="D156" s="210"/>
      <c r="E156" s="210"/>
      <c r="F156" s="210"/>
      <c r="G156" s="210"/>
      <c r="H156" s="210"/>
      <c r="I156" s="210"/>
    </row>
    <row r="157" spans="1:9" x14ac:dyDescent="0.25">
      <c r="A157" s="210"/>
      <c r="B157" s="210"/>
      <c r="C157" s="210"/>
      <c r="D157" s="210"/>
      <c r="E157" s="210"/>
      <c r="F157" s="210"/>
      <c r="G157" s="210"/>
      <c r="H157" s="210"/>
      <c r="I157" s="210"/>
    </row>
  </sheetData>
  <mergeCells count="18">
    <mergeCell ref="A1:F1"/>
    <mergeCell ref="A5:C5"/>
    <mergeCell ref="I5:J5"/>
    <mergeCell ref="A12:C12"/>
    <mergeCell ref="A24:C24"/>
    <mergeCell ref="E12:G12"/>
    <mergeCell ref="E19:G19"/>
    <mergeCell ref="A35:C35"/>
    <mergeCell ref="A147:C147"/>
    <mergeCell ref="A41:C41"/>
    <mergeCell ref="A56:C56"/>
    <mergeCell ref="A71:C71"/>
    <mergeCell ref="A82:C82"/>
    <mergeCell ref="A97:C97"/>
    <mergeCell ref="A104:C104"/>
    <mergeCell ref="A115:C115"/>
    <mergeCell ref="A125:C125"/>
    <mergeCell ref="A131:C13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63"/>
  <sheetViews>
    <sheetView topLeftCell="A103" workbookViewId="0">
      <selection activeCell="E132" sqref="E132"/>
    </sheetView>
  </sheetViews>
  <sheetFormatPr defaultRowHeight="15" x14ac:dyDescent="0.25"/>
  <cols>
    <col min="1" max="1" width="28.140625" style="51" bestFit="1" customWidth="1"/>
    <col min="2" max="2" width="10.7109375" style="51" bestFit="1" customWidth="1"/>
    <col min="3" max="3" width="7.85546875" style="51" customWidth="1"/>
    <col min="4" max="4" width="9.140625" style="51"/>
    <col min="5" max="5" width="33.85546875" style="51" bestFit="1" customWidth="1"/>
    <col min="6" max="6" width="18.5703125" style="51" bestFit="1" customWidth="1"/>
    <col min="7" max="7" width="14.85546875" style="51" customWidth="1"/>
    <col min="8" max="8" width="9.140625" style="51"/>
    <col min="9" max="9" width="10.42578125" style="51" bestFit="1" customWidth="1"/>
    <col min="10" max="16384" width="9.140625" style="51"/>
  </cols>
  <sheetData>
    <row r="1" spans="1:14" ht="21" x14ac:dyDescent="0.35">
      <c r="A1" s="283" t="s">
        <v>230</v>
      </c>
      <c r="B1" s="283"/>
      <c r="C1" s="283"/>
      <c r="D1" s="283"/>
      <c r="E1" s="283"/>
      <c r="F1" s="283"/>
    </row>
    <row r="2" spans="1:14" ht="21" x14ac:dyDescent="0.35">
      <c r="A2" s="236" t="s">
        <v>815</v>
      </c>
      <c r="B2" s="236"/>
      <c r="C2" s="210"/>
      <c r="D2" s="210"/>
      <c r="E2" s="210"/>
      <c r="F2" s="252"/>
      <c r="G2" s="210"/>
      <c r="H2" s="210"/>
      <c r="I2" s="210"/>
      <c r="J2" s="210"/>
      <c r="K2" s="210"/>
      <c r="L2" s="210"/>
      <c r="M2" s="210"/>
      <c r="N2" s="210"/>
    </row>
    <row r="3" spans="1:14" ht="21" x14ac:dyDescent="0.35">
      <c r="A3" s="210" t="s">
        <v>816</v>
      </c>
      <c r="B3" s="210"/>
      <c r="C3" s="210"/>
      <c r="D3" s="210"/>
      <c r="E3" s="210"/>
      <c r="F3" s="252"/>
      <c r="G3" s="210"/>
      <c r="H3" s="210"/>
      <c r="I3" s="210"/>
      <c r="J3" s="210"/>
      <c r="K3" s="210"/>
      <c r="L3" s="210"/>
      <c r="M3" s="210"/>
      <c r="N3" s="210"/>
    </row>
    <row r="4" spans="1:14" ht="15.75" thickBot="1" x14ac:dyDescent="0.3">
      <c r="J4" s="210"/>
      <c r="K4" s="210"/>
      <c r="L4" s="210"/>
      <c r="M4" s="210"/>
    </row>
    <row r="5" spans="1:14" ht="18" thickBot="1" x14ac:dyDescent="0.35">
      <c r="A5" s="284" t="s">
        <v>34</v>
      </c>
      <c r="B5" s="285"/>
      <c r="C5" s="286"/>
      <c r="I5" s="284" t="s">
        <v>63</v>
      </c>
      <c r="J5" s="286"/>
    </row>
    <row r="6" spans="1:14" x14ac:dyDescent="0.25">
      <c r="A6" s="14" t="s">
        <v>0</v>
      </c>
      <c r="B6" s="4" t="s">
        <v>1</v>
      </c>
      <c r="C6" s="13" t="s">
        <v>2</v>
      </c>
      <c r="I6" s="19" t="s">
        <v>231</v>
      </c>
      <c r="J6" s="55"/>
    </row>
    <row r="7" spans="1:14" x14ac:dyDescent="0.25">
      <c r="A7" s="53" t="s">
        <v>3</v>
      </c>
      <c r="B7" s="6">
        <v>79845</v>
      </c>
      <c r="C7" s="5">
        <f>B7/$B$9</f>
        <v>0.81308553971486763</v>
      </c>
      <c r="I7" s="53"/>
      <c r="J7" s="55"/>
    </row>
    <row r="8" spans="1:14" x14ac:dyDescent="0.25">
      <c r="A8" s="15" t="s">
        <v>4</v>
      </c>
      <c r="B8" s="16">
        <v>18355</v>
      </c>
      <c r="C8" s="17">
        <f>B8/$B$9</f>
        <v>0.18691446028513239</v>
      </c>
      <c r="I8" s="53"/>
      <c r="J8" s="55"/>
    </row>
    <row r="9" spans="1:14" ht="15.75" thickBot="1" x14ac:dyDescent="0.3">
      <c r="A9" s="54" t="s">
        <v>5</v>
      </c>
      <c r="B9" s="3">
        <f>SUM(B7:B8)</f>
        <v>98200</v>
      </c>
      <c r="C9" s="2"/>
      <c r="I9" s="53"/>
      <c r="J9" s="55"/>
    </row>
    <row r="10" spans="1:14" x14ac:dyDescent="0.25">
      <c r="A10" s="210" t="s">
        <v>839</v>
      </c>
      <c r="I10" s="53"/>
      <c r="J10" s="55"/>
    </row>
    <row r="11" spans="1:14" ht="15.75" thickBot="1" x14ac:dyDescent="0.3">
      <c r="A11" s="210"/>
      <c r="B11" s="210"/>
      <c r="C11" s="210"/>
      <c r="I11" s="53"/>
      <c r="J11" s="55"/>
    </row>
    <row r="12" spans="1:14" ht="18" thickBot="1" x14ac:dyDescent="0.35">
      <c r="A12" s="284" t="s">
        <v>35</v>
      </c>
      <c r="B12" s="285"/>
      <c r="C12" s="286"/>
      <c r="E12" s="294" t="s">
        <v>836</v>
      </c>
      <c r="F12" s="295"/>
      <c r="G12" s="296"/>
      <c r="I12" s="53"/>
      <c r="J12" s="55"/>
    </row>
    <row r="13" spans="1:14" x14ac:dyDescent="0.25">
      <c r="A13" s="14" t="s">
        <v>6</v>
      </c>
      <c r="B13" s="4" t="s">
        <v>7</v>
      </c>
      <c r="C13" s="13" t="s">
        <v>2</v>
      </c>
      <c r="E13" s="14" t="s">
        <v>0</v>
      </c>
      <c r="F13" s="4" t="s">
        <v>1</v>
      </c>
      <c r="G13" s="13" t="s">
        <v>2</v>
      </c>
      <c r="I13" s="53"/>
      <c r="J13" s="55"/>
    </row>
    <row r="14" spans="1:14" x14ac:dyDescent="0.25">
      <c r="A14" s="53" t="s">
        <v>36</v>
      </c>
      <c r="B14" s="6">
        <v>15312</v>
      </c>
      <c r="C14" s="5">
        <f>B14/$B$21</f>
        <v>0.15592668024439918</v>
      </c>
      <c r="E14" s="212" t="s">
        <v>3</v>
      </c>
      <c r="F14" s="6">
        <v>11556</v>
      </c>
      <c r="G14" s="5">
        <v>0.755</v>
      </c>
      <c r="I14" s="53"/>
      <c r="J14" s="55"/>
    </row>
    <row r="15" spans="1:14" x14ac:dyDescent="0.25">
      <c r="A15" s="53" t="s">
        <v>37</v>
      </c>
      <c r="B15" s="6">
        <v>17336</v>
      </c>
      <c r="C15" s="5">
        <f t="shared" ref="C15:C20" si="0">B15/$B$21</f>
        <v>0.1765376782077393</v>
      </c>
      <c r="E15" s="15" t="s">
        <v>4</v>
      </c>
      <c r="F15" s="16">
        <v>3756</v>
      </c>
      <c r="G15" s="17">
        <v>0.245</v>
      </c>
      <c r="I15" s="53"/>
      <c r="J15" s="55"/>
    </row>
    <row r="16" spans="1:14" ht="15.75" thickBot="1" x14ac:dyDescent="0.3">
      <c r="A16" s="53" t="s">
        <v>38</v>
      </c>
      <c r="B16" s="6">
        <v>16994</v>
      </c>
      <c r="C16" s="5">
        <f t="shared" si="0"/>
        <v>0.17305498981670062</v>
      </c>
      <c r="E16" s="213" t="s">
        <v>5</v>
      </c>
      <c r="F16" s="3">
        <v>15312</v>
      </c>
      <c r="G16" s="232"/>
      <c r="I16" s="53"/>
      <c r="J16" s="55"/>
    </row>
    <row r="17" spans="1:55" x14ac:dyDescent="0.25">
      <c r="A17" s="53" t="s">
        <v>39</v>
      </c>
      <c r="B17" s="6">
        <v>15297</v>
      </c>
      <c r="C17" s="5">
        <f t="shared" si="0"/>
        <v>0.15577393075356416</v>
      </c>
      <c r="E17" s="210"/>
      <c r="F17" s="210"/>
      <c r="G17" s="210"/>
      <c r="I17" s="53"/>
      <c r="J17" s="55"/>
    </row>
    <row r="18" spans="1:55" ht="15.75" thickBot="1" x14ac:dyDescent="0.3">
      <c r="A18" s="53" t="s">
        <v>40</v>
      </c>
      <c r="B18" s="6">
        <v>9460</v>
      </c>
      <c r="C18" s="5">
        <f t="shared" si="0"/>
        <v>9.633401221995927E-2</v>
      </c>
      <c r="E18" s="210"/>
      <c r="F18" s="210"/>
      <c r="G18" s="210"/>
      <c r="I18" s="53"/>
      <c r="J18" s="55"/>
    </row>
    <row r="19" spans="1:55" ht="18" thickBot="1" x14ac:dyDescent="0.35">
      <c r="A19" s="53" t="s">
        <v>8</v>
      </c>
      <c r="B19" s="6">
        <v>20448</v>
      </c>
      <c r="C19" s="5">
        <f t="shared" si="0"/>
        <v>0.20822810590631363</v>
      </c>
      <c r="E19" s="294" t="s">
        <v>837</v>
      </c>
      <c r="F19" s="295"/>
      <c r="G19" s="296"/>
      <c r="I19" s="53"/>
      <c r="J19" s="55"/>
    </row>
    <row r="20" spans="1:55" x14ac:dyDescent="0.25">
      <c r="A20" s="15" t="s">
        <v>9</v>
      </c>
      <c r="B20" s="16">
        <v>3353</v>
      </c>
      <c r="C20" s="17">
        <f t="shared" si="0"/>
        <v>3.4144602851323827E-2</v>
      </c>
      <c r="E20" s="14" t="s">
        <v>0</v>
      </c>
      <c r="F20" s="4" t="s">
        <v>1</v>
      </c>
      <c r="G20" s="13" t="s">
        <v>2</v>
      </c>
      <c r="I20" s="53"/>
      <c r="J20" s="55"/>
    </row>
    <row r="21" spans="1:55" ht="15.75" thickBot="1" x14ac:dyDescent="0.3">
      <c r="A21" s="54" t="s">
        <v>5</v>
      </c>
      <c r="B21" s="3">
        <f>SUM(B14:B20)</f>
        <v>98200</v>
      </c>
      <c r="C21" s="2"/>
      <c r="E21" s="212" t="s">
        <v>3</v>
      </c>
      <c r="F21" s="6">
        <v>12996</v>
      </c>
      <c r="G21" s="5">
        <v>0.75</v>
      </c>
      <c r="I21" s="53"/>
      <c r="J21" s="55"/>
    </row>
    <row r="22" spans="1:55" x14ac:dyDescent="0.25">
      <c r="A22" s="210" t="s">
        <v>839</v>
      </c>
      <c r="E22" s="15" t="s">
        <v>4</v>
      </c>
      <c r="F22" s="16">
        <v>4340</v>
      </c>
      <c r="G22" s="17">
        <v>0.25</v>
      </c>
      <c r="I22" s="53"/>
      <c r="J22" s="55"/>
    </row>
    <row r="23" spans="1:55" ht="15.75" thickBot="1" x14ac:dyDescent="0.3">
      <c r="A23" s="210"/>
      <c r="B23" s="210"/>
      <c r="C23" s="210"/>
      <c r="E23" s="213" t="s">
        <v>5</v>
      </c>
      <c r="F23" s="3">
        <v>17336</v>
      </c>
      <c r="G23" s="2"/>
      <c r="I23" s="53"/>
      <c r="J23" s="55"/>
    </row>
    <row r="24" spans="1:55" ht="18" thickBot="1" x14ac:dyDescent="0.35">
      <c r="A24" s="284" t="s">
        <v>10</v>
      </c>
      <c r="B24" s="285"/>
      <c r="C24" s="286"/>
      <c r="I24" s="53"/>
      <c r="J24" s="55"/>
    </row>
    <row r="25" spans="1:55" x14ac:dyDescent="0.25">
      <c r="A25" s="14" t="s">
        <v>6</v>
      </c>
      <c r="B25" s="4" t="s">
        <v>7</v>
      </c>
      <c r="C25" s="13" t="s">
        <v>2</v>
      </c>
      <c r="I25" s="53"/>
      <c r="J25" s="55"/>
    </row>
    <row r="26" spans="1:55" x14ac:dyDescent="0.25">
      <c r="A26" s="53" t="s">
        <v>36</v>
      </c>
      <c r="B26" s="6">
        <v>3756</v>
      </c>
      <c r="C26" s="5">
        <f>B26/$B$33</f>
        <v>0.20463089076545901</v>
      </c>
      <c r="I26" s="53"/>
      <c r="J26" s="55"/>
    </row>
    <row r="27" spans="1:55" x14ac:dyDescent="0.25">
      <c r="A27" s="53" t="s">
        <v>37</v>
      </c>
      <c r="B27" s="6">
        <v>4340</v>
      </c>
      <c r="C27" s="5">
        <f t="shared" ref="C27:C32" si="1">B27/$B$33</f>
        <v>0.23644783437755379</v>
      </c>
      <c r="I27" s="53"/>
      <c r="J27" s="55"/>
    </row>
    <row r="28" spans="1:55" x14ac:dyDescent="0.25">
      <c r="A28" s="53" t="s">
        <v>38</v>
      </c>
      <c r="B28" s="6">
        <v>4127</v>
      </c>
      <c r="C28" s="5">
        <f t="shared" si="1"/>
        <v>0.22484336692999182</v>
      </c>
      <c r="I28" s="53"/>
      <c r="J28" s="55"/>
      <c r="O28" s="210"/>
    </row>
    <row r="29" spans="1:55" x14ac:dyDescent="0.25">
      <c r="A29" s="53" t="s">
        <v>39</v>
      </c>
      <c r="B29" s="6">
        <v>2828</v>
      </c>
      <c r="C29" s="5">
        <f t="shared" si="1"/>
        <v>0.15407245982021248</v>
      </c>
      <c r="I29" s="53"/>
      <c r="J29" s="55"/>
      <c r="O29" s="210"/>
    </row>
    <row r="30" spans="1:55" x14ac:dyDescent="0.25">
      <c r="A30" s="53" t="s">
        <v>40</v>
      </c>
      <c r="B30" s="6">
        <v>1569</v>
      </c>
      <c r="C30" s="5">
        <f t="shared" si="1"/>
        <v>8.54807954235903E-2</v>
      </c>
      <c r="I30" s="53"/>
      <c r="J30" s="55"/>
      <c r="O30" s="210"/>
    </row>
    <row r="31" spans="1:55" ht="34.5" customHeight="1" thickBot="1" x14ac:dyDescent="0.3">
      <c r="A31" s="53" t="s">
        <v>8</v>
      </c>
      <c r="B31" s="6">
        <v>1564</v>
      </c>
      <c r="C31" s="5">
        <f t="shared" si="1"/>
        <v>8.5208390084445654E-2</v>
      </c>
      <c r="I31" s="54"/>
      <c r="J31" s="2"/>
      <c r="N31" s="210"/>
      <c r="O31" s="210"/>
      <c r="P31" s="210"/>
      <c r="Q31" s="210"/>
      <c r="R31" s="210"/>
      <c r="S31" s="210"/>
      <c r="T31" s="210"/>
      <c r="U31" s="210"/>
      <c r="V31" s="210"/>
      <c r="W31" s="210"/>
      <c r="X31" s="210"/>
      <c r="Y31" s="210"/>
      <c r="Z31" s="210"/>
      <c r="AA31" s="210"/>
      <c r="AB31" s="210"/>
      <c r="AC31" s="210"/>
      <c r="AD31" s="210"/>
      <c r="AE31" s="210"/>
      <c r="AF31" s="210"/>
      <c r="AG31" s="210"/>
      <c r="AH31" s="210"/>
      <c r="AI31" s="210"/>
      <c r="AJ31" s="210"/>
      <c r="AK31" s="210"/>
      <c r="AL31" s="210"/>
      <c r="AM31" s="210"/>
      <c r="AN31" s="210"/>
      <c r="AO31" s="210"/>
      <c r="AP31" s="210"/>
      <c r="AQ31" s="210"/>
      <c r="AR31" s="210"/>
      <c r="AS31" s="210"/>
      <c r="AT31" s="210"/>
      <c r="AU31" s="210"/>
      <c r="AV31" s="210"/>
      <c r="AW31" s="210"/>
      <c r="AX31" s="210"/>
      <c r="AY31" s="210"/>
      <c r="AZ31" s="210"/>
      <c r="BA31" s="210"/>
      <c r="BB31" s="210"/>
      <c r="BC31" s="210"/>
    </row>
    <row r="32" spans="1:55" x14ac:dyDescent="0.25">
      <c r="A32" s="15" t="s">
        <v>9</v>
      </c>
      <c r="B32" s="16">
        <v>171</v>
      </c>
      <c r="C32" s="17">
        <f t="shared" si="1"/>
        <v>9.3162625987469362E-3</v>
      </c>
      <c r="N32" s="210"/>
      <c r="O32" s="210"/>
      <c r="P32" s="210"/>
      <c r="Q32" s="210"/>
      <c r="R32" s="210"/>
      <c r="S32" s="210"/>
      <c r="T32" s="210"/>
      <c r="U32" s="210"/>
      <c r="V32" s="210"/>
      <c r="W32" s="210"/>
      <c r="X32" s="210"/>
      <c r="Y32" s="210"/>
      <c r="Z32" s="210"/>
      <c r="AA32" s="210"/>
      <c r="AB32" s="210"/>
      <c r="AC32" s="210"/>
      <c r="AD32" s="210"/>
      <c r="AE32" s="210"/>
      <c r="AF32" s="210"/>
      <c r="AG32" s="210"/>
      <c r="AH32" s="210"/>
      <c r="AI32" s="210"/>
      <c r="AJ32" s="210"/>
      <c r="AK32" s="210"/>
      <c r="AL32" s="210"/>
      <c r="AM32" s="210"/>
      <c r="AN32" s="210"/>
      <c r="AO32" s="210"/>
      <c r="AP32" s="210"/>
      <c r="AQ32" s="210"/>
      <c r="AR32" s="210"/>
      <c r="AS32" s="210"/>
      <c r="AT32" s="210"/>
      <c r="AU32" s="210"/>
      <c r="AV32" s="210"/>
      <c r="AW32" s="210"/>
      <c r="AX32" s="210"/>
      <c r="AY32" s="210"/>
      <c r="AZ32" s="210"/>
      <c r="BA32" s="210"/>
      <c r="BB32" s="210"/>
      <c r="BC32" s="210"/>
    </row>
    <row r="33" spans="1:55" ht="15.75" thickBot="1" x14ac:dyDescent="0.3">
      <c r="A33" s="54" t="s">
        <v>5</v>
      </c>
      <c r="B33" s="3">
        <f>SUM(B26:B32)</f>
        <v>18355</v>
      </c>
      <c r="C33" s="2"/>
      <c r="H33" s="210"/>
      <c r="I33" s="210"/>
      <c r="N33" s="210"/>
      <c r="O33" s="210"/>
      <c r="P33" s="210"/>
      <c r="Q33" s="210"/>
      <c r="R33" s="210"/>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0"/>
      <c r="BC33" s="210"/>
    </row>
    <row r="34" spans="1:55" ht="15.75" thickBot="1" x14ac:dyDescent="0.3">
      <c r="H34" s="210"/>
      <c r="I34" s="210"/>
      <c r="J34" s="210"/>
      <c r="K34" s="210"/>
      <c r="L34" s="210"/>
      <c r="M34" s="210"/>
      <c r="N34" s="210"/>
      <c r="O34" s="210"/>
      <c r="P34" s="210"/>
      <c r="Q34" s="210"/>
      <c r="R34" s="210"/>
      <c r="S34" s="210"/>
      <c r="T34" s="210"/>
      <c r="U34" s="210"/>
      <c r="V34" s="210"/>
      <c r="W34" s="210"/>
      <c r="X34" s="210"/>
      <c r="Y34" s="210"/>
      <c r="Z34" s="210"/>
      <c r="AA34" s="210"/>
      <c r="AB34" s="210"/>
      <c r="AC34" s="210"/>
      <c r="AD34" s="210"/>
      <c r="AE34" s="210"/>
      <c r="AF34" s="210"/>
      <c r="AG34" s="210"/>
      <c r="AH34" s="210"/>
      <c r="AI34" s="210"/>
      <c r="AJ34" s="210"/>
      <c r="AK34" s="210"/>
      <c r="AL34" s="210"/>
      <c r="AM34" s="210"/>
      <c r="AN34" s="210"/>
      <c r="AO34" s="210"/>
      <c r="AP34" s="210"/>
      <c r="AQ34" s="210"/>
      <c r="AR34" s="210"/>
      <c r="AS34" s="210"/>
      <c r="AT34" s="210"/>
      <c r="AU34" s="210"/>
      <c r="AV34" s="210"/>
      <c r="AW34" s="210"/>
      <c r="AX34" s="210"/>
      <c r="AY34" s="210"/>
      <c r="AZ34" s="210"/>
      <c r="BA34" s="210"/>
      <c r="BB34" s="210"/>
      <c r="BC34" s="210"/>
    </row>
    <row r="35" spans="1:55" ht="33" customHeight="1" thickBot="1" x14ac:dyDescent="0.35">
      <c r="A35" s="280" t="s">
        <v>41</v>
      </c>
      <c r="B35" s="281"/>
      <c r="C35" s="282"/>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0"/>
      <c r="BC35" s="210"/>
    </row>
    <row r="36" spans="1:55" x14ac:dyDescent="0.25">
      <c r="A36" s="14" t="s">
        <v>6</v>
      </c>
      <c r="B36" s="4" t="s">
        <v>7</v>
      </c>
      <c r="C36" s="13" t="s">
        <v>2</v>
      </c>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210"/>
      <c r="AJ36" s="210"/>
      <c r="AK36" s="210"/>
      <c r="AL36" s="210"/>
      <c r="AM36" s="210"/>
      <c r="AN36" s="210"/>
      <c r="AO36" s="210"/>
      <c r="AP36" s="210"/>
      <c r="AQ36" s="210"/>
      <c r="AR36" s="210"/>
      <c r="AS36" s="210"/>
      <c r="AT36" s="210"/>
      <c r="AU36" s="210"/>
      <c r="AV36" s="210"/>
      <c r="AW36" s="210"/>
      <c r="AX36" s="210"/>
      <c r="AY36" s="210"/>
      <c r="AZ36" s="210"/>
      <c r="BA36" s="210"/>
      <c r="BB36" s="210"/>
      <c r="BC36" s="210"/>
    </row>
    <row r="37" spans="1:55" x14ac:dyDescent="0.25">
      <c r="A37" s="53" t="s">
        <v>36</v>
      </c>
      <c r="B37" s="6">
        <f>B26</f>
        <v>3756</v>
      </c>
      <c r="C37" s="5">
        <f>B37/$B$39</f>
        <v>0.46393280632411066</v>
      </c>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210"/>
      <c r="AH37" s="210"/>
      <c r="AI37" s="210"/>
      <c r="AJ37" s="210"/>
      <c r="AK37" s="210"/>
      <c r="AL37" s="210"/>
      <c r="AM37" s="210"/>
      <c r="AN37" s="210"/>
      <c r="AO37" s="210"/>
      <c r="AP37" s="210"/>
      <c r="AQ37" s="210"/>
      <c r="AR37" s="210"/>
      <c r="AS37" s="210"/>
      <c r="AT37" s="210"/>
      <c r="AU37" s="210"/>
      <c r="AV37" s="210"/>
      <c r="AW37" s="210"/>
      <c r="AX37" s="210"/>
      <c r="AY37" s="210"/>
      <c r="AZ37" s="210"/>
      <c r="BA37" s="210"/>
      <c r="BB37" s="210"/>
      <c r="BC37" s="210"/>
    </row>
    <row r="38" spans="1:55" x14ac:dyDescent="0.25">
      <c r="A38" s="15" t="s">
        <v>37</v>
      </c>
      <c r="B38" s="16">
        <f>B27</f>
        <v>4340</v>
      </c>
      <c r="C38" s="17">
        <f>B38/$B$39</f>
        <v>0.53606719367588929</v>
      </c>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0"/>
      <c r="AF38" s="210"/>
      <c r="AG38" s="210"/>
      <c r="AH38" s="210"/>
      <c r="AI38" s="210"/>
      <c r="AJ38" s="210"/>
      <c r="AK38" s="210"/>
      <c r="AL38" s="210"/>
      <c r="AM38" s="210"/>
      <c r="AN38" s="210"/>
      <c r="AO38" s="210"/>
      <c r="AP38" s="210"/>
      <c r="AQ38" s="210"/>
      <c r="AR38" s="210"/>
      <c r="AS38" s="210"/>
      <c r="AT38" s="210"/>
      <c r="AU38" s="210"/>
      <c r="AV38" s="210"/>
      <c r="AW38" s="210"/>
      <c r="AX38" s="210"/>
      <c r="AY38" s="210"/>
      <c r="AZ38" s="210"/>
      <c r="BA38" s="210"/>
      <c r="BB38" s="210"/>
      <c r="BC38" s="210"/>
    </row>
    <row r="39" spans="1:55" ht="15.75" thickBot="1" x14ac:dyDescent="0.3">
      <c r="A39" s="54" t="s">
        <v>5</v>
      </c>
      <c r="B39" s="3">
        <f>SUM(B37:B38)</f>
        <v>8096</v>
      </c>
      <c r="C39" s="2"/>
      <c r="H39" s="210"/>
      <c r="I39" s="210"/>
      <c r="J39" s="210"/>
      <c r="K39" s="210"/>
      <c r="L39" s="210"/>
      <c r="M39" s="210"/>
      <c r="N39" s="210"/>
      <c r="O39" s="210"/>
      <c r="P39" s="210"/>
      <c r="Q39" s="210"/>
      <c r="R39" s="210"/>
      <c r="S39" s="210"/>
      <c r="T39" s="210"/>
      <c r="U39" s="210"/>
      <c r="V39" s="210"/>
      <c r="W39" s="210"/>
      <c r="X39" s="210"/>
      <c r="Y39" s="210"/>
      <c r="Z39" s="210"/>
      <c r="AA39" s="210"/>
      <c r="AB39" s="210"/>
      <c r="AC39" s="210"/>
      <c r="AD39" s="210"/>
      <c r="AE39" s="210"/>
      <c r="AF39" s="210"/>
      <c r="AG39" s="210"/>
      <c r="AH39" s="210"/>
      <c r="AI39" s="210"/>
      <c r="AJ39" s="210"/>
      <c r="AK39" s="210"/>
      <c r="AL39" s="210"/>
      <c r="AM39" s="210"/>
      <c r="AN39" s="210"/>
      <c r="AO39" s="210"/>
      <c r="AP39" s="210"/>
      <c r="AQ39" s="210"/>
      <c r="AR39" s="210"/>
      <c r="AS39" s="210"/>
      <c r="AT39" s="210"/>
      <c r="AU39" s="210"/>
      <c r="AV39" s="210"/>
      <c r="AW39" s="210"/>
      <c r="AX39" s="210"/>
      <c r="AY39" s="210"/>
      <c r="AZ39" s="210"/>
      <c r="BA39" s="210"/>
      <c r="BB39" s="210"/>
      <c r="BC39" s="210"/>
    </row>
    <row r="40" spans="1:55" ht="15.75" thickBot="1" x14ac:dyDescent="0.3">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0"/>
      <c r="AK40" s="210"/>
      <c r="AL40" s="210"/>
      <c r="AM40" s="210"/>
      <c r="AN40" s="210"/>
      <c r="AO40" s="210"/>
      <c r="AP40" s="210"/>
      <c r="AQ40" s="210"/>
      <c r="AR40" s="210"/>
      <c r="AS40" s="210"/>
      <c r="AT40" s="210"/>
      <c r="AU40" s="210"/>
      <c r="AV40" s="210"/>
      <c r="AW40" s="210"/>
      <c r="AX40" s="210"/>
      <c r="AY40" s="210"/>
      <c r="AZ40" s="210"/>
      <c r="BA40" s="210"/>
      <c r="BB40" s="210"/>
      <c r="BC40" s="210"/>
    </row>
    <row r="41" spans="1:55" ht="18" thickBot="1" x14ac:dyDescent="0.35">
      <c r="A41" s="284" t="s">
        <v>11</v>
      </c>
      <c r="B41" s="285"/>
      <c r="C41" s="286"/>
      <c r="H41" s="210"/>
      <c r="I41" s="210"/>
      <c r="J41" s="210"/>
      <c r="K41" s="210"/>
      <c r="L41" s="210"/>
      <c r="M41" s="210"/>
      <c r="N41" s="210"/>
      <c r="O41" s="210"/>
      <c r="P41" s="210"/>
      <c r="Q41" s="210"/>
      <c r="R41" s="210"/>
      <c r="S41" s="210"/>
      <c r="T41" s="210"/>
      <c r="U41" s="210"/>
      <c r="V41" s="210"/>
      <c r="W41" s="210"/>
      <c r="X41" s="210"/>
      <c r="Y41" s="210"/>
      <c r="Z41" s="210"/>
      <c r="AA41" s="210"/>
      <c r="AB41" s="210"/>
      <c r="AC41" s="210"/>
      <c r="AD41" s="210"/>
      <c r="AE41" s="210"/>
      <c r="AF41" s="210"/>
      <c r="AG41" s="210"/>
      <c r="AH41" s="210"/>
      <c r="AI41" s="210"/>
      <c r="AJ41" s="210"/>
      <c r="AK41" s="210"/>
      <c r="AL41" s="210"/>
      <c r="AM41" s="210"/>
      <c r="AN41" s="210"/>
      <c r="AO41" s="210"/>
      <c r="AP41" s="210"/>
      <c r="AQ41" s="210"/>
      <c r="AR41" s="210"/>
      <c r="AS41" s="210"/>
      <c r="AT41" s="210"/>
      <c r="AU41" s="210"/>
      <c r="AV41" s="210"/>
      <c r="AW41" s="210"/>
      <c r="AX41" s="210"/>
      <c r="AY41" s="210"/>
      <c r="AZ41" s="210"/>
      <c r="BA41" s="210"/>
      <c r="BB41" s="210"/>
      <c r="BC41" s="210"/>
    </row>
    <row r="42" spans="1:55" x14ac:dyDescent="0.25">
      <c r="A42" s="14" t="s">
        <v>12</v>
      </c>
      <c r="B42" s="4" t="s">
        <v>1</v>
      </c>
      <c r="C42" s="13" t="s">
        <v>2</v>
      </c>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0"/>
      <c r="AL42" s="210"/>
      <c r="AM42" s="210"/>
      <c r="AN42" s="210"/>
      <c r="AO42" s="210"/>
      <c r="AP42" s="210"/>
      <c r="AQ42" s="210"/>
      <c r="AR42" s="210"/>
      <c r="AS42" s="210"/>
      <c r="AT42" s="210"/>
      <c r="AU42" s="210"/>
      <c r="AV42" s="210"/>
      <c r="AW42" s="210"/>
      <c r="AX42" s="210"/>
      <c r="AY42" s="210"/>
      <c r="AZ42" s="210"/>
      <c r="BA42" s="210"/>
      <c r="BB42" s="210"/>
      <c r="BC42" s="210"/>
    </row>
    <row r="43" spans="1:55" x14ac:dyDescent="0.25">
      <c r="A43" s="23" t="s">
        <v>21</v>
      </c>
      <c r="B43" s="6">
        <v>6296</v>
      </c>
      <c r="C43" s="5">
        <f t="shared" ref="C43:C53" si="2">B43/$B$54</f>
        <v>0.34301280305093979</v>
      </c>
      <c r="H43" s="210"/>
      <c r="I43" s="210"/>
      <c r="J43" s="210"/>
      <c r="K43" s="210"/>
      <c r="L43" s="210"/>
      <c r="M43" s="210"/>
      <c r="N43" s="210"/>
      <c r="O43" s="210"/>
      <c r="P43" s="210"/>
      <c r="Q43" s="210"/>
      <c r="R43" s="210"/>
      <c r="S43" s="210"/>
      <c r="T43" s="210"/>
      <c r="U43" s="210"/>
      <c r="V43" s="210"/>
      <c r="W43" s="210"/>
      <c r="X43" s="210"/>
      <c r="Y43" s="210"/>
      <c r="Z43" s="210"/>
      <c r="AA43" s="210"/>
      <c r="AB43" s="210"/>
      <c r="AC43" s="210"/>
      <c r="AD43" s="210"/>
      <c r="AE43" s="210"/>
      <c r="AF43" s="210"/>
      <c r="AG43" s="210"/>
      <c r="AH43" s="210"/>
      <c r="AI43" s="210"/>
      <c r="AJ43" s="210"/>
      <c r="AK43" s="210"/>
      <c r="AL43" s="210"/>
      <c r="AM43" s="210"/>
      <c r="AN43" s="210"/>
      <c r="AO43" s="210"/>
      <c r="AP43" s="210"/>
      <c r="AQ43" s="210"/>
      <c r="AR43" s="210"/>
      <c r="AS43" s="210"/>
      <c r="AT43" s="210"/>
      <c r="AU43" s="210"/>
      <c r="AV43" s="210"/>
      <c r="AW43" s="210"/>
      <c r="AX43" s="210"/>
      <c r="AY43" s="210"/>
      <c r="AZ43" s="210"/>
      <c r="BA43" s="210"/>
      <c r="BB43" s="210"/>
      <c r="BC43" s="210"/>
    </row>
    <row r="44" spans="1:55" x14ac:dyDescent="0.25">
      <c r="A44" s="23" t="s">
        <v>13</v>
      </c>
      <c r="B44" s="6">
        <v>4971</v>
      </c>
      <c r="C44" s="5">
        <f t="shared" si="2"/>
        <v>0.27082538817760826</v>
      </c>
      <c r="H44" s="210"/>
      <c r="I44" s="210"/>
      <c r="J44" s="210"/>
      <c r="K44" s="210"/>
      <c r="L44" s="210"/>
      <c r="M44" s="210"/>
      <c r="N44" s="210"/>
      <c r="O44" s="210"/>
      <c r="P44" s="210"/>
      <c r="Q44" s="210"/>
      <c r="R44" s="210"/>
      <c r="S44" s="210"/>
      <c r="T44" s="210"/>
      <c r="U44" s="210"/>
      <c r="V44" s="210"/>
      <c r="W44" s="210"/>
      <c r="X44" s="210"/>
      <c r="Y44" s="210"/>
      <c r="Z44" s="210"/>
      <c r="AA44" s="210"/>
      <c r="AB44" s="210"/>
      <c r="AC44" s="210"/>
      <c r="AD44" s="210"/>
      <c r="AE44" s="210"/>
      <c r="AF44" s="210"/>
      <c r="AG44" s="210"/>
      <c r="AH44" s="210"/>
      <c r="AI44" s="210"/>
      <c r="AJ44" s="210"/>
      <c r="AK44" s="210"/>
      <c r="AL44" s="210"/>
      <c r="AM44" s="210"/>
      <c r="AN44" s="210"/>
      <c r="AO44" s="210"/>
      <c r="AP44" s="210"/>
      <c r="AQ44" s="210"/>
      <c r="AR44" s="210"/>
      <c r="AS44" s="210"/>
      <c r="AT44" s="210"/>
      <c r="AU44" s="210"/>
      <c r="AV44" s="210"/>
      <c r="AW44" s="210"/>
      <c r="AX44" s="210"/>
      <c r="AY44" s="210"/>
      <c r="AZ44" s="210"/>
      <c r="BA44" s="210"/>
      <c r="BB44" s="210"/>
      <c r="BC44" s="210"/>
    </row>
    <row r="45" spans="1:55" x14ac:dyDescent="0.25">
      <c r="A45" s="23" t="s">
        <v>14</v>
      </c>
      <c r="B45" s="6">
        <v>2167</v>
      </c>
      <c r="C45" s="5">
        <f t="shared" si="2"/>
        <v>0.11806047398529011</v>
      </c>
      <c r="E45" s="210"/>
      <c r="F45" s="210"/>
      <c r="G45" s="210"/>
      <c r="H45" s="210"/>
      <c r="I45" s="210"/>
      <c r="J45" s="210"/>
      <c r="K45" s="210"/>
      <c r="L45" s="210"/>
      <c r="M45" s="210"/>
      <c r="N45" s="210"/>
      <c r="O45" s="210"/>
      <c r="P45" s="210"/>
      <c r="Q45" s="210"/>
      <c r="R45" s="210"/>
      <c r="S45" s="210"/>
      <c r="T45" s="210"/>
      <c r="U45" s="210"/>
      <c r="V45" s="210"/>
      <c r="W45" s="210"/>
      <c r="X45" s="210"/>
      <c r="Y45" s="210"/>
      <c r="Z45" s="210"/>
      <c r="AA45" s="210"/>
      <c r="AB45" s="210"/>
      <c r="AC45" s="210"/>
      <c r="AD45" s="210"/>
      <c r="AE45" s="210"/>
      <c r="AF45" s="210"/>
      <c r="AG45" s="210"/>
      <c r="AH45" s="210"/>
      <c r="AI45" s="210"/>
      <c r="AJ45" s="210"/>
      <c r="AK45" s="210"/>
      <c r="AL45" s="210"/>
      <c r="AM45" s="210"/>
      <c r="AN45" s="210"/>
      <c r="AO45" s="210"/>
      <c r="AP45" s="210"/>
      <c r="AQ45" s="210"/>
      <c r="AR45" s="210"/>
      <c r="AS45" s="210"/>
      <c r="AT45" s="210"/>
      <c r="AU45" s="210"/>
      <c r="AV45" s="210"/>
      <c r="AW45" s="210"/>
      <c r="AX45" s="210"/>
      <c r="AY45" s="210"/>
      <c r="AZ45" s="210"/>
      <c r="BA45" s="210"/>
      <c r="BB45" s="210"/>
      <c r="BC45" s="210"/>
    </row>
    <row r="46" spans="1:55" x14ac:dyDescent="0.25">
      <c r="A46" s="23" t="s">
        <v>17</v>
      </c>
      <c r="B46" s="6">
        <v>1109</v>
      </c>
      <c r="C46" s="5">
        <f t="shared" si="2"/>
        <v>6.0419504222282754E-2</v>
      </c>
      <c r="E46" s="210"/>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0"/>
      <c r="AF46" s="210"/>
      <c r="AG46" s="210"/>
      <c r="AH46" s="210"/>
      <c r="AI46" s="210"/>
      <c r="AJ46" s="210"/>
      <c r="AK46" s="210"/>
      <c r="AL46" s="210"/>
      <c r="AM46" s="210"/>
      <c r="AN46" s="210"/>
      <c r="AO46" s="210"/>
      <c r="AP46" s="210"/>
      <c r="AQ46" s="210"/>
      <c r="AR46" s="210"/>
      <c r="AS46" s="210"/>
      <c r="AT46" s="210"/>
      <c r="AU46" s="210"/>
      <c r="AV46" s="210"/>
      <c r="AW46" s="210"/>
      <c r="AX46" s="210"/>
      <c r="AY46" s="210"/>
      <c r="AZ46" s="210"/>
      <c r="BA46" s="210"/>
      <c r="BB46" s="210"/>
      <c r="BC46" s="210"/>
    </row>
    <row r="47" spans="1:55" x14ac:dyDescent="0.25">
      <c r="A47" s="23" t="s">
        <v>19</v>
      </c>
      <c r="B47" s="6">
        <v>505</v>
      </c>
      <c r="C47" s="5">
        <f t="shared" si="2"/>
        <v>2.751293925360937E-2</v>
      </c>
      <c r="E47" s="210"/>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0"/>
      <c r="AF47" s="210"/>
      <c r="AG47" s="210"/>
      <c r="AH47" s="210"/>
      <c r="AI47" s="210"/>
      <c r="AJ47" s="210"/>
      <c r="AK47" s="210"/>
      <c r="AL47" s="210"/>
      <c r="AM47" s="210"/>
      <c r="AN47" s="210"/>
      <c r="AO47" s="210"/>
      <c r="AP47" s="210"/>
      <c r="AQ47" s="210"/>
      <c r="AR47" s="210"/>
      <c r="AS47" s="210"/>
      <c r="AT47" s="210"/>
      <c r="AU47" s="210"/>
      <c r="AV47" s="210"/>
      <c r="AW47" s="210"/>
      <c r="AX47" s="210"/>
      <c r="AY47" s="210"/>
      <c r="AZ47" s="210"/>
      <c r="BA47" s="210"/>
      <c r="BB47" s="210"/>
      <c r="BC47" s="210"/>
    </row>
    <row r="48" spans="1:55" x14ac:dyDescent="0.25">
      <c r="A48" s="23" t="s">
        <v>238</v>
      </c>
      <c r="B48" s="6">
        <v>492</v>
      </c>
      <c r="C48" s="5">
        <f t="shared" si="2"/>
        <v>2.6804685371833288E-2</v>
      </c>
      <c r="E48" s="210"/>
      <c r="F48" s="210"/>
      <c r="G48" s="210"/>
      <c r="H48" s="210"/>
      <c r="I48" s="210"/>
      <c r="J48" s="210"/>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0"/>
      <c r="AI48" s="210"/>
      <c r="AJ48" s="210"/>
      <c r="AK48" s="210"/>
      <c r="AL48" s="210"/>
      <c r="AM48" s="210"/>
      <c r="AN48" s="210"/>
      <c r="AO48" s="210"/>
      <c r="AP48" s="210"/>
      <c r="AQ48" s="210"/>
      <c r="AR48" s="210"/>
      <c r="AS48" s="210"/>
      <c r="AT48" s="210"/>
      <c r="AU48" s="210"/>
      <c r="AV48" s="210"/>
      <c r="AW48" s="210"/>
      <c r="AX48" s="210"/>
      <c r="AY48" s="210"/>
      <c r="AZ48" s="210"/>
      <c r="BA48" s="210"/>
      <c r="BB48" s="210"/>
      <c r="BC48" s="210"/>
    </row>
    <row r="49" spans="1:55" x14ac:dyDescent="0.25">
      <c r="A49" s="23" t="s">
        <v>239</v>
      </c>
      <c r="B49" s="6">
        <v>294</v>
      </c>
      <c r="C49" s="5">
        <f t="shared" si="2"/>
        <v>1.6017433941705257E-2</v>
      </c>
      <c r="E49" s="210"/>
      <c r="F49" s="210"/>
      <c r="G49" s="210"/>
      <c r="H49" s="210"/>
      <c r="I49" s="210"/>
      <c r="J49" s="210"/>
      <c r="K49" s="210"/>
      <c r="L49" s="210"/>
      <c r="M49" s="210"/>
      <c r="N49" s="210"/>
      <c r="O49" s="210"/>
      <c r="P49" s="210"/>
      <c r="Q49" s="210"/>
      <c r="R49" s="210"/>
      <c r="S49" s="210"/>
      <c r="T49" s="210"/>
      <c r="U49" s="210"/>
      <c r="V49" s="210"/>
      <c r="W49" s="210"/>
      <c r="X49" s="210"/>
      <c r="Y49" s="210"/>
      <c r="Z49" s="210"/>
      <c r="AA49" s="210"/>
      <c r="AB49" s="210"/>
      <c r="AC49" s="210"/>
      <c r="AD49" s="210"/>
      <c r="AE49" s="210"/>
      <c r="AF49" s="210"/>
      <c r="AG49" s="210"/>
      <c r="AH49" s="210"/>
      <c r="AI49" s="210"/>
      <c r="AJ49" s="210"/>
      <c r="AK49" s="210"/>
      <c r="AL49" s="210"/>
      <c r="AM49" s="210"/>
      <c r="AN49" s="210"/>
      <c r="AO49" s="210"/>
      <c r="AP49" s="210"/>
      <c r="AQ49" s="210"/>
      <c r="AR49" s="210"/>
      <c r="AS49" s="210"/>
      <c r="AT49" s="210"/>
      <c r="AU49" s="210"/>
      <c r="AV49" s="210"/>
      <c r="AW49" s="210"/>
      <c r="AX49" s="210"/>
      <c r="AY49" s="210"/>
      <c r="AZ49" s="210"/>
      <c r="BA49" s="210"/>
      <c r="BB49" s="210"/>
      <c r="BC49" s="210"/>
    </row>
    <row r="50" spans="1:55" x14ac:dyDescent="0.25">
      <c r="A50" s="23" t="s">
        <v>240</v>
      </c>
      <c r="B50" s="6">
        <v>285</v>
      </c>
      <c r="C50" s="5">
        <f t="shared" si="2"/>
        <v>1.5527104331244893E-2</v>
      </c>
      <c r="E50" s="210"/>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10"/>
      <c r="AD50" s="210"/>
      <c r="AE50" s="210"/>
      <c r="AF50" s="210"/>
      <c r="AG50" s="210"/>
      <c r="AH50" s="210"/>
      <c r="AI50" s="210"/>
      <c r="AJ50" s="210"/>
      <c r="AK50" s="210"/>
      <c r="AL50" s="210"/>
      <c r="AM50" s="210"/>
      <c r="AN50" s="210"/>
      <c r="AO50" s="210"/>
      <c r="AP50" s="210"/>
      <c r="AQ50" s="210"/>
      <c r="AR50" s="210"/>
      <c r="AS50" s="210"/>
      <c r="AT50" s="210"/>
      <c r="AU50" s="210"/>
      <c r="AV50" s="210"/>
      <c r="AW50" s="210"/>
      <c r="AX50" s="210"/>
      <c r="AY50" s="210"/>
      <c r="AZ50" s="210"/>
      <c r="BA50" s="210"/>
      <c r="BB50" s="210"/>
      <c r="BC50" s="210"/>
    </row>
    <row r="51" spans="1:55" x14ac:dyDescent="0.25">
      <c r="A51" s="23" t="s">
        <v>26</v>
      </c>
      <c r="B51" s="6">
        <v>277</v>
      </c>
      <c r="C51" s="5">
        <f t="shared" si="2"/>
        <v>1.5091255788613457E-2</v>
      </c>
      <c r="E51" s="210"/>
      <c r="F51" s="210"/>
      <c r="G51" s="210"/>
      <c r="H51" s="210"/>
      <c r="I51" s="210"/>
      <c r="J51" s="210"/>
      <c r="K51" s="210"/>
      <c r="L51" s="210"/>
      <c r="M51" s="210"/>
      <c r="N51" s="210"/>
      <c r="O51" s="210"/>
      <c r="P51" s="210"/>
      <c r="Q51" s="210"/>
      <c r="R51" s="210"/>
      <c r="S51" s="210"/>
      <c r="T51" s="210"/>
      <c r="U51" s="210"/>
      <c r="V51" s="210"/>
      <c r="W51" s="210"/>
      <c r="X51" s="210"/>
      <c r="Y51" s="210"/>
      <c r="Z51" s="210"/>
      <c r="AA51" s="210"/>
      <c r="AB51" s="210"/>
      <c r="AC51" s="210"/>
      <c r="AD51" s="210"/>
      <c r="AE51" s="210"/>
      <c r="AF51" s="210"/>
      <c r="AG51" s="210"/>
      <c r="AH51" s="210"/>
      <c r="AI51" s="210"/>
      <c r="AJ51" s="210"/>
      <c r="AK51" s="210"/>
      <c r="AL51" s="210"/>
      <c r="AM51" s="210"/>
      <c r="AN51" s="210"/>
      <c r="AO51" s="210"/>
      <c r="AP51" s="210"/>
      <c r="AQ51" s="210"/>
      <c r="AR51" s="210"/>
      <c r="AS51" s="210"/>
      <c r="AT51" s="210"/>
      <c r="AU51" s="210"/>
      <c r="AV51" s="210"/>
      <c r="AW51" s="210"/>
      <c r="AX51" s="210"/>
      <c r="AY51" s="210"/>
      <c r="AZ51" s="210"/>
      <c r="BA51" s="210"/>
      <c r="BB51" s="210"/>
      <c r="BC51" s="210"/>
    </row>
    <row r="52" spans="1:55" s="52" customFormat="1" x14ac:dyDescent="0.25">
      <c r="A52" s="23" t="s">
        <v>16</v>
      </c>
      <c r="B52" s="6">
        <v>230</v>
      </c>
      <c r="C52" s="5">
        <f t="shared" si="2"/>
        <v>1.2530645600653773E-2</v>
      </c>
      <c r="D52" s="51"/>
      <c r="E52" s="210"/>
      <c r="F52" s="210"/>
      <c r="G52" s="210"/>
      <c r="H52" s="210"/>
      <c r="I52" s="210"/>
      <c r="J52" s="210"/>
      <c r="K52" s="210"/>
      <c r="L52" s="210"/>
      <c r="M52" s="210"/>
      <c r="N52" s="210"/>
      <c r="O52" s="210"/>
      <c r="P52" s="210"/>
      <c r="Q52" s="210"/>
      <c r="R52" s="210"/>
      <c r="S52" s="210"/>
      <c r="T52" s="210"/>
      <c r="U52" s="210"/>
      <c r="V52" s="210"/>
      <c r="W52" s="210"/>
      <c r="X52" s="210"/>
      <c r="Y52" s="210"/>
      <c r="Z52" s="210"/>
      <c r="AA52" s="210"/>
      <c r="AB52" s="210"/>
      <c r="AC52" s="210"/>
      <c r="AD52" s="210"/>
      <c r="AE52" s="210"/>
      <c r="AF52" s="210"/>
      <c r="AG52" s="210"/>
      <c r="AH52" s="210"/>
      <c r="AI52" s="210"/>
      <c r="AJ52" s="210"/>
      <c r="AK52" s="210"/>
      <c r="AL52" s="210"/>
      <c r="AM52" s="210"/>
      <c r="AN52" s="210"/>
      <c r="AO52" s="210"/>
      <c r="AP52" s="210"/>
      <c r="AQ52" s="210"/>
      <c r="AR52" s="210"/>
      <c r="AS52" s="210"/>
      <c r="AT52" s="210"/>
      <c r="AU52" s="210"/>
      <c r="AV52" s="210"/>
      <c r="AW52" s="210"/>
      <c r="AX52" s="210"/>
      <c r="AY52" s="210"/>
      <c r="AZ52" s="210"/>
      <c r="BA52" s="210"/>
      <c r="BB52" s="210"/>
      <c r="BC52" s="210"/>
    </row>
    <row r="53" spans="1:55" x14ac:dyDescent="0.25">
      <c r="A53" s="24" t="s">
        <v>33</v>
      </c>
      <c r="B53" s="16">
        <v>1729</v>
      </c>
      <c r="C53" s="17">
        <f t="shared" si="2"/>
        <v>9.4197766276219008E-2</v>
      </c>
      <c r="E53" s="210"/>
      <c r="F53" s="210"/>
      <c r="G53" s="210"/>
      <c r="H53" s="210"/>
      <c r="I53" s="210"/>
      <c r="J53" s="210"/>
      <c r="K53" s="210"/>
      <c r="L53" s="210"/>
      <c r="M53" s="210"/>
      <c r="N53" s="210"/>
      <c r="O53" s="210"/>
      <c r="P53" s="210"/>
      <c r="Q53" s="210"/>
      <c r="R53" s="210"/>
      <c r="S53" s="210"/>
      <c r="T53" s="210"/>
      <c r="U53" s="210"/>
      <c r="V53" s="210"/>
      <c r="W53" s="210"/>
      <c r="X53" s="210"/>
      <c r="Y53" s="210"/>
      <c r="Z53" s="210"/>
      <c r="AA53" s="210"/>
      <c r="AB53" s="210"/>
      <c r="AC53" s="210"/>
      <c r="AD53" s="210"/>
      <c r="AE53" s="210"/>
      <c r="AF53" s="210"/>
      <c r="AG53" s="210"/>
      <c r="AH53" s="210"/>
      <c r="AI53" s="210"/>
      <c r="AJ53" s="210"/>
      <c r="AK53" s="210"/>
      <c r="AL53" s="210"/>
      <c r="AM53" s="210"/>
      <c r="AN53" s="210"/>
      <c r="AO53" s="210"/>
      <c r="AP53" s="210"/>
      <c r="AQ53" s="210"/>
      <c r="AR53" s="210"/>
      <c r="AS53" s="210"/>
      <c r="AT53" s="210"/>
      <c r="AU53" s="210"/>
      <c r="AV53" s="210"/>
      <c r="AW53" s="210"/>
      <c r="AX53" s="210"/>
      <c r="AY53" s="210"/>
      <c r="AZ53" s="210"/>
      <c r="BA53" s="210"/>
      <c r="BB53" s="210"/>
      <c r="BC53" s="210"/>
    </row>
    <row r="54" spans="1:55" ht="15.75" thickBot="1" x14ac:dyDescent="0.3">
      <c r="A54" s="54" t="s">
        <v>5</v>
      </c>
      <c r="B54" s="3">
        <f>SUM(B43:B53)</f>
        <v>18355</v>
      </c>
      <c r="C54" s="2"/>
      <c r="D54" s="52"/>
      <c r="E54" s="210"/>
      <c r="F54" s="210"/>
      <c r="G54" s="210"/>
      <c r="H54" s="210"/>
      <c r="I54" s="210"/>
      <c r="J54" s="210"/>
      <c r="K54" s="210"/>
      <c r="L54" s="210"/>
      <c r="M54" s="210"/>
      <c r="N54" s="210"/>
      <c r="O54" s="210"/>
      <c r="P54" s="210"/>
      <c r="Q54" s="210"/>
      <c r="R54" s="210"/>
      <c r="S54" s="210"/>
      <c r="T54" s="210"/>
      <c r="U54" s="210"/>
      <c r="V54" s="210"/>
      <c r="W54" s="210"/>
      <c r="X54" s="210"/>
      <c r="Y54" s="210"/>
      <c r="Z54" s="210"/>
      <c r="AA54" s="210"/>
      <c r="AB54" s="210"/>
      <c r="AC54" s="210"/>
      <c r="AD54" s="210"/>
      <c r="AE54" s="210"/>
      <c r="AF54" s="210"/>
      <c r="AG54" s="210"/>
      <c r="AH54" s="210"/>
      <c r="AI54" s="210"/>
      <c r="AJ54" s="210"/>
      <c r="AK54" s="210"/>
      <c r="AL54" s="210"/>
      <c r="AM54" s="210"/>
      <c r="AN54" s="210"/>
      <c r="AO54" s="210"/>
      <c r="AP54" s="210"/>
      <c r="AQ54" s="210"/>
      <c r="AR54" s="210"/>
      <c r="AS54" s="210"/>
      <c r="AT54" s="210"/>
      <c r="AU54" s="210"/>
      <c r="AV54" s="210"/>
      <c r="AW54" s="210"/>
      <c r="AX54" s="210"/>
      <c r="AY54" s="210"/>
      <c r="AZ54" s="210"/>
      <c r="BA54" s="210"/>
      <c r="BB54" s="210"/>
      <c r="BC54" s="210"/>
    </row>
    <row r="55" spans="1:55" ht="15.75" thickBot="1" x14ac:dyDescent="0.3">
      <c r="E55" s="210"/>
      <c r="F55" s="210"/>
      <c r="G55" s="210"/>
      <c r="H55" s="210"/>
      <c r="I55" s="210"/>
      <c r="J55" s="210"/>
      <c r="K55" s="210"/>
      <c r="L55" s="210"/>
      <c r="M55" s="210"/>
      <c r="N55" s="210"/>
      <c r="O55" s="210"/>
      <c r="P55" s="210"/>
      <c r="Q55" s="210"/>
      <c r="R55" s="210"/>
      <c r="S55" s="210"/>
      <c r="T55" s="210"/>
      <c r="U55" s="210"/>
      <c r="V55" s="210"/>
      <c r="W55" s="210"/>
      <c r="X55" s="210"/>
      <c r="Y55" s="210"/>
      <c r="Z55" s="210"/>
      <c r="AA55" s="210"/>
      <c r="AB55" s="210"/>
      <c r="AC55" s="210"/>
      <c r="AD55" s="210"/>
      <c r="AE55" s="210"/>
      <c r="AF55" s="210"/>
      <c r="AG55" s="210"/>
      <c r="AH55" s="210"/>
      <c r="AI55" s="210"/>
      <c r="AJ55" s="210"/>
      <c r="AK55" s="210"/>
      <c r="AL55" s="210"/>
      <c r="AM55" s="210"/>
      <c r="AN55" s="210"/>
      <c r="AO55" s="210"/>
      <c r="AP55" s="210"/>
      <c r="AQ55" s="210"/>
      <c r="AR55" s="210"/>
      <c r="AS55" s="210"/>
      <c r="AT55" s="210"/>
      <c r="AU55" s="210"/>
      <c r="AV55" s="210"/>
      <c r="AW55" s="210"/>
      <c r="AX55" s="210"/>
      <c r="AY55" s="210"/>
      <c r="AZ55" s="210"/>
      <c r="BA55" s="210"/>
      <c r="BB55" s="210"/>
      <c r="BC55" s="210"/>
    </row>
    <row r="56" spans="1:55" ht="33" customHeight="1" thickBot="1" x14ac:dyDescent="0.35">
      <c r="A56" s="280" t="s">
        <v>42</v>
      </c>
      <c r="B56" s="281"/>
      <c r="C56" s="282"/>
      <c r="E56" s="210"/>
      <c r="F56" s="210"/>
      <c r="G56" s="210"/>
      <c r="H56" s="210"/>
      <c r="I56" s="210"/>
      <c r="J56" s="210"/>
      <c r="K56" s="210"/>
      <c r="L56" s="210"/>
      <c r="M56" s="210"/>
      <c r="N56" s="210"/>
      <c r="O56" s="210"/>
      <c r="P56" s="210"/>
      <c r="Q56" s="210"/>
      <c r="R56" s="210"/>
      <c r="S56" s="210"/>
      <c r="T56" s="210"/>
      <c r="U56" s="210"/>
      <c r="V56" s="210"/>
      <c r="W56" s="210"/>
      <c r="X56" s="210"/>
      <c r="Y56" s="210"/>
      <c r="Z56" s="210"/>
      <c r="AA56" s="210"/>
      <c r="AB56" s="210"/>
      <c r="AC56" s="210"/>
      <c r="AD56" s="210"/>
      <c r="AE56" s="210"/>
      <c r="AF56" s="210"/>
      <c r="AG56" s="210"/>
      <c r="AH56" s="210"/>
      <c r="AI56" s="210"/>
      <c r="AJ56" s="210"/>
      <c r="AK56" s="210"/>
      <c r="AL56" s="210"/>
      <c r="AM56" s="210"/>
      <c r="AN56" s="210"/>
      <c r="AO56" s="210"/>
      <c r="AP56" s="210"/>
      <c r="AQ56" s="210"/>
      <c r="AR56" s="210"/>
      <c r="AS56" s="210"/>
      <c r="AT56" s="210"/>
      <c r="AU56" s="210"/>
      <c r="AV56" s="210"/>
      <c r="AW56" s="210"/>
      <c r="AX56" s="210"/>
      <c r="AY56" s="210"/>
      <c r="AZ56" s="210"/>
      <c r="BA56" s="210"/>
      <c r="BB56" s="210"/>
      <c r="BC56" s="210"/>
    </row>
    <row r="57" spans="1:55" x14ac:dyDescent="0.25">
      <c r="A57" s="14" t="s">
        <v>12</v>
      </c>
      <c r="B57" s="4" t="s">
        <v>1</v>
      </c>
      <c r="C57" s="13" t="s">
        <v>2</v>
      </c>
      <c r="E57" s="210"/>
      <c r="F57" s="210"/>
      <c r="G57" s="210"/>
      <c r="H57" s="210"/>
      <c r="I57" s="210"/>
      <c r="J57" s="210"/>
      <c r="K57" s="210"/>
      <c r="L57" s="210"/>
      <c r="M57" s="210"/>
      <c r="N57" s="210"/>
      <c r="O57" s="210"/>
      <c r="P57" s="210"/>
      <c r="Q57" s="210"/>
      <c r="R57" s="210"/>
      <c r="S57" s="210"/>
      <c r="T57" s="210"/>
      <c r="U57" s="210"/>
      <c r="V57" s="210"/>
      <c r="W57" s="210"/>
      <c r="X57" s="210"/>
      <c r="Y57" s="210"/>
      <c r="Z57" s="210"/>
      <c r="AA57" s="210"/>
      <c r="AB57" s="210"/>
      <c r="AC57" s="210"/>
      <c r="AD57" s="210"/>
      <c r="AE57" s="210"/>
      <c r="AF57" s="210"/>
      <c r="AG57" s="210"/>
      <c r="AH57" s="210"/>
      <c r="AI57" s="210"/>
      <c r="AJ57" s="210"/>
      <c r="AK57" s="210"/>
      <c r="AL57" s="210"/>
      <c r="AM57" s="210"/>
      <c r="AN57" s="210"/>
      <c r="AO57" s="210"/>
      <c r="AP57" s="210"/>
      <c r="AQ57" s="210"/>
      <c r="AR57" s="210"/>
      <c r="AS57" s="210"/>
      <c r="AT57" s="210"/>
      <c r="AU57" s="210"/>
      <c r="AV57" s="210"/>
      <c r="AW57" s="210"/>
      <c r="AX57" s="210"/>
      <c r="AY57" s="210"/>
      <c r="AZ57" s="210"/>
      <c r="BA57" s="210"/>
      <c r="BB57" s="210"/>
      <c r="BC57" s="210"/>
    </row>
    <row r="58" spans="1:55" x14ac:dyDescent="0.25">
      <c r="A58" s="53" t="s">
        <v>13</v>
      </c>
      <c r="B58" s="6">
        <v>3334</v>
      </c>
      <c r="C58" s="5">
        <f t="shared" ref="C58:C68" si="3">B58/$B$69</f>
        <v>0.4118083003952569</v>
      </c>
      <c r="E58" s="210"/>
      <c r="F58" s="210"/>
      <c r="G58" s="210"/>
      <c r="H58" s="210"/>
      <c r="I58" s="210"/>
      <c r="J58" s="210"/>
      <c r="K58" s="210"/>
      <c r="L58" s="210"/>
      <c r="M58" s="210"/>
      <c r="N58" s="210"/>
      <c r="O58" s="210"/>
      <c r="P58" s="210"/>
      <c r="Q58" s="210"/>
      <c r="R58" s="210"/>
      <c r="S58" s="210"/>
      <c r="T58" s="210"/>
      <c r="U58" s="210"/>
      <c r="V58" s="210"/>
      <c r="W58" s="210"/>
      <c r="X58" s="210"/>
      <c r="Y58" s="210"/>
      <c r="Z58" s="210"/>
      <c r="AA58" s="210"/>
      <c r="AB58" s="210"/>
      <c r="AC58" s="210"/>
      <c r="AD58" s="210"/>
      <c r="AE58" s="210"/>
      <c r="AF58" s="210"/>
      <c r="AG58" s="210"/>
      <c r="AH58" s="210"/>
      <c r="AI58" s="210"/>
      <c r="AJ58" s="210"/>
      <c r="AK58" s="210"/>
      <c r="AL58" s="210"/>
      <c r="AM58" s="210"/>
      <c r="AN58" s="210"/>
      <c r="AO58" s="210"/>
      <c r="AP58" s="210"/>
      <c r="AQ58" s="210"/>
      <c r="AR58" s="210"/>
      <c r="AS58" s="210"/>
      <c r="AT58" s="210"/>
      <c r="AU58" s="210"/>
      <c r="AV58" s="210"/>
      <c r="AW58" s="210"/>
      <c r="AX58" s="210"/>
      <c r="AY58" s="210"/>
      <c r="AZ58" s="210"/>
      <c r="BA58" s="210"/>
      <c r="BB58" s="210"/>
      <c r="BC58" s="210"/>
    </row>
    <row r="59" spans="1:55" x14ac:dyDescent="0.25">
      <c r="A59" s="53" t="s">
        <v>21</v>
      </c>
      <c r="B59" s="6">
        <v>1944</v>
      </c>
      <c r="C59" s="5">
        <f t="shared" si="3"/>
        <v>0.24011857707509882</v>
      </c>
      <c r="E59" s="210"/>
      <c r="F59" s="210"/>
      <c r="G59" s="210"/>
      <c r="H59" s="210"/>
      <c r="I59" s="210"/>
      <c r="J59" s="210"/>
      <c r="K59" s="210"/>
      <c r="L59" s="210"/>
      <c r="M59" s="210"/>
      <c r="N59" s="210"/>
      <c r="O59" s="210"/>
      <c r="P59" s="210"/>
      <c r="Q59" s="210"/>
      <c r="R59" s="210"/>
      <c r="S59" s="210"/>
      <c r="T59" s="210"/>
      <c r="U59" s="210"/>
      <c r="V59" s="210"/>
      <c r="W59" s="210"/>
      <c r="X59" s="210"/>
      <c r="Y59" s="210"/>
      <c r="Z59" s="210"/>
      <c r="AA59" s="210"/>
      <c r="AB59" s="210"/>
      <c r="AC59" s="210"/>
      <c r="AD59" s="210"/>
      <c r="AE59" s="210"/>
      <c r="AF59" s="210"/>
      <c r="AG59" s="210"/>
      <c r="AH59" s="210"/>
      <c r="AI59" s="210"/>
      <c r="AJ59" s="210"/>
      <c r="AK59" s="210"/>
      <c r="AL59" s="210"/>
      <c r="AM59" s="210"/>
      <c r="AN59" s="210"/>
      <c r="AO59" s="210"/>
      <c r="AP59" s="210"/>
      <c r="AQ59" s="210"/>
      <c r="AR59" s="210"/>
      <c r="AS59" s="210"/>
      <c r="AT59" s="210"/>
      <c r="AU59" s="210"/>
      <c r="AV59" s="210"/>
      <c r="AW59" s="210"/>
      <c r="AX59" s="210"/>
      <c r="AY59" s="210"/>
      <c r="AZ59" s="210"/>
      <c r="BA59" s="210"/>
      <c r="BB59" s="210"/>
      <c r="BC59" s="210"/>
    </row>
    <row r="60" spans="1:55" x14ac:dyDescent="0.25">
      <c r="A60" s="53" t="s">
        <v>14</v>
      </c>
      <c r="B60" s="6">
        <v>925</v>
      </c>
      <c r="C60" s="5">
        <f t="shared" si="3"/>
        <v>0.11425395256916997</v>
      </c>
      <c r="E60" s="210"/>
      <c r="F60" s="210"/>
      <c r="G60" s="210"/>
      <c r="H60" s="210"/>
      <c r="I60" s="210"/>
      <c r="J60" s="210"/>
      <c r="K60" s="210"/>
      <c r="L60" s="210"/>
      <c r="M60" s="210"/>
      <c r="N60" s="210"/>
      <c r="O60" s="210"/>
      <c r="P60" s="210"/>
      <c r="Q60" s="210"/>
      <c r="R60" s="210"/>
      <c r="S60" s="210"/>
      <c r="T60" s="210"/>
      <c r="U60" s="210"/>
      <c r="V60" s="210"/>
      <c r="W60" s="210"/>
      <c r="X60" s="210"/>
      <c r="Y60" s="210"/>
      <c r="Z60" s="210"/>
      <c r="AA60" s="210"/>
      <c r="AB60" s="210"/>
      <c r="AC60" s="210"/>
      <c r="AD60" s="210"/>
      <c r="AE60" s="210"/>
      <c r="AF60" s="210"/>
      <c r="AG60" s="210"/>
      <c r="AH60" s="210"/>
      <c r="AI60" s="210"/>
      <c r="AJ60" s="210"/>
      <c r="AK60" s="210"/>
      <c r="AL60" s="210"/>
      <c r="AM60" s="210"/>
      <c r="AN60" s="210"/>
      <c r="AO60" s="210"/>
      <c r="AP60" s="210"/>
      <c r="AQ60" s="210"/>
      <c r="AR60" s="210"/>
      <c r="AS60" s="210"/>
      <c r="AT60" s="210"/>
      <c r="AU60" s="210"/>
      <c r="AV60" s="210"/>
      <c r="AW60" s="210"/>
      <c r="AX60" s="210"/>
      <c r="AY60" s="210"/>
      <c r="AZ60" s="210"/>
      <c r="BA60" s="210"/>
      <c r="BB60" s="210"/>
      <c r="BC60" s="210"/>
    </row>
    <row r="61" spans="1:55" x14ac:dyDescent="0.25">
      <c r="A61" s="53" t="s">
        <v>17</v>
      </c>
      <c r="B61" s="6">
        <v>400</v>
      </c>
      <c r="C61" s="5">
        <f t="shared" si="3"/>
        <v>4.9407114624505928E-2</v>
      </c>
      <c r="E61" s="210"/>
      <c r="F61" s="210"/>
      <c r="G61" s="210"/>
      <c r="H61" s="210"/>
      <c r="I61" s="210"/>
      <c r="J61" s="210"/>
      <c r="K61" s="210"/>
      <c r="L61" s="210"/>
      <c r="M61" s="210"/>
      <c r="N61" s="210"/>
      <c r="P61" s="210"/>
      <c r="Q61" s="210"/>
      <c r="R61" s="210"/>
      <c r="S61" s="210"/>
      <c r="T61" s="210"/>
      <c r="U61" s="210"/>
      <c r="V61" s="210"/>
      <c r="W61" s="210"/>
      <c r="X61" s="210"/>
      <c r="Y61" s="210"/>
      <c r="Z61" s="210"/>
      <c r="AA61" s="210"/>
      <c r="AB61" s="210"/>
      <c r="AC61" s="210"/>
      <c r="AD61" s="210"/>
      <c r="AE61" s="210"/>
      <c r="AF61" s="210"/>
      <c r="AG61" s="210"/>
      <c r="AH61" s="210"/>
      <c r="AI61" s="210"/>
      <c r="AJ61" s="210"/>
      <c r="AK61" s="210"/>
      <c r="AL61" s="210"/>
      <c r="AM61" s="210"/>
      <c r="AN61" s="210"/>
      <c r="AO61" s="210"/>
      <c r="AP61" s="210"/>
      <c r="AQ61" s="210"/>
      <c r="AR61" s="210"/>
      <c r="AS61" s="210"/>
      <c r="AT61" s="210"/>
      <c r="AU61" s="210"/>
      <c r="AV61" s="210"/>
      <c r="AW61" s="210"/>
      <c r="AX61" s="210"/>
      <c r="AY61" s="210"/>
      <c r="AZ61" s="210"/>
      <c r="BA61" s="210"/>
      <c r="BB61" s="210"/>
      <c r="BC61" s="210"/>
    </row>
    <row r="62" spans="1:55" x14ac:dyDescent="0.25">
      <c r="A62" s="53" t="s">
        <v>239</v>
      </c>
      <c r="B62" s="6">
        <v>223</v>
      </c>
      <c r="C62" s="5">
        <f t="shared" si="3"/>
        <v>2.7544466403162056E-2</v>
      </c>
      <c r="E62" s="210"/>
      <c r="F62" s="210"/>
      <c r="G62" s="210"/>
      <c r="H62" s="210"/>
      <c r="I62" s="210"/>
      <c r="J62" s="210"/>
      <c r="K62" s="210"/>
      <c r="L62" s="210"/>
      <c r="M62" s="210"/>
      <c r="N62" s="210"/>
      <c r="P62" s="210"/>
      <c r="Q62" s="210"/>
      <c r="R62" s="210"/>
      <c r="S62" s="210"/>
      <c r="T62" s="210"/>
      <c r="U62" s="210"/>
      <c r="V62" s="210"/>
      <c r="W62" s="210"/>
      <c r="X62" s="210"/>
      <c r="Y62" s="210"/>
      <c r="Z62" s="210"/>
      <c r="AA62" s="210"/>
      <c r="AB62" s="210"/>
      <c r="AC62" s="210"/>
      <c r="AD62" s="210"/>
      <c r="AE62" s="210"/>
      <c r="AF62" s="210"/>
      <c r="AG62" s="210"/>
      <c r="AH62" s="210"/>
      <c r="AI62" s="210"/>
      <c r="AJ62" s="210"/>
      <c r="AK62" s="210"/>
      <c r="AL62" s="210"/>
      <c r="AM62" s="210"/>
      <c r="AN62" s="210"/>
      <c r="AO62" s="210"/>
      <c r="AP62" s="210"/>
      <c r="AQ62" s="210"/>
      <c r="AR62" s="210"/>
      <c r="AS62" s="210"/>
      <c r="AT62" s="210"/>
      <c r="AU62" s="210"/>
      <c r="AV62" s="210"/>
      <c r="AW62" s="210"/>
      <c r="AX62" s="210"/>
      <c r="AY62" s="210"/>
      <c r="AZ62" s="210"/>
      <c r="BA62" s="210"/>
      <c r="BB62" s="210"/>
      <c r="BC62" s="210"/>
    </row>
    <row r="63" spans="1:55" x14ac:dyDescent="0.25">
      <c r="A63" s="53" t="s">
        <v>19</v>
      </c>
      <c r="B63" s="6">
        <v>171</v>
      </c>
      <c r="C63" s="5">
        <f t="shared" si="3"/>
        <v>2.1121541501976284E-2</v>
      </c>
      <c r="E63" s="210"/>
      <c r="F63" s="210"/>
      <c r="G63" s="210"/>
      <c r="H63" s="210"/>
      <c r="I63" s="210"/>
      <c r="J63" s="210"/>
      <c r="K63" s="210"/>
      <c r="L63" s="210"/>
      <c r="M63" s="210"/>
      <c r="N63" s="210"/>
      <c r="P63" s="210"/>
      <c r="Q63" s="210"/>
      <c r="R63" s="210"/>
      <c r="S63" s="210"/>
      <c r="T63" s="210"/>
      <c r="U63" s="210"/>
      <c r="V63" s="210"/>
      <c r="W63" s="210"/>
      <c r="X63" s="210"/>
      <c r="Y63" s="210"/>
      <c r="Z63" s="210"/>
      <c r="AA63" s="210"/>
      <c r="AB63" s="210"/>
      <c r="AC63" s="210"/>
      <c r="AD63" s="210"/>
      <c r="AE63" s="210"/>
      <c r="AF63" s="210"/>
      <c r="AG63" s="210"/>
      <c r="AH63" s="210"/>
      <c r="AI63" s="210"/>
      <c r="AJ63" s="210"/>
      <c r="AK63" s="210"/>
      <c r="AL63" s="210"/>
      <c r="AM63" s="210"/>
      <c r="AN63" s="210"/>
      <c r="AO63" s="210"/>
      <c r="AP63" s="210"/>
      <c r="AQ63" s="210"/>
      <c r="AR63" s="210"/>
      <c r="AS63" s="210"/>
      <c r="AT63" s="210"/>
      <c r="AU63" s="210"/>
      <c r="AV63" s="210"/>
      <c r="AW63" s="210"/>
      <c r="AX63" s="210"/>
      <c r="AY63" s="210"/>
      <c r="AZ63" s="210"/>
      <c r="BA63" s="210"/>
      <c r="BB63" s="210"/>
      <c r="BC63" s="210"/>
    </row>
    <row r="64" spans="1:55" x14ac:dyDescent="0.25">
      <c r="A64" s="53" t="s">
        <v>15</v>
      </c>
      <c r="B64" s="6">
        <v>145</v>
      </c>
      <c r="C64" s="5">
        <f t="shared" si="3"/>
        <v>1.79100790513834E-2</v>
      </c>
      <c r="E64" s="210"/>
      <c r="F64" s="210"/>
      <c r="G64" s="210"/>
      <c r="H64" s="210"/>
      <c r="I64" s="210"/>
      <c r="J64" s="210"/>
      <c r="K64" s="210"/>
      <c r="L64" s="210"/>
      <c r="M64" s="210"/>
    </row>
    <row r="65" spans="1:13" x14ac:dyDescent="0.25">
      <c r="A65" s="53" t="s">
        <v>26</v>
      </c>
      <c r="B65" s="6">
        <v>137</v>
      </c>
      <c r="C65" s="5">
        <f t="shared" si="3"/>
        <v>1.692193675889328E-2</v>
      </c>
      <c r="E65" s="210"/>
      <c r="F65" s="210"/>
      <c r="G65" s="210"/>
      <c r="H65" s="210"/>
      <c r="I65" s="210"/>
      <c r="J65" s="210"/>
      <c r="K65" s="210"/>
      <c r="L65" s="210"/>
      <c r="M65" s="210"/>
    </row>
    <row r="66" spans="1:13" x14ac:dyDescent="0.25">
      <c r="A66" s="53" t="s">
        <v>24</v>
      </c>
      <c r="B66" s="6">
        <v>110</v>
      </c>
      <c r="C66" s="5">
        <f t="shared" si="3"/>
        <v>1.358695652173913E-2</v>
      </c>
      <c r="J66" s="210"/>
      <c r="K66" s="210"/>
      <c r="L66" s="210"/>
      <c r="M66" s="210"/>
    </row>
    <row r="67" spans="1:13" x14ac:dyDescent="0.25">
      <c r="A67" s="53" t="s">
        <v>238</v>
      </c>
      <c r="B67" s="6">
        <v>101</v>
      </c>
      <c r="C67" s="5">
        <f t="shared" si="3"/>
        <v>1.2475296442687748E-2</v>
      </c>
    </row>
    <row r="68" spans="1:13" x14ac:dyDescent="0.25">
      <c r="A68" s="15" t="s">
        <v>33</v>
      </c>
      <c r="B68" s="16">
        <v>606</v>
      </c>
      <c r="C68" s="17">
        <f t="shared" si="3"/>
        <v>7.485177865612648E-2</v>
      </c>
    </row>
    <row r="69" spans="1:13" ht="15.75" thickBot="1" x14ac:dyDescent="0.3">
      <c r="A69" s="54" t="s">
        <v>5</v>
      </c>
      <c r="B69" s="3">
        <f>SUM(B58:B68)</f>
        <v>8096</v>
      </c>
      <c r="C69" s="2"/>
    </row>
    <row r="70" spans="1:13" ht="15.75" thickBot="1" x14ac:dyDescent="0.3"/>
    <row r="71" spans="1:13" ht="18" thickBot="1" x14ac:dyDescent="0.35">
      <c r="A71" s="284" t="s">
        <v>44</v>
      </c>
      <c r="B71" s="285"/>
      <c r="C71" s="286"/>
    </row>
    <row r="72" spans="1:13" x14ac:dyDescent="0.25">
      <c r="A72" s="14" t="s">
        <v>45</v>
      </c>
      <c r="B72" s="4" t="s">
        <v>7</v>
      </c>
      <c r="C72" s="13" t="s">
        <v>2</v>
      </c>
    </row>
    <row r="73" spans="1:13" x14ac:dyDescent="0.25">
      <c r="A73" s="53" t="s">
        <v>46</v>
      </c>
      <c r="B73" s="6">
        <v>1433</v>
      </c>
      <c r="C73" s="5">
        <f>B73/$B$80</f>
        <v>7.8071370198855891E-2</v>
      </c>
    </row>
    <row r="74" spans="1:13" x14ac:dyDescent="0.25">
      <c r="A74" s="53" t="s">
        <v>47</v>
      </c>
      <c r="B74" s="6">
        <v>1290</v>
      </c>
      <c r="C74" s="5">
        <f t="shared" ref="C74:C79" si="4">B74/$B$80</f>
        <v>7.0280577499318986E-2</v>
      </c>
    </row>
    <row r="75" spans="1:13" x14ac:dyDescent="0.25">
      <c r="A75" s="53" t="s">
        <v>48</v>
      </c>
      <c r="B75" s="6">
        <v>2878</v>
      </c>
      <c r="C75" s="5">
        <f t="shared" si="4"/>
        <v>0.15679651321165894</v>
      </c>
    </row>
    <row r="76" spans="1:13" x14ac:dyDescent="0.25">
      <c r="A76" s="53" t="s">
        <v>49</v>
      </c>
      <c r="B76" s="6">
        <v>3733</v>
      </c>
      <c r="C76" s="5">
        <f t="shared" si="4"/>
        <v>0.20337782620539363</v>
      </c>
    </row>
    <row r="77" spans="1:13" x14ac:dyDescent="0.25">
      <c r="A77" s="53" t="s">
        <v>50</v>
      </c>
      <c r="B77" s="6">
        <v>3270</v>
      </c>
      <c r="C77" s="5">
        <f t="shared" si="4"/>
        <v>0.17815309180059929</v>
      </c>
    </row>
    <row r="78" spans="1:13" x14ac:dyDescent="0.25">
      <c r="A78" s="53" t="s">
        <v>51</v>
      </c>
      <c r="B78" s="6">
        <v>3017</v>
      </c>
      <c r="C78" s="5">
        <f t="shared" si="4"/>
        <v>0.16436938163988013</v>
      </c>
    </row>
    <row r="79" spans="1:13" x14ac:dyDescent="0.25">
      <c r="A79" s="15" t="s">
        <v>52</v>
      </c>
      <c r="B79" s="16">
        <v>2734</v>
      </c>
      <c r="C79" s="17">
        <f t="shared" si="4"/>
        <v>0.14895123944429312</v>
      </c>
    </row>
    <row r="80" spans="1:13" ht="15.75" thickBot="1" x14ac:dyDescent="0.3">
      <c r="A80" s="54" t="s">
        <v>5</v>
      </c>
      <c r="B80" s="3">
        <f>SUM(B73:B79)</f>
        <v>18355</v>
      </c>
      <c r="C80" s="2"/>
    </row>
    <row r="81" spans="1:8" ht="15.75" thickBot="1" x14ac:dyDescent="0.3"/>
    <row r="82" spans="1:8" ht="33" customHeight="1" thickBot="1" x14ac:dyDescent="0.35">
      <c r="A82" s="280" t="s">
        <v>53</v>
      </c>
      <c r="B82" s="281"/>
      <c r="C82" s="282"/>
    </row>
    <row r="83" spans="1:8" x14ac:dyDescent="0.25">
      <c r="A83" s="14" t="s">
        <v>45</v>
      </c>
      <c r="B83" s="4" t="s">
        <v>7</v>
      </c>
      <c r="C83" s="13" t="s">
        <v>2</v>
      </c>
    </row>
    <row r="84" spans="1:8" x14ac:dyDescent="0.25">
      <c r="A84" s="53" t="s">
        <v>46</v>
      </c>
      <c r="B84" s="6">
        <v>878</v>
      </c>
      <c r="C84" s="5">
        <f>B84/$B$91</f>
        <v>0.10844861660079051</v>
      </c>
    </row>
    <row r="85" spans="1:8" x14ac:dyDescent="0.25">
      <c r="A85" s="53" t="s">
        <v>47</v>
      </c>
      <c r="B85" s="6">
        <v>634</v>
      </c>
      <c r="C85" s="5">
        <f t="shared" ref="C85:C90" si="5">B85/$B$91</f>
        <v>7.8310276679841903E-2</v>
      </c>
    </row>
    <row r="86" spans="1:8" x14ac:dyDescent="0.25">
      <c r="A86" s="53" t="s">
        <v>48</v>
      </c>
      <c r="B86" s="6">
        <v>1353</v>
      </c>
      <c r="C86" s="5">
        <f t="shared" si="5"/>
        <v>0.1671195652173913</v>
      </c>
    </row>
    <row r="87" spans="1:8" x14ac:dyDescent="0.25">
      <c r="A87" s="53" t="s">
        <v>49</v>
      </c>
      <c r="B87" s="6">
        <v>1499</v>
      </c>
      <c r="C87" s="5">
        <f t="shared" si="5"/>
        <v>0.18515316205533597</v>
      </c>
    </row>
    <row r="88" spans="1:8" x14ac:dyDescent="0.25">
      <c r="A88" s="53" t="s">
        <v>50</v>
      </c>
      <c r="B88" s="6">
        <v>1296</v>
      </c>
      <c r="C88" s="5">
        <f t="shared" si="5"/>
        <v>0.1600790513833992</v>
      </c>
    </row>
    <row r="89" spans="1:8" x14ac:dyDescent="0.25">
      <c r="A89" s="53" t="s">
        <v>51</v>
      </c>
      <c r="B89" s="6">
        <v>1195</v>
      </c>
      <c r="C89" s="5">
        <f t="shared" si="5"/>
        <v>0.14760375494071146</v>
      </c>
    </row>
    <row r="90" spans="1:8" x14ac:dyDescent="0.25">
      <c r="A90" s="15" t="s">
        <v>52</v>
      </c>
      <c r="B90" s="16">
        <v>1241</v>
      </c>
      <c r="C90" s="17">
        <f t="shared" si="5"/>
        <v>0.15328557312252963</v>
      </c>
    </row>
    <row r="91" spans="1:8" ht="15.75" thickBot="1" x14ac:dyDescent="0.3">
      <c r="A91" s="54" t="s">
        <v>5</v>
      </c>
      <c r="B91" s="3">
        <f>SUM(B84:B90)</f>
        <v>8096</v>
      </c>
      <c r="C91" s="2"/>
    </row>
    <row r="92" spans="1:8" x14ac:dyDescent="0.25">
      <c r="A92" s="233"/>
      <c r="B92" s="6"/>
      <c r="C92" s="233"/>
      <c r="D92" s="210"/>
      <c r="E92" s="210"/>
      <c r="F92" s="210"/>
      <c r="G92" s="210"/>
      <c r="H92" s="210"/>
    </row>
    <row r="93" spans="1:8" x14ac:dyDescent="0.25">
      <c r="A93" s="237" t="s">
        <v>817</v>
      </c>
      <c r="B93" s="237"/>
      <c r="C93" s="237"/>
      <c r="D93" s="237"/>
      <c r="E93" s="237"/>
    </row>
    <row r="94" spans="1:8" x14ac:dyDescent="0.25">
      <c r="A94" s="240" t="s">
        <v>818</v>
      </c>
      <c r="B94" s="240"/>
      <c r="C94" s="240"/>
      <c r="D94" s="240"/>
      <c r="E94" s="240"/>
    </row>
    <row r="95" spans="1:8" x14ac:dyDescent="0.25">
      <c r="A95" s="240" t="s">
        <v>819</v>
      </c>
      <c r="B95" s="240"/>
      <c r="C95" s="240"/>
      <c r="D95" s="240"/>
      <c r="E95" s="240"/>
    </row>
    <row r="96" spans="1:8" ht="15.75" thickBot="1" x14ac:dyDescent="0.3"/>
    <row r="97" spans="1:3" ht="18" thickBot="1" x14ac:dyDescent="0.35">
      <c r="A97" s="284" t="s">
        <v>805</v>
      </c>
      <c r="B97" s="285"/>
      <c r="C97" s="286"/>
    </row>
    <row r="98" spans="1:3" x14ac:dyDescent="0.25">
      <c r="A98" s="14" t="s">
        <v>54</v>
      </c>
      <c r="B98" s="4" t="s">
        <v>1</v>
      </c>
      <c r="C98" s="13" t="s">
        <v>2</v>
      </c>
    </row>
    <row r="99" spans="1:3" x14ac:dyDescent="0.25">
      <c r="A99" s="53" t="s">
        <v>55</v>
      </c>
      <c r="B99" s="6">
        <v>34942</v>
      </c>
      <c r="C99" s="5">
        <f>B99/$B$101</f>
        <v>0.88545942932441335</v>
      </c>
    </row>
    <row r="100" spans="1:3" x14ac:dyDescent="0.25">
      <c r="A100" s="15" t="s">
        <v>58</v>
      </c>
      <c r="B100" s="16">
        <v>4520</v>
      </c>
      <c r="C100" s="17">
        <f>B100/$B$101</f>
        <v>0.11454057067558664</v>
      </c>
    </row>
    <row r="101" spans="1:3" ht="15.75" thickBot="1" x14ac:dyDescent="0.3">
      <c r="A101" s="54" t="s">
        <v>5</v>
      </c>
      <c r="B101" s="3">
        <f>SUM(B99:B100)</f>
        <v>39462</v>
      </c>
      <c r="C101" s="2"/>
    </row>
    <row r="102" spans="1:3" x14ac:dyDescent="0.25">
      <c r="A102" s="210" t="s">
        <v>829</v>
      </c>
    </row>
    <row r="103" spans="1:3" ht="15.75" thickBot="1" x14ac:dyDescent="0.3">
      <c r="A103" s="210"/>
      <c r="B103" s="210"/>
      <c r="C103" s="210"/>
    </row>
    <row r="104" spans="1:3" ht="30" customHeight="1" thickBot="1" x14ac:dyDescent="0.35">
      <c r="A104" s="280" t="s">
        <v>56</v>
      </c>
      <c r="B104" s="281"/>
      <c r="C104" s="282"/>
    </row>
    <row r="105" spans="1:3" x14ac:dyDescent="0.25">
      <c r="A105" s="14" t="s">
        <v>6</v>
      </c>
      <c r="B105" s="4" t="s">
        <v>7</v>
      </c>
      <c r="C105" s="13" t="s">
        <v>2</v>
      </c>
    </row>
    <row r="106" spans="1:3" x14ac:dyDescent="0.25">
      <c r="A106" s="53" t="s">
        <v>36</v>
      </c>
      <c r="B106" s="6">
        <v>3419</v>
      </c>
      <c r="C106" s="5">
        <f>B106/$B$112</f>
        <v>0.14418251591953782</v>
      </c>
    </row>
    <row r="107" spans="1:3" x14ac:dyDescent="0.25">
      <c r="A107" s="53" t="s">
        <v>37</v>
      </c>
      <c r="B107" s="6">
        <v>4075</v>
      </c>
      <c r="C107" s="5">
        <f t="shared" ref="C107:C111" si="6">B107/$B$112</f>
        <v>0.17184666638552692</v>
      </c>
    </row>
    <row r="108" spans="1:3" x14ac:dyDescent="0.25">
      <c r="A108" s="53" t="s">
        <v>38</v>
      </c>
      <c r="B108" s="6">
        <v>4169</v>
      </c>
      <c r="C108" s="5">
        <f t="shared" si="6"/>
        <v>0.17581073672669001</v>
      </c>
    </row>
    <row r="109" spans="1:3" x14ac:dyDescent="0.25">
      <c r="A109" s="53" t="s">
        <v>39</v>
      </c>
      <c r="B109" s="6">
        <v>3583</v>
      </c>
      <c r="C109" s="5">
        <f t="shared" si="6"/>
        <v>0.15109855353603507</v>
      </c>
    </row>
    <row r="110" spans="1:3" x14ac:dyDescent="0.25">
      <c r="A110" s="53" t="s">
        <v>40</v>
      </c>
      <c r="B110" s="6">
        <v>2480</v>
      </c>
      <c r="C110" s="5">
        <f t="shared" si="6"/>
        <v>0.10458398346898326</v>
      </c>
    </row>
    <row r="111" spans="1:3" x14ac:dyDescent="0.25">
      <c r="A111" s="15" t="s">
        <v>8</v>
      </c>
      <c r="B111" s="16">
        <v>5987</v>
      </c>
      <c r="C111" s="17">
        <f t="shared" si="6"/>
        <v>0.25247754396322691</v>
      </c>
    </row>
    <row r="112" spans="1:3" ht="15.75" thickBot="1" x14ac:dyDescent="0.3">
      <c r="A112" s="54" t="s">
        <v>5</v>
      </c>
      <c r="B112" s="3">
        <f>SUM(B106:B111)</f>
        <v>23713</v>
      </c>
      <c r="C112" s="2"/>
    </row>
    <row r="113" spans="1:3" x14ac:dyDescent="0.25">
      <c r="A113" s="241" t="s">
        <v>820</v>
      </c>
    </row>
    <row r="114" spans="1:3" ht="15.75" thickBot="1" x14ac:dyDescent="0.3">
      <c r="A114" s="254"/>
      <c r="B114" s="210"/>
      <c r="C114" s="210"/>
    </row>
    <row r="115" spans="1:3" ht="35.25" customHeight="1" thickBot="1" x14ac:dyDescent="0.35">
      <c r="A115" s="280" t="s">
        <v>57</v>
      </c>
      <c r="B115" s="281"/>
      <c r="C115" s="282"/>
    </row>
    <row r="116" spans="1:3" x14ac:dyDescent="0.25">
      <c r="A116" s="14" t="s">
        <v>6</v>
      </c>
      <c r="B116" s="4" t="s">
        <v>7</v>
      </c>
      <c r="C116" s="13" t="s">
        <v>2</v>
      </c>
    </row>
    <row r="117" spans="1:3" x14ac:dyDescent="0.25">
      <c r="A117" s="53" t="s">
        <v>36</v>
      </c>
      <c r="B117" s="6">
        <v>683</v>
      </c>
      <c r="C117" s="5">
        <f>B117/$B$123</f>
        <v>0.2571536144578313</v>
      </c>
    </row>
    <row r="118" spans="1:3" x14ac:dyDescent="0.25">
      <c r="A118" s="53" t="s">
        <v>37</v>
      </c>
      <c r="B118" s="6">
        <v>721</v>
      </c>
      <c r="C118" s="5">
        <f t="shared" ref="C118:C122" si="7">B118/$B$123</f>
        <v>0.27146084337349397</v>
      </c>
    </row>
    <row r="119" spans="1:3" x14ac:dyDescent="0.25">
      <c r="A119" s="53" t="s">
        <v>38</v>
      </c>
      <c r="B119" s="6">
        <v>526</v>
      </c>
      <c r="C119" s="5">
        <f t="shared" si="7"/>
        <v>0.19804216867469879</v>
      </c>
    </row>
    <row r="120" spans="1:3" x14ac:dyDescent="0.25">
      <c r="A120" s="53" t="s">
        <v>39</v>
      </c>
      <c r="B120" s="6">
        <v>282</v>
      </c>
      <c r="C120" s="5">
        <f t="shared" si="7"/>
        <v>0.10617469879518072</v>
      </c>
    </row>
    <row r="121" spans="1:3" x14ac:dyDescent="0.25">
      <c r="A121" s="53" t="s">
        <v>40</v>
      </c>
      <c r="B121" s="6">
        <v>213</v>
      </c>
      <c r="C121" s="5">
        <f t="shared" si="7"/>
        <v>8.0195783132530118E-2</v>
      </c>
    </row>
    <row r="122" spans="1:3" x14ac:dyDescent="0.25">
      <c r="A122" s="15" t="s">
        <v>8</v>
      </c>
      <c r="B122" s="16">
        <v>231</v>
      </c>
      <c r="C122" s="17">
        <f t="shared" si="7"/>
        <v>8.6972891566265059E-2</v>
      </c>
    </row>
    <row r="123" spans="1:3" ht="15.75" thickBot="1" x14ac:dyDescent="0.3">
      <c r="A123" s="54" t="s">
        <v>5</v>
      </c>
      <c r="B123" s="3">
        <f>SUM(B117:B122)</f>
        <v>2656</v>
      </c>
      <c r="C123" s="2"/>
    </row>
    <row r="124" spans="1:3" ht="15.75" thickBot="1" x14ac:dyDescent="0.3"/>
    <row r="125" spans="1:3" ht="34.5" customHeight="1" thickBot="1" x14ac:dyDescent="0.35">
      <c r="A125" s="280" t="s">
        <v>59</v>
      </c>
      <c r="B125" s="281"/>
      <c r="C125" s="282"/>
    </row>
    <row r="126" spans="1:3" x14ac:dyDescent="0.25">
      <c r="A126" s="14" t="s">
        <v>6</v>
      </c>
      <c r="B126" s="4" t="s">
        <v>7</v>
      </c>
      <c r="C126" s="13" t="s">
        <v>2</v>
      </c>
    </row>
    <row r="127" spans="1:3" x14ac:dyDescent="0.25">
      <c r="A127" s="53" t="s">
        <v>36</v>
      </c>
      <c r="B127" s="6">
        <f>B117</f>
        <v>683</v>
      </c>
      <c r="C127" s="5">
        <f>B127/$B$129</f>
        <v>0.48646723646723644</v>
      </c>
    </row>
    <row r="128" spans="1:3" x14ac:dyDescent="0.25">
      <c r="A128" s="15" t="s">
        <v>37</v>
      </c>
      <c r="B128" s="16">
        <f>B118</f>
        <v>721</v>
      </c>
      <c r="C128" s="17">
        <f>B128/$B$129</f>
        <v>0.51353276353276356</v>
      </c>
    </row>
    <row r="129" spans="1:3" ht="15.75" thickBot="1" x14ac:dyDescent="0.3">
      <c r="A129" s="54" t="s">
        <v>5</v>
      </c>
      <c r="B129" s="3">
        <f>SUM(B127:B128)</f>
        <v>1404</v>
      </c>
      <c r="C129" s="2"/>
    </row>
    <row r="130" spans="1:3" ht="15.75" thickBot="1" x14ac:dyDescent="0.3"/>
    <row r="131" spans="1:3" ht="39" customHeight="1" thickBot="1" x14ac:dyDescent="0.35">
      <c r="A131" s="280" t="s">
        <v>60</v>
      </c>
      <c r="B131" s="281"/>
      <c r="C131" s="282"/>
    </row>
    <row r="132" spans="1:3" x14ac:dyDescent="0.25">
      <c r="A132" s="14" t="s">
        <v>12</v>
      </c>
      <c r="B132" s="4" t="s">
        <v>1</v>
      </c>
      <c r="C132" s="13" t="s">
        <v>2</v>
      </c>
    </row>
    <row r="133" spans="1:3" x14ac:dyDescent="0.25">
      <c r="A133" s="53" t="s">
        <v>13</v>
      </c>
      <c r="B133" s="6">
        <v>977</v>
      </c>
      <c r="C133" s="5">
        <f t="shared" ref="C133:C143" si="8">B133/$B$144</f>
        <v>0.3678463855421687</v>
      </c>
    </row>
    <row r="134" spans="1:3" x14ac:dyDescent="0.25">
      <c r="A134" s="53" t="s">
        <v>14</v>
      </c>
      <c r="B134" s="6">
        <v>579</v>
      </c>
      <c r="C134" s="5">
        <f t="shared" si="8"/>
        <v>0.21799698795180722</v>
      </c>
    </row>
    <row r="135" spans="1:3" x14ac:dyDescent="0.25">
      <c r="A135" s="53" t="s">
        <v>806</v>
      </c>
      <c r="B135" s="6">
        <v>484</v>
      </c>
      <c r="C135" s="5">
        <f t="shared" si="8"/>
        <v>0.18222891566265059</v>
      </c>
    </row>
    <row r="136" spans="1:3" x14ac:dyDescent="0.25">
      <c r="A136" s="53" t="s">
        <v>17</v>
      </c>
      <c r="B136" s="6">
        <v>185</v>
      </c>
      <c r="C136" s="5">
        <f t="shared" si="8"/>
        <v>6.9653614457831331E-2</v>
      </c>
    </row>
    <row r="137" spans="1:3" x14ac:dyDescent="0.25">
      <c r="A137" s="53" t="s">
        <v>26</v>
      </c>
      <c r="B137" s="6">
        <v>88</v>
      </c>
      <c r="C137" s="5">
        <f t="shared" si="8"/>
        <v>3.313253012048193E-2</v>
      </c>
    </row>
    <row r="138" spans="1:3" x14ac:dyDescent="0.25">
      <c r="A138" s="53" t="s">
        <v>240</v>
      </c>
      <c r="B138" s="6">
        <v>47</v>
      </c>
      <c r="C138" s="5">
        <f t="shared" si="8"/>
        <v>1.7695783132530122E-2</v>
      </c>
    </row>
    <row r="139" spans="1:3" x14ac:dyDescent="0.25">
      <c r="A139" s="53" t="s">
        <v>808</v>
      </c>
      <c r="B139" s="6">
        <v>41</v>
      </c>
      <c r="C139" s="5">
        <f t="shared" si="8"/>
        <v>1.5436746987951807E-2</v>
      </c>
    </row>
    <row r="140" spans="1:3" x14ac:dyDescent="0.25">
      <c r="A140" s="53" t="s">
        <v>238</v>
      </c>
      <c r="B140" s="6">
        <v>36</v>
      </c>
      <c r="C140" s="5">
        <f t="shared" si="8"/>
        <v>1.355421686746988E-2</v>
      </c>
    </row>
    <row r="141" spans="1:3" x14ac:dyDescent="0.25">
      <c r="A141" s="53" t="s">
        <v>25</v>
      </c>
      <c r="B141" s="6">
        <v>32</v>
      </c>
      <c r="C141" s="5">
        <f t="shared" si="8"/>
        <v>1.2048192771084338E-2</v>
      </c>
    </row>
    <row r="142" spans="1:3" x14ac:dyDescent="0.25">
      <c r="A142" s="53" t="s">
        <v>19</v>
      </c>
      <c r="B142" s="6">
        <v>20</v>
      </c>
      <c r="C142" s="5">
        <f t="shared" si="8"/>
        <v>7.5301204819277108E-3</v>
      </c>
    </row>
    <row r="143" spans="1:3" x14ac:dyDescent="0.25">
      <c r="A143" s="15" t="s">
        <v>33</v>
      </c>
      <c r="B143" s="16">
        <v>167</v>
      </c>
      <c r="C143" s="17">
        <f t="shared" si="8"/>
        <v>6.287650602409639E-2</v>
      </c>
    </row>
    <row r="144" spans="1:3" ht="15.75" thickBot="1" x14ac:dyDescent="0.3">
      <c r="A144" s="54" t="s">
        <v>5</v>
      </c>
      <c r="B144" s="3">
        <f>SUM(B133:B143)</f>
        <v>2656</v>
      </c>
      <c r="C144" s="2"/>
    </row>
    <row r="145" spans="1:3" x14ac:dyDescent="0.25">
      <c r="A145" s="242" t="s">
        <v>821</v>
      </c>
    </row>
    <row r="146" spans="1:3" ht="15.75" thickBot="1" x14ac:dyDescent="0.3">
      <c r="A146" s="243"/>
      <c r="B146" s="210"/>
      <c r="C146" s="210"/>
    </row>
    <row r="147" spans="1:3" ht="35.25" customHeight="1" thickBot="1" x14ac:dyDescent="0.35">
      <c r="A147" s="280" t="s">
        <v>61</v>
      </c>
      <c r="B147" s="281"/>
      <c r="C147" s="282"/>
    </row>
    <row r="148" spans="1:3" x14ac:dyDescent="0.25">
      <c r="A148" s="14" t="s">
        <v>12</v>
      </c>
      <c r="B148" s="4" t="s">
        <v>1</v>
      </c>
      <c r="C148" s="13" t="s">
        <v>2</v>
      </c>
    </row>
    <row r="149" spans="1:3" x14ac:dyDescent="0.25">
      <c r="A149" s="53" t="s">
        <v>13</v>
      </c>
      <c r="B149" s="6">
        <v>778</v>
      </c>
      <c r="C149" s="5">
        <f t="shared" ref="C149:C159" si="9">B149/$B$160</f>
        <v>0.55413105413105412</v>
      </c>
    </row>
    <row r="150" spans="1:3" x14ac:dyDescent="0.25">
      <c r="A150" s="53" t="s">
        <v>806</v>
      </c>
      <c r="B150" s="6">
        <v>204</v>
      </c>
      <c r="C150" s="5">
        <f t="shared" si="9"/>
        <v>0.14529914529914531</v>
      </c>
    </row>
    <row r="151" spans="1:3" x14ac:dyDescent="0.25">
      <c r="A151" s="53" t="s">
        <v>14</v>
      </c>
      <c r="B151" s="6">
        <v>197</v>
      </c>
      <c r="C151" s="5">
        <f t="shared" si="9"/>
        <v>0.14031339031339032</v>
      </c>
    </row>
    <row r="152" spans="1:3" x14ac:dyDescent="0.25">
      <c r="A152" s="53" t="s">
        <v>17</v>
      </c>
      <c r="B152" s="6">
        <v>64</v>
      </c>
      <c r="C152" s="5">
        <f t="shared" si="9"/>
        <v>4.5584045584045586E-2</v>
      </c>
    </row>
    <row r="153" spans="1:3" x14ac:dyDescent="0.25">
      <c r="A153" s="53" t="s">
        <v>26</v>
      </c>
      <c r="B153" s="6">
        <v>60</v>
      </c>
      <c r="C153" s="5">
        <f t="shared" si="9"/>
        <v>4.2735042735042736E-2</v>
      </c>
    </row>
    <row r="154" spans="1:3" x14ac:dyDescent="0.25">
      <c r="A154" s="53" t="s">
        <v>15</v>
      </c>
      <c r="B154" s="6">
        <v>17</v>
      </c>
      <c r="C154" s="5">
        <f t="shared" si="9"/>
        <v>1.2108262108262107E-2</v>
      </c>
    </row>
    <row r="155" spans="1:3" x14ac:dyDescent="0.25">
      <c r="A155" s="53" t="s">
        <v>20</v>
      </c>
      <c r="B155" s="6">
        <v>17</v>
      </c>
      <c r="C155" s="5">
        <f t="shared" si="9"/>
        <v>1.2108262108262107E-2</v>
      </c>
    </row>
    <row r="156" spans="1:3" x14ac:dyDescent="0.25">
      <c r="A156" s="53" t="s">
        <v>228</v>
      </c>
      <c r="B156" s="6">
        <v>17</v>
      </c>
      <c r="C156" s="5">
        <f t="shared" si="9"/>
        <v>1.2108262108262107E-2</v>
      </c>
    </row>
    <row r="157" spans="1:3" x14ac:dyDescent="0.25">
      <c r="A157" s="53" t="s">
        <v>404</v>
      </c>
      <c r="B157" s="6">
        <v>16</v>
      </c>
      <c r="C157" s="5">
        <f t="shared" si="9"/>
        <v>1.1396011396011397E-2</v>
      </c>
    </row>
    <row r="158" spans="1:3" x14ac:dyDescent="0.25">
      <c r="A158" s="53" t="s">
        <v>238</v>
      </c>
      <c r="B158" s="6">
        <v>15</v>
      </c>
      <c r="C158" s="5">
        <f t="shared" si="9"/>
        <v>1.0683760683760684E-2</v>
      </c>
    </row>
    <row r="159" spans="1:3" x14ac:dyDescent="0.25">
      <c r="A159" s="15" t="s">
        <v>33</v>
      </c>
      <c r="B159" s="16">
        <v>19</v>
      </c>
      <c r="C159" s="17">
        <f t="shared" si="9"/>
        <v>1.3532763532763533E-2</v>
      </c>
    </row>
    <row r="160" spans="1:3" ht="15.75" thickBot="1" x14ac:dyDescent="0.3">
      <c r="A160" s="54" t="s">
        <v>5</v>
      </c>
      <c r="B160" s="3">
        <f>SUM(B149:B159)</f>
        <v>1404</v>
      </c>
      <c r="C160" s="2"/>
    </row>
    <row r="161" spans="1:3" x14ac:dyDescent="0.25">
      <c r="A161" s="210" t="s">
        <v>821</v>
      </c>
      <c r="B161" s="210"/>
      <c r="C161" s="210"/>
    </row>
    <row r="162" spans="1:3" x14ac:dyDescent="0.25">
      <c r="A162" s="210"/>
      <c r="B162" s="210"/>
      <c r="C162" s="210"/>
    </row>
    <row r="163" spans="1:3" x14ac:dyDescent="0.25">
      <c r="A163" s="210" t="s">
        <v>822</v>
      </c>
      <c r="B163" s="210"/>
      <c r="C163" s="210"/>
    </row>
  </sheetData>
  <mergeCells count="18">
    <mergeCell ref="A1:F1"/>
    <mergeCell ref="A5:C5"/>
    <mergeCell ref="I5:J5"/>
    <mergeCell ref="A12:C12"/>
    <mergeCell ref="A24:C24"/>
    <mergeCell ref="E12:G12"/>
    <mergeCell ref="E19:G19"/>
    <mergeCell ref="A35:C35"/>
    <mergeCell ref="A147:C147"/>
    <mergeCell ref="A41:C41"/>
    <mergeCell ref="A56:C56"/>
    <mergeCell ref="A71:C71"/>
    <mergeCell ref="A82:C82"/>
    <mergeCell ref="A97:C97"/>
    <mergeCell ref="A104:C104"/>
    <mergeCell ref="A115:C115"/>
    <mergeCell ref="A125:C125"/>
    <mergeCell ref="A131:C13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61"/>
  <sheetViews>
    <sheetView workbookViewId="0">
      <selection activeCell="E149" sqref="E149"/>
    </sheetView>
  </sheetViews>
  <sheetFormatPr defaultRowHeight="15" x14ac:dyDescent="0.25"/>
  <cols>
    <col min="1" max="1" width="24.28515625" style="56" customWidth="1"/>
    <col min="2" max="2" width="10.7109375" style="56" bestFit="1" customWidth="1"/>
    <col min="3" max="3" width="9.85546875" style="56" customWidth="1"/>
    <col min="4" max="4" width="9.140625" style="56"/>
    <col min="5" max="5" width="25.42578125" style="56" customWidth="1"/>
    <col min="6" max="6" width="18.5703125" style="56" bestFit="1" customWidth="1"/>
    <col min="7" max="7" width="23.5703125" style="56" customWidth="1"/>
    <col min="8" max="8" width="9.140625" style="56"/>
    <col min="9" max="9" width="26.5703125" style="56" bestFit="1" customWidth="1"/>
    <col min="10" max="16384" width="9.140625" style="56"/>
  </cols>
  <sheetData>
    <row r="1" spans="1:16" ht="21" x14ac:dyDescent="0.35">
      <c r="A1" s="283" t="s">
        <v>232</v>
      </c>
      <c r="B1" s="283"/>
      <c r="C1" s="283"/>
      <c r="D1" s="283"/>
      <c r="E1" s="283"/>
      <c r="F1" s="283"/>
    </row>
    <row r="2" spans="1:16" ht="21" x14ac:dyDescent="0.35">
      <c r="A2" s="236" t="s">
        <v>815</v>
      </c>
      <c r="B2" s="236"/>
      <c r="C2" s="210"/>
      <c r="D2" s="210"/>
      <c r="E2" s="210"/>
      <c r="F2" s="252"/>
      <c r="G2" s="210"/>
      <c r="H2" s="210"/>
      <c r="I2" s="210"/>
      <c r="J2" s="210"/>
      <c r="K2" s="210"/>
      <c r="L2" s="210"/>
      <c r="M2" s="210"/>
      <c r="N2" s="210"/>
      <c r="O2" s="210"/>
      <c r="P2" s="210"/>
    </row>
    <row r="3" spans="1:16" ht="21" x14ac:dyDescent="0.35">
      <c r="A3" s="210" t="s">
        <v>816</v>
      </c>
      <c r="B3" s="210"/>
      <c r="C3" s="210"/>
      <c r="D3" s="210"/>
      <c r="E3" s="210"/>
      <c r="F3" s="252"/>
      <c r="G3" s="210"/>
      <c r="H3" s="210"/>
      <c r="I3" s="210"/>
      <c r="J3" s="210"/>
      <c r="K3" s="210"/>
      <c r="L3" s="210"/>
      <c r="M3" s="210"/>
      <c r="N3" s="210"/>
      <c r="O3" s="210"/>
      <c r="P3" s="210"/>
    </row>
    <row r="4" spans="1:16" ht="15.75" thickBot="1" x14ac:dyDescent="0.3">
      <c r="O4" s="210"/>
      <c r="P4" s="210"/>
    </row>
    <row r="5" spans="1:16" ht="18" thickBot="1" x14ac:dyDescent="0.35">
      <c r="A5" s="284" t="s">
        <v>34</v>
      </c>
      <c r="B5" s="285"/>
      <c r="C5" s="286"/>
      <c r="I5" s="284" t="s">
        <v>63</v>
      </c>
      <c r="J5" s="286"/>
    </row>
    <row r="6" spans="1:16" x14ac:dyDescent="0.25">
      <c r="A6" s="14" t="s">
        <v>0</v>
      </c>
      <c r="B6" s="4" t="s">
        <v>1</v>
      </c>
      <c r="C6" s="13" t="s">
        <v>2</v>
      </c>
      <c r="I6" s="19" t="s">
        <v>233</v>
      </c>
      <c r="J6" s="60"/>
    </row>
    <row r="7" spans="1:16" x14ac:dyDescent="0.25">
      <c r="A7" s="58" t="s">
        <v>3</v>
      </c>
      <c r="B7" s="6">
        <v>111310</v>
      </c>
      <c r="C7" s="5">
        <f>B7/$B$9</f>
        <v>0.77028476523303691</v>
      </c>
      <c r="I7" s="58" t="s">
        <v>234</v>
      </c>
      <c r="J7" s="60"/>
    </row>
    <row r="8" spans="1:16" x14ac:dyDescent="0.25">
      <c r="A8" s="15" t="s">
        <v>4</v>
      </c>
      <c r="B8" s="16">
        <v>33195</v>
      </c>
      <c r="C8" s="17">
        <f>B8/$B$9</f>
        <v>0.22971523476696309</v>
      </c>
      <c r="I8" s="58" t="s">
        <v>235</v>
      </c>
      <c r="J8" s="60"/>
    </row>
    <row r="9" spans="1:16" ht="15.75" thickBot="1" x14ac:dyDescent="0.3">
      <c r="A9" s="59" t="s">
        <v>5</v>
      </c>
      <c r="B9" s="3">
        <f>SUM(B7:B8)</f>
        <v>144505</v>
      </c>
      <c r="C9" s="2"/>
      <c r="I9" s="58" t="s">
        <v>236</v>
      </c>
      <c r="J9" s="60"/>
    </row>
    <row r="10" spans="1:16" x14ac:dyDescent="0.25">
      <c r="A10" s="210" t="s">
        <v>840</v>
      </c>
      <c r="I10" s="58" t="s">
        <v>237</v>
      </c>
      <c r="J10" s="60"/>
    </row>
    <row r="11" spans="1:16" ht="15.75" thickBot="1" x14ac:dyDescent="0.3">
      <c r="A11" s="210"/>
      <c r="B11" s="210"/>
      <c r="C11" s="210"/>
      <c r="I11" s="58"/>
      <c r="J11" s="60"/>
    </row>
    <row r="12" spans="1:16" ht="18" thickBot="1" x14ac:dyDescent="0.35">
      <c r="A12" s="284" t="s">
        <v>35</v>
      </c>
      <c r="B12" s="285"/>
      <c r="C12" s="286"/>
      <c r="E12" s="294" t="s">
        <v>836</v>
      </c>
      <c r="F12" s="295"/>
      <c r="G12" s="296"/>
      <c r="I12" s="58"/>
      <c r="J12" s="60"/>
    </row>
    <row r="13" spans="1:16" x14ac:dyDescent="0.25">
      <c r="A13" s="14" t="s">
        <v>6</v>
      </c>
      <c r="B13" s="4" t="s">
        <v>7</v>
      </c>
      <c r="C13" s="13" t="s">
        <v>2</v>
      </c>
      <c r="E13" s="14" t="s">
        <v>0</v>
      </c>
      <c r="F13" s="4" t="s">
        <v>1</v>
      </c>
      <c r="G13" s="13" t="s">
        <v>2</v>
      </c>
      <c r="I13" s="58"/>
      <c r="J13" s="60"/>
    </row>
    <row r="14" spans="1:16" x14ac:dyDescent="0.25">
      <c r="A14" s="58" t="s">
        <v>36</v>
      </c>
      <c r="B14" s="6">
        <v>23790</v>
      </c>
      <c r="C14" s="5">
        <f>B14/$B$21</f>
        <v>0.16463098162693332</v>
      </c>
      <c r="E14" s="212" t="s">
        <v>3</v>
      </c>
      <c r="F14" s="6">
        <v>14713</v>
      </c>
      <c r="G14" s="5">
        <v>0.61799999999999999</v>
      </c>
      <c r="I14" s="58"/>
      <c r="J14" s="60"/>
    </row>
    <row r="15" spans="1:16" x14ac:dyDescent="0.25">
      <c r="A15" s="58" t="s">
        <v>37</v>
      </c>
      <c r="B15" s="6">
        <v>25656</v>
      </c>
      <c r="C15" s="5">
        <f t="shared" ref="C15:C20" si="0">B15/$B$21</f>
        <v>0.17754402961835231</v>
      </c>
      <c r="E15" s="15" t="s">
        <v>4</v>
      </c>
      <c r="F15" s="16">
        <v>9077</v>
      </c>
      <c r="G15" s="17">
        <v>0.38200000000000001</v>
      </c>
      <c r="I15" s="58"/>
      <c r="J15" s="60"/>
    </row>
    <row r="16" spans="1:16" ht="15.75" thickBot="1" x14ac:dyDescent="0.3">
      <c r="A16" s="58" t="s">
        <v>38</v>
      </c>
      <c r="B16" s="6">
        <v>20467</v>
      </c>
      <c r="C16" s="5">
        <f t="shared" si="0"/>
        <v>0.1416352375350334</v>
      </c>
      <c r="E16" s="213" t="s">
        <v>5</v>
      </c>
      <c r="F16" s="3">
        <v>23790</v>
      </c>
      <c r="G16" s="232"/>
      <c r="I16" s="58"/>
      <c r="J16" s="60"/>
    </row>
    <row r="17" spans="1:53" ht="15.75" thickBot="1" x14ac:dyDescent="0.3">
      <c r="A17" s="58" t="s">
        <v>39</v>
      </c>
      <c r="B17" s="6">
        <v>17536</v>
      </c>
      <c r="C17" s="5">
        <f t="shared" si="0"/>
        <v>0.12135220234593959</v>
      </c>
      <c r="E17" s="210"/>
      <c r="F17" s="210"/>
      <c r="G17" s="210"/>
      <c r="I17" s="58"/>
      <c r="J17" s="60"/>
    </row>
    <row r="18" spans="1:53" ht="18" thickBot="1" x14ac:dyDescent="0.35">
      <c r="A18" s="58" t="s">
        <v>40</v>
      </c>
      <c r="B18" s="6">
        <v>13412</v>
      </c>
      <c r="C18" s="5">
        <f t="shared" si="0"/>
        <v>9.2813397460295488E-2</v>
      </c>
      <c r="E18" s="294" t="s">
        <v>837</v>
      </c>
      <c r="F18" s="295"/>
      <c r="G18" s="296"/>
      <c r="I18" s="58"/>
      <c r="J18" s="60"/>
    </row>
    <row r="19" spans="1:53" x14ac:dyDescent="0.25">
      <c r="A19" s="58" t="s">
        <v>8</v>
      </c>
      <c r="B19" s="6">
        <v>41580</v>
      </c>
      <c r="C19" s="5">
        <f t="shared" si="0"/>
        <v>0.28774090861907892</v>
      </c>
      <c r="E19" s="14" t="s">
        <v>0</v>
      </c>
      <c r="F19" s="4" t="s">
        <v>1</v>
      </c>
      <c r="G19" s="13" t="s">
        <v>2</v>
      </c>
      <c r="I19" s="58"/>
      <c r="J19" s="60"/>
    </row>
    <row r="20" spans="1:53" x14ac:dyDescent="0.25">
      <c r="A20" s="15" t="s">
        <v>9</v>
      </c>
      <c r="B20" s="16">
        <v>2064</v>
      </c>
      <c r="C20" s="17">
        <f t="shared" si="0"/>
        <v>1.4283242794366977E-2</v>
      </c>
      <c r="E20" s="212" t="s">
        <v>3</v>
      </c>
      <c r="F20" s="6">
        <v>15983</v>
      </c>
      <c r="G20" s="5">
        <v>0.623</v>
      </c>
      <c r="I20" s="58"/>
      <c r="J20" s="60"/>
    </row>
    <row r="21" spans="1:53" ht="15.75" thickBot="1" x14ac:dyDescent="0.3">
      <c r="A21" s="59" t="s">
        <v>5</v>
      </c>
      <c r="B21" s="3">
        <f>SUM(B14:B20)</f>
        <v>144505</v>
      </c>
      <c r="C21" s="2"/>
      <c r="E21" s="15" t="s">
        <v>4</v>
      </c>
      <c r="F21" s="16">
        <v>9673</v>
      </c>
      <c r="G21" s="17">
        <v>0.377</v>
      </c>
      <c r="I21" s="58"/>
      <c r="J21" s="60"/>
    </row>
    <row r="22" spans="1:53" ht="15.75" thickBot="1" x14ac:dyDescent="0.3">
      <c r="E22" s="213" t="s">
        <v>5</v>
      </c>
      <c r="F22" s="3">
        <v>25656</v>
      </c>
      <c r="G22" s="2"/>
      <c r="I22" s="58"/>
      <c r="J22" s="60"/>
    </row>
    <row r="23" spans="1:53" ht="18" thickBot="1" x14ac:dyDescent="0.35">
      <c r="A23" s="284" t="s">
        <v>10</v>
      </c>
      <c r="B23" s="285"/>
      <c r="C23" s="286"/>
      <c r="I23" s="58"/>
      <c r="J23" s="60"/>
    </row>
    <row r="24" spans="1:53" x14ac:dyDescent="0.25">
      <c r="A24" s="14" t="s">
        <v>6</v>
      </c>
      <c r="B24" s="4" t="s">
        <v>7</v>
      </c>
      <c r="C24" s="13" t="s">
        <v>2</v>
      </c>
      <c r="I24" s="58"/>
      <c r="J24" s="60"/>
    </row>
    <row r="25" spans="1:53" x14ac:dyDescent="0.25">
      <c r="A25" s="58" t="s">
        <v>36</v>
      </c>
      <c r="B25" s="6">
        <v>9077</v>
      </c>
      <c r="C25" s="5">
        <f>B25/$B$32</f>
        <v>0.27344479590299742</v>
      </c>
      <c r="I25" s="58"/>
      <c r="J25" s="60"/>
    </row>
    <row r="26" spans="1:53" x14ac:dyDescent="0.25">
      <c r="A26" s="58" t="s">
        <v>37</v>
      </c>
      <c r="B26" s="6">
        <v>9673</v>
      </c>
      <c r="C26" s="5">
        <f t="shared" ref="C26:C31" si="1">B26/$B$32</f>
        <v>0.29139930712456696</v>
      </c>
      <c r="I26" s="58"/>
      <c r="J26" s="60"/>
    </row>
    <row r="27" spans="1:53" x14ac:dyDescent="0.25">
      <c r="A27" s="58" t="s">
        <v>38</v>
      </c>
      <c r="B27" s="6">
        <v>5723</v>
      </c>
      <c r="C27" s="5">
        <f t="shared" si="1"/>
        <v>0.17240548275342671</v>
      </c>
      <c r="I27" s="58"/>
      <c r="J27" s="60"/>
    </row>
    <row r="28" spans="1:53" x14ac:dyDescent="0.25">
      <c r="A28" s="58" t="s">
        <v>39</v>
      </c>
      <c r="B28" s="6">
        <v>4167</v>
      </c>
      <c r="C28" s="5">
        <f t="shared" si="1"/>
        <v>0.12553095345684592</v>
      </c>
      <c r="I28" s="58"/>
      <c r="J28" s="60"/>
    </row>
    <row r="29" spans="1:53" x14ac:dyDescent="0.25">
      <c r="A29" s="58" t="s">
        <v>40</v>
      </c>
      <c r="B29" s="6">
        <v>2070</v>
      </c>
      <c r="C29" s="5">
        <f t="shared" si="1"/>
        <v>6.2358788974243108E-2</v>
      </c>
      <c r="I29" s="58"/>
      <c r="J29" s="60"/>
    </row>
    <row r="30" spans="1:53" x14ac:dyDescent="0.25">
      <c r="A30" s="58" t="s">
        <v>8</v>
      </c>
      <c r="B30" s="6">
        <v>2378</v>
      </c>
      <c r="C30" s="5">
        <f t="shared" si="1"/>
        <v>7.163729477330924E-2</v>
      </c>
      <c r="I30" s="58"/>
      <c r="J30" s="60"/>
    </row>
    <row r="31" spans="1:53" ht="15.75" thickBot="1" x14ac:dyDescent="0.3">
      <c r="A31" s="15" t="s">
        <v>9</v>
      </c>
      <c r="B31" s="16">
        <v>107</v>
      </c>
      <c r="C31" s="17">
        <f t="shared" si="1"/>
        <v>3.2233770146106342E-3</v>
      </c>
      <c r="I31" s="59"/>
      <c r="J31" s="2"/>
      <c r="Q31" s="210"/>
      <c r="R31" s="210"/>
      <c r="S31" s="210"/>
      <c r="T31" s="210"/>
      <c r="U31" s="210"/>
      <c r="V31" s="210"/>
      <c r="W31" s="210"/>
      <c r="X31" s="210"/>
      <c r="Y31" s="210"/>
      <c r="Z31" s="210"/>
      <c r="AA31" s="210"/>
      <c r="AB31" s="210"/>
      <c r="AC31" s="210"/>
      <c r="AD31" s="210"/>
      <c r="AE31" s="210"/>
      <c r="AF31" s="210"/>
      <c r="AG31" s="210"/>
      <c r="AH31" s="210"/>
      <c r="AI31" s="210"/>
      <c r="AJ31" s="210"/>
      <c r="AK31" s="210"/>
      <c r="AL31" s="210"/>
      <c r="AM31" s="210"/>
      <c r="AN31" s="210"/>
      <c r="AO31" s="210"/>
      <c r="AP31" s="210"/>
      <c r="AQ31" s="210"/>
      <c r="AR31" s="210"/>
      <c r="AS31" s="210"/>
      <c r="AT31" s="210"/>
      <c r="AU31" s="210"/>
      <c r="AV31" s="210"/>
      <c r="AW31" s="210"/>
      <c r="AX31" s="210"/>
      <c r="AY31" s="210"/>
      <c r="AZ31" s="210"/>
      <c r="BA31" s="210"/>
    </row>
    <row r="32" spans="1:53" ht="15.75" thickBot="1" x14ac:dyDescent="0.3">
      <c r="A32" s="59" t="s">
        <v>5</v>
      </c>
      <c r="B32" s="3">
        <f>SUM(B25:B31)</f>
        <v>33195</v>
      </c>
      <c r="C32" s="2"/>
      <c r="K32" s="210"/>
      <c r="L32" s="210"/>
      <c r="M32" s="210"/>
      <c r="N32" s="210"/>
      <c r="Q32" s="210"/>
      <c r="R32" s="210"/>
      <c r="S32" s="210"/>
      <c r="T32" s="210"/>
      <c r="U32" s="210"/>
      <c r="V32" s="210"/>
      <c r="W32" s="210"/>
      <c r="X32" s="210"/>
      <c r="Y32" s="210"/>
      <c r="Z32" s="210"/>
      <c r="AA32" s="210"/>
      <c r="AB32" s="210"/>
      <c r="AC32" s="210"/>
      <c r="AD32" s="210"/>
      <c r="AE32" s="210"/>
      <c r="AF32" s="210"/>
      <c r="AG32" s="210"/>
      <c r="AH32" s="210"/>
      <c r="AI32" s="210"/>
      <c r="AJ32" s="210"/>
      <c r="AK32" s="210"/>
      <c r="AL32" s="210"/>
      <c r="AM32" s="210"/>
      <c r="AN32" s="210"/>
      <c r="AO32" s="210"/>
      <c r="AP32" s="210"/>
      <c r="AQ32" s="210"/>
      <c r="AR32" s="210"/>
      <c r="AS32" s="210"/>
      <c r="AT32" s="210"/>
      <c r="AU32" s="210"/>
      <c r="AV32" s="210"/>
      <c r="AW32" s="210"/>
      <c r="AX32" s="210"/>
      <c r="AY32" s="210"/>
      <c r="AZ32" s="210"/>
      <c r="BA32" s="210"/>
    </row>
    <row r="33" spans="1:53" x14ac:dyDescent="0.25">
      <c r="A33" s="210" t="s">
        <v>840</v>
      </c>
      <c r="H33" s="210"/>
      <c r="I33" s="210"/>
      <c r="J33" s="210"/>
      <c r="K33" s="210"/>
      <c r="L33" s="210"/>
      <c r="M33" s="210"/>
      <c r="N33" s="210"/>
      <c r="Q33" s="210"/>
      <c r="R33" s="210"/>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row>
    <row r="34" spans="1:53" ht="15.75" thickBot="1" x14ac:dyDescent="0.3">
      <c r="A34" s="210"/>
      <c r="B34" s="210"/>
      <c r="C34" s="210"/>
      <c r="H34" s="210"/>
      <c r="I34" s="210"/>
      <c r="J34" s="210"/>
      <c r="K34" s="210"/>
      <c r="L34" s="210"/>
      <c r="M34" s="210"/>
      <c r="N34" s="210"/>
      <c r="O34" s="210"/>
      <c r="P34" s="210"/>
      <c r="Q34" s="210"/>
      <c r="R34" s="210"/>
      <c r="S34" s="210"/>
      <c r="T34" s="210"/>
      <c r="U34" s="210"/>
      <c r="V34" s="210"/>
      <c r="W34" s="210"/>
      <c r="X34" s="210"/>
      <c r="Y34" s="210"/>
      <c r="Z34" s="210"/>
      <c r="AA34" s="210"/>
      <c r="AB34" s="210"/>
      <c r="AC34" s="210"/>
      <c r="AD34" s="210"/>
      <c r="AE34" s="210"/>
      <c r="AF34" s="210"/>
      <c r="AG34" s="210"/>
      <c r="AH34" s="210"/>
      <c r="AI34" s="210"/>
      <c r="AJ34" s="210"/>
      <c r="AK34" s="210"/>
      <c r="AL34" s="210"/>
      <c r="AM34" s="210"/>
      <c r="AN34" s="210"/>
      <c r="AO34" s="210"/>
      <c r="AP34" s="210"/>
      <c r="AQ34" s="210"/>
      <c r="AR34" s="210"/>
      <c r="AS34" s="210"/>
      <c r="AT34" s="210"/>
      <c r="AU34" s="210"/>
      <c r="AV34" s="210"/>
      <c r="AW34" s="210"/>
      <c r="AX34" s="210"/>
      <c r="AY34" s="210"/>
      <c r="AZ34" s="210"/>
      <c r="BA34" s="210"/>
    </row>
    <row r="35" spans="1:53" ht="36" customHeight="1" thickBot="1" x14ac:dyDescent="0.35">
      <c r="A35" s="280" t="s">
        <v>41</v>
      </c>
      <c r="B35" s="281"/>
      <c r="C35" s="282"/>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row>
    <row r="36" spans="1:53" x14ac:dyDescent="0.25">
      <c r="A36" s="14" t="s">
        <v>6</v>
      </c>
      <c r="B36" s="4" t="s">
        <v>7</v>
      </c>
      <c r="C36" s="13" t="s">
        <v>2</v>
      </c>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210"/>
      <c r="AJ36" s="210"/>
      <c r="AK36" s="210"/>
      <c r="AL36" s="210"/>
      <c r="AM36" s="210"/>
      <c r="AN36" s="210"/>
      <c r="AO36" s="210"/>
      <c r="AP36" s="210"/>
      <c r="AQ36" s="210"/>
      <c r="AR36" s="210"/>
      <c r="AS36" s="210"/>
      <c r="AT36" s="210"/>
      <c r="AU36" s="210"/>
      <c r="AV36" s="210"/>
      <c r="AW36" s="210"/>
      <c r="AX36" s="210"/>
      <c r="AY36" s="210"/>
      <c r="AZ36" s="210"/>
      <c r="BA36" s="210"/>
    </row>
    <row r="37" spans="1:53" x14ac:dyDescent="0.25">
      <c r="A37" s="58" t="s">
        <v>36</v>
      </c>
      <c r="B37" s="6">
        <f>B25</f>
        <v>9077</v>
      </c>
      <c r="C37" s="5">
        <f>B37/$B$39</f>
        <v>0.48410666666666669</v>
      </c>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210"/>
      <c r="AH37" s="210"/>
      <c r="AI37" s="210"/>
      <c r="AJ37" s="210"/>
      <c r="AK37" s="210"/>
      <c r="AL37" s="210"/>
      <c r="AM37" s="210"/>
      <c r="AN37" s="210"/>
      <c r="AO37" s="210"/>
      <c r="AP37" s="210"/>
      <c r="AQ37" s="210"/>
      <c r="AR37" s="210"/>
      <c r="AS37" s="210"/>
      <c r="AT37" s="210"/>
      <c r="AU37" s="210"/>
      <c r="AV37" s="210"/>
      <c r="AW37" s="210"/>
      <c r="AX37" s="210"/>
      <c r="AY37" s="210"/>
      <c r="AZ37" s="210"/>
      <c r="BA37" s="210"/>
    </row>
    <row r="38" spans="1:53" x14ac:dyDescent="0.25">
      <c r="A38" s="15" t="s">
        <v>37</v>
      </c>
      <c r="B38" s="16">
        <f>B26</f>
        <v>9673</v>
      </c>
      <c r="C38" s="17">
        <f>B38/$B$39</f>
        <v>0.51589333333333331</v>
      </c>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0"/>
      <c r="AF38" s="210"/>
      <c r="AG38" s="210"/>
      <c r="AH38" s="210"/>
      <c r="AI38" s="210"/>
      <c r="AJ38" s="210"/>
      <c r="AK38" s="210"/>
      <c r="AL38" s="210"/>
      <c r="AM38" s="210"/>
      <c r="AN38" s="210"/>
      <c r="AO38" s="210"/>
      <c r="AP38" s="210"/>
      <c r="AQ38" s="210"/>
      <c r="AR38" s="210"/>
      <c r="AS38" s="210"/>
      <c r="AT38" s="210"/>
      <c r="AU38" s="210"/>
      <c r="AV38" s="210"/>
      <c r="AW38" s="210"/>
      <c r="AX38" s="210"/>
      <c r="AY38" s="210"/>
      <c r="AZ38" s="210"/>
      <c r="BA38" s="210"/>
    </row>
    <row r="39" spans="1:53" ht="15.75" thickBot="1" x14ac:dyDescent="0.3">
      <c r="A39" s="59" t="s">
        <v>5</v>
      </c>
      <c r="B39" s="3">
        <f>SUM(B37:B38)</f>
        <v>18750</v>
      </c>
      <c r="C39" s="2"/>
      <c r="H39" s="210"/>
      <c r="I39" s="210"/>
      <c r="J39" s="210"/>
      <c r="K39" s="210"/>
      <c r="L39" s="210"/>
      <c r="M39" s="210"/>
      <c r="N39" s="210"/>
      <c r="O39" s="210"/>
      <c r="P39" s="210"/>
      <c r="Q39" s="210"/>
      <c r="R39" s="210"/>
      <c r="S39" s="210"/>
      <c r="T39" s="210"/>
      <c r="U39" s="210"/>
      <c r="V39" s="210"/>
      <c r="W39" s="210"/>
      <c r="X39" s="210"/>
      <c r="Y39" s="210"/>
      <c r="Z39" s="210"/>
      <c r="AA39" s="210"/>
      <c r="AB39" s="210"/>
      <c r="AC39" s="210"/>
      <c r="AD39" s="210"/>
      <c r="AE39" s="210"/>
      <c r="AF39" s="210"/>
      <c r="AG39" s="210"/>
      <c r="AH39" s="210"/>
      <c r="AI39" s="210"/>
      <c r="AJ39" s="210"/>
      <c r="AK39" s="210"/>
      <c r="AL39" s="210"/>
      <c r="AM39" s="210"/>
      <c r="AN39" s="210"/>
      <c r="AO39" s="210"/>
      <c r="AP39" s="210"/>
      <c r="AQ39" s="210"/>
      <c r="AR39" s="210"/>
      <c r="AS39" s="210"/>
      <c r="AT39" s="210"/>
      <c r="AU39" s="210"/>
      <c r="AV39" s="210"/>
      <c r="AW39" s="210"/>
      <c r="AX39" s="210"/>
      <c r="AY39" s="210"/>
      <c r="AZ39" s="210"/>
      <c r="BA39" s="210"/>
    </row>
    <row r="40" spans="1:53" ht="15.75" thickBot="1" x14ac:dyDescent="0.3">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0"/>
      <c r="AK40" s="210"/>
      <c r="AL40" s="210"/>
      <c r="AM40" s="210"/>
      <c r="AN40" s="210"/>
      <c r="AO40" s="210"/>
      <c r="AP40" s="210"/>
      <c r="AQ40" s="210"/>
      <c r="AR40" s="210"/>
      <c r="AS40" s="210"/>
      <c r="AT40" s="210"/>
      <c r="AU40" s="210"/>
      <c r="AV40" s="210"/>
      <c r="AW40" s="210"/>
      <c r="AX40" s="210"/>
      <c r="AY40" s="210"/>
      <c r="AZ40" s="210"/>
      <c r="BA40" s="210"/>
    </row>
    <row r="41" spans="1:53" ht="18" thickBot="1" x14ac:dyDescent="0.35">
      <c r="A41" s="284" t="s">
        <v>11</v>
      </c>
      <c r="B41" s="285"/>
      <c r="C41" s="286"/>
      <c r="H41" s="210"/>
      <c r="I41" s="210"/>
      <c r="J41" s="210"/>
      <c r="K41" s="210"/>
      <c r="L41" s="210"/>
      <c r="M41" s="210"/>
      <c r="N41" s="210"/>
      <c r="O41" s="210"/>
      <c r="P41" s="210"/>
      <c r="Q41" s="210"/>
      <c r="R41" s="210"/>
      <c r="S41" s="210"/>
      <c r="T41" s="210"/>
      <c r="U41" s="210"/>
      <c r="V41" s="210"/>
      <c r="W41" s="210"/>
      <c r="X41" s="210"/>
      <c r="Y41" s="210"/>
      <c r="Z41" s="210"/>
      <c r="AA41" s="210"/>
      <c r="AB41" s="210"/>
      <c r="AC41" s="210"/>
      <c r="AD41" s="210"/>
      <c r="AE41" s="210"/>
      <c r="AF41" s="210"/>
      <c r="AG41" s="210"/>
      <c r="AH41" s="210"/>
      <c r="AI41" s="210"/>
      <c r="AJ41" s="210"/>
      <c r="AK41" s="210"/>
      <c r="AL41" s="210"/>
      <c r="AM41" s="210"/>
      <c r="AN41" s="210"/>
      <c r="AO41" s="210"/>
      <c r="AP41" s="210"/>
      <c r="AQ41" s="210"/>
      <c r="AR41" s="210"/>
      <c r="AS41" s="210"/>
      <c r="AT41" s="210"/>
      <c r="AU41" s="210"/>
      <c r="AV41" s="210"/>
      <c r="AW41" s="210"/>
      <c r="AX41" s="210"/>
      <c r="AY41" s="210"/>
      <c r="AZ41" s="210"/>
      <c r="BA41" s="210"/>
    </row>
    <row r="42" spans="1:53" x14ac:dyDescent="0.25">
      <c r="A42" s="14" t="s">
        <v>12</v>
      </c>
      <c r="B42" s="4" t="s">
        <v>1</v>
      </c>
      <c r="C42" s="13" t="s">
        <v>2</v>
      </c>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0"/>
      <c r="AL42" s="210"/>
      <c r="AM42" s="210"/>
      <c r="AN42" s="210"/>
      <c r="AO42" s="210"/>
      <c r="AP42" s="210"/>
      <c r="AQ42" s="210"/>
      <c r="AR42" s="210"/>
      <c r="AS42" s="210"/>
      <c r="AT42" s="210"/>
      <c r="AU42" s="210"/>
      <c r="AV42" s="210"/>
      <c r="AW42" s="210"/>
      <c r="AX42" s="210"/>
      <c r="AY42" s="210"/>
      <c r="AZ42" s="210"/>
      <c r="BA42" s="210"/>
    </row>
    <row r="43" spans="1:53" x14ac:dyDescent="0.25">
      <c r="A43" s="23" t="s">
        <v>13</v>
      </c>
      <c r="B43" s="6">
        <v>28164</v>
      </c>
      <c r="C43" s="5">
        <f t="shared" ref="C43:C53" si="2">B43/$B$54</f>
        <v>0.84844103027564388</v>
      </c>
      <c r="H43" s="210"/>
      <c r="I43" s="210"/>
      <c r="J43" s="210"/>
      <c r="K43" s="210"/>
      <c r="L43" s="210"/>
      <c r="M43" s="210"/>
      <c r="N43" s="210"/>
      <c r="O43" s="210"/>
      <c r="P43" s="210"/>
      <c r="Q43" s="210"/>
      <c r="R43" s="210"/>
      <c r="S43" s="210"/>
      <c r="T43" s="210"/>
      <c r="U43" s="210"/>
      <c r="V43" s="210"/>
      <c r="W43" s="210"/>
      <c r="X43" s="210"/>
      <c r="Y43" s="210"/>
      <c r="Z43" s="210"/>
      <c r="AA43" s="210"/>
      <c r="AB43" s="210"/>
      <c r="AC43" s="210"/>
      <c r="AD43" s="210"/>
      <c r="AE43" s="210"/>
      <c r="AF43" s="210"/>
      <c r="AG43" s="210"/>
      <c r="AH43" s="210"/>
      <c r="AI43" s="210"/>
      <c r="AJ43" s="210"/>
      <c r="AK43" s="210"/>
      <c r="AL43" s="210"/>
      <c r="AM43" s="210"/>
      <c r="AN43" s="210"/>
      <c r="AO43" s="210"/>
      <c r="AP43" s="210"/>
      <c r="AQ43" s="210"/>
      <c r="AR43" s="210"/>
      <c r="AS43" s="210"/>
      <c r="AT43" s="210"/>
      <c r="AU43" s="210"/>
      <c r="AV43" s="210"/>
      <c r="AW43" s="210"/>
      <c r="AX43" s="210"/>
      <c r="AY43" s="210"/>
      <c r="AZ43" s="210"/>
      <c r="BA43" s="210"/>
    </row>
    <row r="44" spans="1:53" x14ac:dyDescent="0.25">
      <c r="A44" s="23" t="s">
        <v>17</v>
      </c>
      <c r="B44" s="6">
        <v>663</v>
      </c>
      <c r="C44" s="5">
        <f t="shared" si="2"/>
        <v>1.9972887483054678E-2</v>
      </c>
      <c r="E44" s="210"/>
      <c r="F44" s="210"/>
      <c r="G44" s="210"/>
      <c r="H44" s="210"/>
      <c r="I44" s="210"/>
      <c r="J44" s="210"/>
      <c r="K44" s="210"/>
      <c r="L44" s="210"/>
      <c r="M44" s="210"/>
      <c r="N44" s="210"/>
      <c r="O44" s="210"/>
      <c r="P44" s="210"/>
      <c r="Q44" s="210"/>
      <c r="R44" s="210"/>
      <c r="S44" s="210"/>
      <c r="T44" s="210"/>
      <c r="U44" s="210"/>
      <c r="V44" s="210"/>
      <c r="W44" s="210"/>
      <c r="X44" s="210"/>
      <c r="Y44" s="210"/>
      <c r="Z44" s="210"/>
      <c r="AA44" s="210"/>
      <c r="AB44" s="210"/>
      <c r="AC44" s="210"/>
      <c r="AD44" s="210"/>
      <c r="AE44" s="210"/>
      <c r="AF44" s="210"/>
      <c r="AG44" s="210"/>
      <c r="AH44" s="210"/>
      <c r="AI44" s="210"/>
      <c r="AJ44" s="210"/>
      <c r="AK44" s="210"/>
      <c r="AL44" s="210"/>
      <c r="AM44" s="210"/>
      <c r="AN44" s="210"/>
      <c r="AO44" s="210"/>
      <c r="AP44" s="210"/>
      <c r="AQ44" s="210"/>
      <c r="AR44" s="210"/>
      <c r="AS44" s="210"/>
      <c r="AT44" s="210"/>
      <c r="AU44" s="210"/>
      <c r="AV44" s="210"/>
      <c r="AW44" s="210"/>
      <c r="AX44" s="210"/>
      <c r="AY44" s="210"/>
      <c r="AZ44" s="210"/>
      <c r="BA44" s="210"/>
    </row>
    <row r="45" spans="1:53" x14ac:dyDescent="0.25">
      <c r="A45" s="23" t="s">
        <v>15</v>
      </c>
      <c r="B45" s="6">
        <v>592</v>
      </c>
      <c r="C45" s="5">
        <f t="shared" si="2"/>
        <v>1.7834011146256965E-2</v>
      </c>
      <c r="E45" s="210"/>
      <c r="F45" s="210"/>
      <c r="G45" s="210"/>
      <c r="H45" s="210"/>
      <c r="I45" s="210"/>
      <c r="J45" s="210"/>
      <c r="K45" s="210"/>
      <c r="L45" s="210"/>
      <c r="M45" s="210"/>
      <c r="N45" s="210"/>
      <c r="O45" s="210"/>
      <c r="P45" s="210"/>
      <c r="Q45" s="210"/>
      <c r="R45" s="210"/>
      <c r="S45" s="210"/>
      <c r="T45" s="210"/>
      <c r="U45" s="210"/>
      <c r="V45" s="210"/>
      <c r="W45" s="210"/>
      <c r="X45" s="210"/>
      <c r="Y45" s="210"/>
      <c r="Z45" s="210"/>
      <c r="AA45" s="210"/>
      <c r="AB45" s="210"/>
      <c r="AC45" s="210"/>
      <c r="AD45" s="210"/>
      <c r="AE45" s="210"/>
      <c r="AF45" s="210"/>
      <c r="AG45" s="210"/>
      <c r="AH45" s="210"/>
      <c r="AI45" s="210"/>
      <c r="AJ45" s="210"/>
      <c r="AK45" s="210"/>
      <c r="AL45" s="210"/>
      <c r="AM45" s="210"/>
      <c r="AN45" s="210"/>
      <c r="AO45" s="210"/>
      <c r="AP45" s="210"/>
      <c r="AQ45" s="210"/>
      <c r="AR45" s="210"/>
      <c r="AS45" s="210"/>
      <c r="AT45" s="210"/>
      <c r="AU45" s="210"/>
      <c r="AV45" s="210"/>
      <c r="AW45" s="210"/>
      <c r="AX45" s="210"/>
      <c r="AY45" s="210"/>
      <c r="AZ45" s="210"/>
      <c r="BA45" s="210"/>
    </row>
    <row r="46" spans="1:53" x14ac:dyDescent="0.25">
      <c r="A46" s="23" t="s">
        <v>24</v>
      </c>
      <c r="B46" s="6">
        <v>474</v>
      </c>
      <c r="C46" s="5">
        <f t="shared" si="2"/>
        <v>1.4279258924536829E-2</v>
      </c>
      <c r="E46" s="210"/>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0"/>
      <c r="AF46" s="210"/>
      <c r="AG46" s="210"/>
      <c r="AH46" s="210"/>
      <c r="AI46" s="210"/>
      <c r="AJ46" s="210"/>
      <c r="AK46" s="210"/>
      <c r="AL46" s="210"/>
      <c r="AM46" s="210"/>
      <c r="AN46" s="210"/>
      <c r="AO46" s="210"/>
      <c r="AP46" s="210"/>
      <c r="AQ46" s="210"/>
      <c r="AR46" s="210"/>
      <c r="AS46" s="210"/>
      <c r="AT46" s="210"/>
      <c r="AU46" s="210"/>
      <c r="AV46" s="210"/>
      <c r="AW46" s="210"/>
      <c r="AX46" s="210"/>
      <c r="AY46" s="210"/>
      <c r="AZ46" s="210"/>
      <c r="BA46" s="210"/>
    </row>
    <row r="47" spans="1:53" x14ac:dyDescent="0.25">
      <c r="A47" s="23" t="s">
        <v>23</v>
      </c>
      <c r="B47" s="6">
        <v>456</v>
      </c>
      <c r="C47" s="5">
        <f t="shared" si="2"/>
        <v>1.3737008585630366E-2</v>
      </c>
      <c r="E47" s="210"/>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0"/>
      <c r="AF47" s="210"/>
      <c r="AG47" s="210"/>
      <c r="AH47" s="210"/>
      <c r="AI47" s="210"/>
      <c r="AJ47" s="210"/>
      <c r="AK47" s="210"/>
      <c r="AL47" s="210"/>
      <c r="AM47" s="210"/>
      <c r="AN47" s="210"/>
      <c r="AO47" s="210"/>
      <c r="AP47" s="210"/>
      <c r="AQ47" s="210"/>
      <c r="AR47" s="210"/>
      <c r="AS47" s="210"/>
      <c r="AT47" s="210"/>
      <c r="AU47" s="210"/>
      <c r="AV47" s="210"/>
      <c r="AW47" s="210"/>
      <c r="AX47" s="210"/>
      <c r="AY47" s="210"/>
      <c r="AZ47" s="210"/>
      <c r="BA47" s="210"/>
    </row>
    <row r="48" spans="1:53" x14ac:dyDescent="0.25">
      <c r="A48" s="23" t="s">
        <v>21</v>
      </c>
      <c r="B48" s="6">
        <v>449</v>
      </c>
      <c r="C48" s="5">
        <f t="shared" si="2"/>
        <v>1.3526133453833409E-2</v>
      </c>
      <c r="E48" s="210"/>
      <c r="F48" s="210"/>
      <c r="G48" s="210"/>
      <c r="H48" s="210"/>
      <c r="I48" s="210"/>
      <c r="J48" s="210"/>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0"/>
      <c r="AI48" s="210"/>
      <c r="AJ48" s="210"/>
      <c r="AK48" s="210"/>
      <c r="AL48" s="210"/>
      <c r="AM48" s="210"/>
      <c r="AN48" s="210"/>
      <c r="AO48" s="210"/>
      <c r="AP48" s="210"/>
      <c r="AQ48" s="210"/>
      <c r="AR48" s="210"/>
      <c r="AS48" s="210"/>
      <c r="AT48" s="210"/>
      <c r="AU48" s="210"/>
      <c r="AV48" s="210"/>
      <c r="AW48" s="210"/>
      <c r="AX48" s="210"/>
      <c r="AY48" s="210"/>
      <c r="AZ48" s="210"/>
      <c r="BA48" s="210"/>
    </row>
    <row r="49" spans="1:53" x14ac:dyDescent="0.25">
      <c r="A49" s="23" t="s">
        <v>14</v>
      </c>
      <c r="B49" s="6">
        <v>410</v>
      </c>
      <c r="C49" s="5">
        <f t="shared" si="2"/>
        <v>1.2351257719536074E-2</v>
      </c>
      <c r="E49" s="210"/>
      <c r="F49" s="210"/>
      <c r="G49" s="210"/>
      <c r="H49" s="210"/>
      <c r="I49" s="210"/>
      <c r="J49" s="210"/>
      <c r="K49" s="210"/>
      <c r="L49" s="210"/>
      <c r="M49" s="210"/>
      <c r="N49" s="210"/>
      <c r="O49" s="210"/>
      <c r="P49" s="210"/>
      <c r="Q49" s="210"/>
      <c r="R49" s="210"/>
      <c r="S49" s="210"/>
      <c r="T49" s="210"/>
      <c r="U49" s="210"/>
      <c r="V49" s="210"/>
      <c r="W49" s="210"/>
      <c r="X49" s="210"/>
      <c r="Y49" s="210"/>
      <c r="Z49" s="210"/>
      <c r="AA49" s="210"/>
      <c r="AB49" s="210"/>
      <c r="AC49" s="210"/>
      <c r="AD49" s="210"/>
      <c r="AE49" s="210"/>
      <c r="AF49" s="210"/>
      <c r="AG49" s="210"/>
      <c r="AH49" s="210"/>
      <c r="AI49" s="210"/>
      <c r="AJ49" s="210"/>
      <c r="AK49" s="210"/>
      <c r="AL49" s="210"/>
      <c r="AM49" s="210"/>
      <c r="AN49" s="210"/>
      <c r="AO49" s="210"/>
      <c r="AP49" s="210"/>
      <c r="AQ49" s="210"/>
      <c r="AR49" s="210"/>
      <c r="AS49" s="210"/>
      <c r="AT49" s="210"/>
      <c r="AU49" s="210"/>
      <c r="AV49" s="210"/>
      <c r="AW49" s="210"/>
      <c r="AX49" s="210"/>
      <c r="AY49" s="210"/>
      <c r="AZ49" s="210"/>
      <c r="BA49" s="210"/>
    </row>
    <row r="50" spans="1:53" x14ac:dyDescent="0.25">
      <c r="A50" s="23" t="s">
        <v>19</v>
      </c>
      <c r="B50" s="6">
        <v>360</v>
      </c>
      <c r="C50" s="5">
        <f t="shared" si="2"/>
        <v>1.0845006778129237E-2</v>
      </c>
      <c r="E50" s="210"/>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10"/>
      <c r="AD50" s="210"/>
      <c r="AE50" s="210"/>
      <c r="AF50" s="210"/>
      <c r="AG50" s="210"/>
      <c r="AH50" s="210"/>
      <c r="AI50" s="210"/>
      <c r="AJ50" s="210"/>
      <c r="AK50" s="210"/>
      <c r="AL50" s="210"/>
      <c r="AM50" s="210"/>
      <c r="AN50" s="210"/>
      <c r="AO50" s="210"/>
      <c r="AP50" s="210"/>
      <c r="AQ50" s="210"/>
      <c r="AR50" s="210"/>
      <c r="AS50" s="210"/>
      <c r="AT50" s="210"/>
      <c r="AU50" s="210"/>
      <c r="AV50" s="210"/>
      <c r="AW50" s="210"/>
      <c r="AX50" s="210"/>
      <c r="AY50" s="210"/>
      <c r="AZ50" s="210"/>
      <c r="BA50" s="210"/>
    </row>
    <row r="51" spans="1:53" x14ac:dyDescent="0.25">
      <c r="A51" s="23" t="s">
        <v>20</v>
      </c>
      <c r="B51" s="6">
        <v>298</v>
      </c>
      <c r="C51" s="5">
        <f t="shared" si="2"/>
        <v>8.9772556107847561E-3</v>
      </c>
      <c r="E51" s="210"/>
      <c r="F51" s="210"/>
      <c r="G51" s="210"/>
      <c r="H51" s="210"/>
      <c r="I51" s="210"/>
      <c r="J51" s="210"/>
      <c r="K51" s="210"/>
      <c r="L51" s="210"/>
      <c r="M51" s="210"/>
      <c r="N51" s="210"/>
      <c r="O51" s="210"/>
      <c r="P51" s="210"/>
      <c r="Q51" s="210"/>
      <c r="R51" s="210"/>
      <c r="S51" s="210"/>
      <c r="T51" s="210"/>
      <c r="U51" s="210"/>
      <c r="V51" s="210"/>
      <c r="W51" s="210"/>
      <c r="X51" s="210"/>
      <c r="Y51" s="210"/>
      <c r="Z51" s="210"/>
      <c r="AA51" s="210"/>
      <c r="AB51" s="210"/>
      <c r="AC51" s="210"/>
      <c r="AD51" s="210"/>
      <c r="AE51" s="210"/>
      <c r="AF51" s="210"/>
      <c r="AG51" s="210"/>
      <c r="AH51" s="210"/>
      <c r="AI51" s="210"/>
      <c r="AJ51" s="210"/>
      <c r="AK51" s="210"/>
      <c r="AL51" s="210"/>
      <c r="AM51" s="210"/>
      <c r="AN51" s="210"/>
      <c r="AO51" s="210"/>
      <c r="AP51" s="210"/>
      <c r="AQ51" s="210"/>
      <c r="AR51" s="210"/>
      <c r="AS51" s="210"/>
      <c r="AT51" s="210"/>
      <c r="AU51" s="210"/>
      <c r="AV51" s="210"/>
      <c r="AW51" s="210"/>
      <c r="AX51" s="210"/>
      <c r="AY51" s="210"/>
      <c r="AZ51" s="210"/>
      <c r="BA51" s="210"/>
    </row>
    <row r="52" spans="1:53" s="57" customFormat="1" x14ac:dyDescent="0.25">
      <c r="A52" s="23" t="s">
        <v>18</v>
      </c>
      <c r="B52" s="6">
        <v>219</v>
      </c>
      <c r="C52" s="5">
        <f t="shared" si="2"/>
        <v>6.5973791233619522E-3</v>
      </c>
      <c r="D52" s="56"/>
      <c r="E52" s="210"/>
      <c r="F52" s="210"/>
      <c r="G52" s="210"/>
      <c r="H52" s="210"/>
      <c r="I52" s="210"/>
      <c r="J52" s="210"/>
      <c r="K52" s="210"/>
      <c r="L52" s="210"/>
      <c r="M52" s="210"/>
      <c r="N52" s="210"/>
      <c r="O52" s="210"/>
      <c r="P52" s="210"/>
      <c r="Q52" s="210"/>
      <c r="R52" s="210"/>
      <c r="S52" s="210"/>
      <c r="T52" s="210"/>
      <c r="U52" s="210"/>
      <c r="V52" s="210"/>
      <c r="W52" s="210"/>
      <c r="X52" s="210"/>
      <c r="Y52" s="210"/>
      <c r="Z52" s="210"/>
      <c r="AA52" s="210"/>
      <c r="AB52" s="210"/>
      <c r="AC52" s="210"/>
      <c r="AD52" s="210"/>
      <c r="AE52" s="210"/>
      <c r="AF52" s="210"/>
      <c r="AG52" s="210"/>
      <c r="AH52" s="210"/>
      <c r="AI52" s="210"/>
      <c r="AJ52" s="210"/>
      <c r="AK52" s="210"/>
      <c r="AL52" s="210"/>
      <c r="AM52" s="210"/>
      <c r="AN52" s="210"/>
      <c r="AO52" s="210"/>
      <c r="AP52" s="210"/>
      <c r="AQ52" s="210"/>
      <c r="AR52" s="210"/>
      <c r="AS52" s="210"/>
      <c r="AT52" s="210"/>
      <c r="AU52" s="210"/>
      <c r="AV52" s="210"/>
      <c r="AW52" s="210"/>
      <c r="AX52" s="210"/>
      <c r="AY52" s="210"/>
      <c r="AZ52" s="210"/>
      <c r="BA52" s="210"/>
    </row>
    <row r="53" spans="1:53" x14ac:dyDescent="0.25">
      <c r="A53" s="24" t="s">
        <v>33</v>
      </c>
      <c r="B53" s="16">
        <v>1110</v>
      </c>
      <c r="C53" s="17">
        <f t="shared" si="2"/>
        <v>3.3438770899231814E-2</v>
      </c>
      <c r="E53" s="210"/>
      <c r="F53" s="210"/>
      <c r="G53" s="210"/>
      <c r="H53" s="210"/>
      <c r="I53" s="210"/>
      <c r="J53" s="210"/>
      <c r="K53" s="210"/>
      <c r="L53" s="210"/>
      <c r="M53" s="210"/>
      <c r="N53" s="210"/>
      <c r="O53" s="210"/>
      <c r="P53" s="210"/>
      <c r="Q53" s="210"/>
      <c r="R53" s="210"/>
      <c r="S53" s="210"/>
      <c r="T53" s="210"/>
      <c r="U53" s="210"/>
      <c r="V53" s="210"/>
      <c r="W53" s="210"/>
      <c r="X53" s="210"/>
      <c r="Y53" s="210"/>
      <c r="Z53" s="210"/>
      <c r="AA53" s="210"/>
      <c r="AB53" s="210"/>
      <c r="AC53" s="210"/>
      <c r="AD53" s="210"/>
      <c r="AE53" s="210"/>
      <c r="AF53" s="210"/>
      <c r="AG53" s="210"/>
      <c r="AH53" s="210"/>
      <c r="AI53" s="210"/>
      <c r="AJ53" s="210"/>
      <c r="AK53" s="210"/>
      <c r="AL53" s="210"/>
      <c r="AM53" s="210"/>
      <c r="AN53" s="210"/>
      <c r="AO53" s="210"/>
      <c r="AP53" s="210"/>
      <c r="AQ53" s="210"/>
      <c r="AR53" s="210"/>
      <c r="AS53" s="210"/>
      <c r="AT53" s="210"/>
      <c r="AU53" s="210"/>
      <c r="AV53" s="210"/>
      <c r="AW53" s="210"/>
      <c r="AX53" s="210"/>
      <c r="AY53" s="210"/>
      <c r="AZ53" s="210"/>
      <c r="BA53" s="210"/>
    </row>
    <row r="54" spans="1:53" ht="15.75" thickBot="1" x14ac:dyDescent="0.3">
      <c r="A54" s="59" t="s">
        <v>5</v>
      </c>
      <c r="B54" s="3">
        <f>SUM(B43:B53)</f>
        <v>33195</v>
      </c>
      <c r="C54" s="2"/>
      <c r="D54" s="57"/>
      <c r="E54" s="210"/>
      <c r="F54" s="210"/>
      <c r="G54" s="210"/>
      <c r="H54" s="210"/>
      <c r="I54" s="210"/>
      <c r="J54" s="210"/>
      <c r="K54" s="210"/>
      <c r="L54" s="210"/>
      <c r="M54" s="210"/>
      <c r="N54" s="210"/>
      <c r="O54" s="210"/>
      <c r="P54" s="210"/>
      <c r="Q54" s="210"/>
      <c r="R54" s="210"/>
      <c r="S54" s="210"/>
      <c r="T54" s="210"/>
      <c r="U54" s="210"/>
      <c r="V54" s="210"/>
      <c r="W54" s="210"/>
      <c r="X54" s="210"/>
      <c r="Y54" s="210"/>
      <c r="Z54" s="210"/>
      <c r="AA54" s="210"/>
      <c r="AB54" s="210"/>
      <c r="AC54" s="210"/>
      <c r="AD54" s="210"/>
      <c r="AE54" s="210"/>
      <c r="AF54" s="210"/>
      <c r="AG54" s="210"/>
      <c r="AH54" s="210"/>
      <c r="AI54" s="210"/>
      <c r="AJ54" s="210"/>
      <c r="AK54" s="210"/>
      <c r="AL54" s="210"/>
      <c r="AM54" s="210"/>
      <c r="AN54" s="210"/>
      <c r="AO54" s="210"/>
      <c r="AP54" s="210"/>
      <c r="AQ54" s="210"/>
      <c r="AR54" s="210"/>
      <c r="AS54" s="210"/>
      <c r="AT54" s="210"/>
      <c r="AU54" s="210"/>
      <c r="AV54" s="210"/>
      <c r="AW54" s="210"/>
      <c r="AX54" s="210"/>
      <c r="AY54" s="210"/>
      <c r="AZ54" s="210"/>
      <c r="BA54" s="210"/>
    </row>
    <row r="55" spans="1:53" ht="15.75" thickBot="1" x14ac:dyDescent="0.3">
      <c r="E55" s="210"/>
      <c r="F55" s="210"/>
      <c r="G55" s="210"/>
      <c r="H55" s="210"/>
      <c r="I55" s="210"/>
      <c r="J55" s="210"/>
      <c r="K55" s="210"/>
      <c r="L55" s="210"/>
      <c r="M55" s="210"/>
      <c r="N55" s="210"/>
      <c r="O55" s="210"/>
      <c r="P55" s="210"/>
      <c r="Q55" s="210"/>
      <c r="R55" s="210"/>
      <c r="S55" s="210"/>
      <c r="T55" s="210"/>
      <c r="U55" s="210"/>
      <c r="V55" s="210"/>
      <c r="W55" s="210"/>
      <c r="X55" s="210"/>
      <c r="Y55" s="210"/>
      <c r="Z55" s="210"/>
      <c r="AA55" s="210"/>
      <c r="AB55" s="210"/>
      <c r="AC55" s="210"/>
      <c r="AD55" s="210"/>
      <c r="AE55" s="210"/>
      <c r="AF55" s="210"/>
      <c r="AG55" s="210"/>
      <c r="AH55" s="210"/>
      <c r="AI55" s="210"/>
      <c r="AJ55" s="210"/>
      <c r="AK55" s="210"/>
      <c r="AL55" s="210"/>
      <c r="AM55" s="210"/>
      <c r="AN55" s="210"/>
      <c r="AO55" s="210"/>
      <c r="AP55" s="210"/>
      <c r="AQ55" s="210"/>
      <c r="AR55" s="210"/>
      <c r="AS55" s="210"/>
      <c r="AT55" s="210"/>
      <c r="AU55" s="210"/>
      <c r="AV55" s="210"/>
      <c r="AW55" s="210"/>
      <c r="AX55" s="210"/>
      <c r="AY55" s="210"/>
      <c r="AZ55" s="210"/>
      <c r="BA55" s="210"/>
    </row>
    <row r="56" spans="1:53" ht="33" customHeight="1" thickBot="1" x14ac:dyDescent="0.35">
      <c r="A56" s="280" t="s">
        <v>42</v>
      </c>
      <c r="B56" s="281"/>
      <c r="C56" s="282"/>
      <c r="E56" s="210"/>
      <c r="F56" s="210"/>
      <c r="G56" s="210"/>
      <c r="H56" s="210"/>
      <c r="I56" s="210"/>
      <c r="J56" s="210"/>
      <c r="K56" s="210"/>
      <c r="L56" s="210"/>
      <c r="M56" s="210"/>
      <c r="N56" s="210"/>
      <c r="O56" s="210"/>
      <c r="P56" s="210"/>
      <c r="Q56" s="210"/>
      <c r="R56" s="210"/>
      <c r="S56" s="210"/>
      <c r="T56" s="210"/>
      <c r="U56" s="210"/>
      <c r="V56" s="210"/>
      <c r="W56" s="210"/>
      <c r="X56" s="210"/>
      <c r="Y56" s="210"/>
      <c r="Z56" s="210"/>
      <c r="AA56" s="210"/>
      <c r="AB56" s="210"/>
      <c r="AC56" s="210"/>
      <c r="AD56" s="210"/>
      <c r="AE56" s="210"/>
      <c r="AF56" s="210"/>
      <c r="AG56" s="210"/>
      <c r="AH56" s="210"/>
      <c r="AI56" s="210"/>
      <c r="AJ56" s="210"/>
      <c r="AK56" s="210"/>
      <c r="AL56" s="210"/>
      <c r="AM56" s="210"/>
      <c r="AN56" s="210"/>
      <c r="AO56" s="210"/>
      <c r="AP56" s="210"/>
      <c r="AQ56" s="210"/>
      <c r="AR56" s="210"/>
      <c r="AS56" s="210"/>
      <c r="AT56" s="210"/>
      <c r="AU56" s="210"/>
      <c r="AV56" s="210"/>
      <c r="AW56" s="210"/>
      <c r="AX56" s="210"/>
      <c r="AY56" s="210"/>
      <c r="AZ56" s="210"/>
      <c r="BA56" s="210"/>
    </row>
    <row r="57" spans="1:53" x14ac:dyDescent="0.25">
      <c r="A57" s="14" t="s">
        <v>12</v>
      </c>
      <c r="B57" s="4" t="s">
        <v>1</v>
      </c>
      <c r="C57" s="13" t="s">
        <v>2</v>
      </c>
      <c r="E57" s="210"/>
      <c r="F57" s="210"/>
      <c r="G57" s="210"/>
      <c r="H57" s="210"/>
      <c r="I57" s="210"/>
      <c r="J57" s="210"/>
      <c r="K57" s="210"/>
      <c r="L57" s="210"/>
      <c r="M57" s="210"/>
      <c r="N57" s="210"/>
      <c r="O57" s="210"/>
      <c r="P57" s="210"/>
      <c r="Q57" s="210"/>
      <c r="R57" s="210"/>
      <c r="S57" s="210"/>
      <c r="T57" s="210"/>
      <c r="U57" s="210"/>
      <c r="V57" s="210"/>
      <c r="W57" s="210"/>
      <c r="X57" s="210"/>
      <c r="Y57" s="210"/>
      <c r="Z57" s="210"/>
      <c r="AA57" s="210"/>
      <c r="AB57" s="210"/>
      <c r="AC57" s="210"/>
      <c r="AD57" s="210"/>
      <c r="AE57" s="210"/>
      <c r="AF57" s="210"/>
      <c r="AG57" s="210"/>
      <c r="AH57" s="210"/>
      <c r="AI57" s="210"/>
      <c r="AJ57" s="210"/>
      <c r="AK57" s="210"/>
      <c r="AL57" s="210"/>
      <c r="AM57" s="210"/>
      <c r="AN57" s="210"/>
      <c r="AO57" s="210"/>
      <c r="AP57" s="210"/>
      <c r="AQ57" s="210"/>
      <c r="AR57" s="210"/>
      <c r="AS57" s="210"/>
      <c r="AT57" s="210"/>
      <c r="AU57" s="210"/>
      <c r="AV57" s="210"/>
      <c r="AW57" s="210"/>
      <c r="AX57" s="210"/>
      <c r="AY57" s="210"/>
      <c r="AZ57" s="210"/>
      <c r="BA57" s="210"/>
    </row>
    <row r="58" spans="1:53" x14ac:dyDescent="0.25">
      <c r="A58" s="58" t="s">
        <v>13</v>
      </c>
      <c r="B58" s="6">
        <v>17582</v>
      </c>
      <c r="C58" s="5">
        <f t="shared" ref="C58:C68" si="3">B58/$B$69</f>
        <v>0.93770666666666669</v>
      </c>
      <c r="E58" s="210"/>
      <c r="F58" s="210"/>
      <c r="G58" s="210"/>
      <c r="H58" s="210"/>
      <c r="I58" s="210"/>
      <c r="J58" s="210"/>
      <c r="K58" s="210"/>
      <c r="L58" s="210"/>
      <c r="M58" s="210"/>
      <c r="N58" s="210"/>
      <c r="O58" s="210"/>
      <c r="P58" s="210"/>
      <c r="Q58" s="210"/>
      <c r="R58" s="210"/>
      <c r="S58" s="210"/>
      <c r="T58" s="210"/>
      <c r="U58" s="210"/>
      <c r="V58" s="210"/>
      <c r="W58" s="210"/>
      <c r="X58" s="210"/>
      <c r="Y58" s="210"/>
      <c r="Z58" s="210"/>
      <c r="AA58" s="210"/>
      <c r="AB58" s="210"/>
      <c r="AC58" s="210"/>
      <c r="AD58" s="210"/>
      <c r="AE58" s="210"/>
      <c r="AF58" s="210"/>
      <c r="AG58" s="210"/>
      <c r="AH58" s="210"/>
      <c r="AI58" s="210"/>
      <c r="AJ58" s="210"/>
      <c r="AK58" s="210"/>
      <c r="AL58" s="210"/>
      <c r="AM58" s="210"/>
      <c r="AN58" s="210"/>
      <c r="AO58" s="210"/>
      <c r="AP58" s="210"/>
      <c r="AQ58" s="210"/>
      <c r="AR58" s="210"/>
      <c r="AS58" s="210"/>
      <c r="AT58" s="210"/>
      <c r="AU58" s="210"/>
      <c r="AV58" s="210"/>
      <c r="AW58" s="210"/>
      <c r="AX58" s="210"/>
      <c r="AY58" s="210"/>
      <c r="AZ58" s="210"/>
      <c r="BA58" s="210"/>
    </row>
    <row r="59" spans="1:53" x14ac:dyDescent="0.25">
      <c r="A59" s="58" t="s">
        <v>23</v>
      </c>
      <c r="B59" s="6">
        <v>235</v>
      </c>
      <c r="C59" s="5">
        <f t="shared" si="3"/>
        <v>1.2533333333333334E-2</v>
      </c>
      <c r="E59" s="210"/>
      <c r="F59" s="210"/>
      <c r="G59" s="210"/>
      <c r="H59" s="210"/>
      <c r="I59" s="210"/>
      <c r="J59" s="210"/>
      <c r="K59" s="210"/>
      <c r="L59" s="210"/>
      <c r="M59" s="210"/>
      <c r="N59" s="210"/>
      <c r="O59" s="210"/>
      <c r="P59" s="210"/>
      <c r="Q59" s="210"/>
      <c r="R59" s="210"/>
      <c r="S59" s="210"/>
      <c r="T59" s="210"/>
      <c r="U59" s="210"/>
      <c r="V59" s="210"/>
      <c r="W59" s="210"/>
      <c r="X59" s="210"/>
      <c r="Y59" s="210"/>
      <c r="Z59" s="210"/>
      <c r="AA59" s="210"/>
      <c r="AB59" s="210"/>
      <c r="AC59" s="210"/>
      <c r="AD59" s="210"/>
      <c r="AE59" s="210"/>
      <c r="AF59" s="210"/>
      <c r="AG59" s="210"/>
      <c r="AH59" s="210"/>
      <c r="AI59" s="210"/>
      <c r="AJ59" s="210"/>
      <c r="AK59" s="210"/>
      <c r="AL59" s="210"/>
      <c r="AM59" s="210"/>
      <c r="AN59" s="210"/>
      <c r="AO59" s="210"/>
      <c r="AP59" s="210"/>
      <c r="AQ59" s="210"/>
      <c r="AR59" s="210"/>
      <c r="AS59" s="210"/>
      <c r="AT59" s="210"/>
      <c r="AU59" s="210"/>
      <c r="AV59" s="210"/>
      <c r="AW59" s="210"/>
      <c r="AX59" s="210"/>
      <c r="AY59" s="210"/>
      <c r="AZ59" s="210"/>
      <c r="BA59" s="210"/>
    </row>
    <row r="60" spans="1:53" x14ac:dyDescent="0.25">
      <c r="A60" s="58" t="s">
        <v>21</v>
      </c>
      <c r="B60" s="6">
        <v>175</v>
      </c>
      <c r="C60" s="5">
        <f t="shared" si="3"/>
        <v>9.3333333333333341E-3</v>
      </c>
      <c r="E60" s="210"/>
      <c r="F60" s="210"/>
      <c r="G60" s="210"/>
      <c r="H60" s="210"/>
      <c r="I60" s="210"/>
      <c r="J60" s="210"/>
      <c r="K60" s="210"/>
      <c r="L60" s="210"/>
      <c r="M60" s="210"/>
      <c r="N60" s="210"/>
      <c r="O60" s="210"/>
      <c r="P60" s="210"/>
      <c r="Q60" s="210"/>
      <c r="R60" s="210"/>
      <c r="S60" s="210"/>
      <c r="T60" s="210"/>
      <c r="U60" s="210"/>
      <c r="V60" s="210"/>
      <c r="W60" s="210"/>
      <c r="X60" s="210"/>
      <c r="Y60" s="210"/>
      <c r="Z60" s="210"/>
      <c r="AA60" s="210"/>
      <c r="AB60" s="210"/>
      <c r="AC60" s="210"/>
      <c r="AD60" s="210"/>
      <c r="AE60" s="210"/>
      <c r="AF60" s="210"/>
      <c r="AG60" s="210"/>
      <c r="AH60" s="210"/>
      <c r="AI60" s="210"/>
      <c r="AJ60" s="210"/>
      <c r="AK60" s="210"/>
      <c r="AL60" s="210"/>
      <c r="AM60" s="210"/>
      <c r="AN60" s="210"/>
      <c r="AO60" s="210"/>
      <c r="AP60" s="210"/>
      <c r="AQ60" s="210"/>
      <c r="AR60" s="210"/>
      <c r="AS60" s="210"/>
      <c r="AT60" s="210"/>
      <c r="AU60" s="210"/>
      <c r="AV60" s="210"/>
      <c r="AW60" s="210"/>
      <c r="AX60" s="210"/>
      <c r="AY60" s="210"/>
      <c r="AZ60" s="210"/>
      <c r="BA60" s="210"/>
    </row>
    <row r="61" spans="1:53" x14ac:dyDescent="0.25">
      <c r="A61" s="58" t="s">
        <v>18</v>
      </c>
      <c r="B61" s="6">
        <v>138</v>
      </c>
      <c r="C61" s="5">
        <f t="shared" si="3"/>
        <v>7.3600000000000002E-3</v>
      </c>
      <c r="E61" s="210"/>
      <c r="F61" s="210"/>
      <c r="G61" s="210"/>
      <c r="H61" s="210"/>
      <c r="I61" s="210"/>
      <c r="J61" s="210"/>
      <c r="K61" s="210"/>
      <c r="L61" s="210"/>
      <c r="M61" s="210"/>
      <c r="N61" s="210"/>
      <c r="O61" s="210"/>
      <c r="P61" s="210"/>
      <c r="Q61" s="210"/>
      <c r="R61" s="210"/>
      <c r="S61" s="210"/>
      <c r="T61" s="210"/>
      <c r="U61" s="210"/>
      <c r="V61" s="210"/>
      <c r="W61" s="210"/>
      <c r="X61" s="210"/>
      <c r="Y61" s="210"/>
      <c r="Z61" s="210"/>
      <c r="AA61" s="210"/>
      <c r="AB61" s="210"/>
      <c r="AC61" s="210"/>
      <c r="AD61" s="210"/>
      <c r="AE61" s="210"/>
      <c r="AF61" s="210"/>
      <c r="AG61" s="210"/>
      <c r="AH61" s="210"/>
      <c r="AI61" s="210"/>
      <c r="AJ61" s="210"/>
      <c r="AK61" s="210"/>
      <c r="AL61" s="210"/>
      <c r="AM61" s="210"/>
      <c r="AN61" s="210"/>
      <c r="AO61" s="210"/>
      <c r="AP61" s="210"/>
      <c r="AQ61" s="210"/>
      <c r="AR61" s="210"/>
      <c r="AS61" s="210"/>
      <c r="AT61" s="210"/>
      <c r="AU61" s="210"/>
      <c r="AV61" s="210"/>
      <c r="AW61" s="210"/>
      <c r="AX61" s="210"/>
      <c r="AY61" s="210"/>
      <c r="AZ61" s="210"/>
      <c r="BA61" s="210"/>
    </row>
    <row r="62" spans="1:53" x14ac:dyDescent="0.25">
      <c r="A62" s="58" t="s">
        <v>15</v>
      </c>
      <c r="B62" s="6">
        <v>125</v>
      </c>
      <c r="C62" s="5">
        <f t="shared" si="3"/>
        <v>6.6666666666666671E-3</v>
      </c>
      <c r="E62" s="210"/>
      <c r="F62" s="210"/>
      <c r="G62" s="210"/>
      <c r="H62" s="210"/>
      <c r="I62" s="210"/>
      <c r="J62" s="210"/>
      <c r="K62" s="210"/>
      <c r="L62" s="210"/>
      <c r="M62" s="210"/>
      <c r="N62" s="210"/>
      <c r="O62" s="210"/>
      <c r="P62" s="210"/>
      <c r="Q62" s="210"/>
      <c r="R62" s="210"/>
      <c r="S62" s="210"/>
      <c r="T62" s="210"/>
      <c r="U62" s="210"/>
      <c r="V62" s="210"/>
      <c r="W62" s="210"/>
      <c r="X62" s="210"/>
      <c r="Y62" s="210"/>
      <c r="Z62" s="210"/>
      <c r="AA62" s="210"/>
      <c r="AB62" s="210"/>
      <c r="AC62" s="210"/>
      <c r="AD62" s="210"/>
      <c r="AE62" s="210"/>
      <c r="AF62" s="210"/>
      <c r="AG62" s="210"/>
      <c r="AH62" s="210"/>
      <c r="AI62" s="210"/>
      <c r="AJ62" s="210"/>
      <c r="AK62" s="210"/>
      <c r="AL62" s="210"/>
      <c r="AM62" s="210"/>
      <c r="AN62" s="210"/>
      <c r="AO62" s="210"/>
      <c r="AP62" s="210"/>
      <c r="AQ62" s="210"/>
      <c r="AR62" s="210"/>
      <c r="AS62" s="210"/>
      <c r="AT62" s="210"/>
      <c r="AU62" s="210"/>
      <c r="AV62" s="210"/>
      <c r="AW62" s="210"/>
      <c r="AX62" s="210"/>
      <c r="AY62" s="210"/>
      <c r="AZ62" s="210"/>
      <c r="BA62" s="210"/>
    </row>
    <row r="63" spans="1:53" x14ac:dyDescent="0.25">
      <c r="A63" s="58" t="s">
        <v>17</v>
      </c>
      <c r="B63" s="6">
        <v>89</v>
      </c>
      <c r="C63" s="5">
        <f t="shared" si="3"/>
        <v>4.7466666666666664E-3</v>
      </c>
      <c r="E63" s="210"/>
      <c r="F63" s="210"/>
      <c r="G63" s="210"/>
      <c r="H63" s="210"/>
      <c r="I63" s="210"/>
      <c r="J63" s="210"/>
      <c r="K63" s="210"/>
      <c r="L63" s="210"/>
      <c r="M63" s="210"/>
      <c r="N63" s="210"/>
      <c r="O63" s="210"/>
      <c r="P63" s="210"/>
      <c r="Q63" s="210"/>
      <c r="R63" s="210"/>
      <c r="S63" s="210"/>
      <c r="T63" s="210"/>
      <c r="U63" s="210"/>
      <c r="V63" s="210"/>
      <c r="W63" s="210"/>
      <c r="X63" s="210"/>
      <c r="Y63" s="210"/>
      <c r="Z63" s="210"/>
      <c r="AA63" s="210"/>
      <c r="AB63" s="210"/>
      <c r="AC63" s="210"/>
      <c r="AD63" s="210"/>
      <c r="AE63" s="210"/>
      <c r="AF63" s="210"/>
      <c r="AG63" s="210"/>
      <c r="AH63" s="210"/>
      <c r="AI63" s="210"/>
      <c r="AJ63" s="210"/>
      <c r="AK63" s="210"/>
      <c r="AL63" s="210"/>
      <c r="AM63" s="210"/>
      <c r="AN63" s="210"/>
      <c r="AO63" s="210"/>
      <c r="AP63" s="210"/>
      <c r="AQ63" s="210"/>
      <c r="AR63" s="210"/>
      <c r="AS63" s="210"/>
      <c r="AT63" s="210"/>
      <c r="AU63" s="210"/>
      <c r="AV63" s="210"/>
      <c r="AW63" s="210"/>
      <c r="AX63" s="210"/>
      <c r="AY63" s="210"/>
      <c r="AZ63" s="210"/>
      <c r="BA63" s="210"/>
    </row>
    <row r="64" spans="1:53" x14ac:dyDescent="0.25">
      <c r="A64" s="58" t="s">
        <v>20</v>
      </c>
      <c r="B64" s="6">
        <v>69</v>
      </c>
      <c r="C64" s="5">
        <f t="shared" si="3"/>
        <v>3.6800000000000001E-3</v>
      </c>
      <c r="E64" s="210"/>
      <c r="F64" s="210"/>
      <c r="G64" s="210"/>
      <c r="H64" s="210"/>
      <c r="I64" s="210"/>
      <c r="J64" s="210"/>
      <c r="K64" s="210"/>
      <c r="L64" s="210"/>
      <c r="M64" s="210"/>
      <c r="N64" s="210"/>
      <c r="O64" s="210"/>
      <c r="P64" s="210"/>
      <c r="Q64" s="210"/>
      <c r="R64" s="210"/>
      <c r="S64" s="210"/>
      <c r="T64" s="210"/>
      <c r="U64" s="210"/>
      <c r="V64" s="210"/>
      <c r="W64" s="210"/>
      <c r="X64" s="210"/>
      <c r="Y64" s="210"/>
      <c r="Z64" s="210"/>
      <c r="AA64" s="210"/>
      <c r="AB64" s="210"/>
      <c r="AC64" s="210"/>
      <c r="AD64" s="210"/>
      <c r="AE64" s="210"/>
      <c r="AF64" s="210"/>
      <c r="AG64" s="210"/>
      <c r="AH64" s="210"/>
      <c r="AI64" s="210"/>
      <c r="AJ64" s="210"/>
      <c r="AK64" s="210"/>
      <c r="AL64" s="210"/>
      <c r="AM64" s="210"/>
      <c r="AN64" s="210"/>
      <c r="AO64" s="210"/>
      <c r="AP64" s="210"/>
      <c r="AQ64" s="210"/>
      <c r="AR64" s="210"/>
      <c r="AS64" s="210"/>
      <c r="AT64" s="210"/>
      <c r="AU64" s="210"/>
      <c r="AV64" s="210"/>
      <c r="AW64" s="210"/>
      <c r="AX64" s="210"/>
      <c r="AY64" s="210"/>
      <c r="AZ64" s="210"/>
      <c r="BA64" s="210"/>
    </row>
    <row r="65" spans="1:53" x14ac:dyDescent="0.25">
      <c r="A65" s="58" t="s">
        <v>795</v>
      </c>
      <c r="B65" s="6">
        <v>68</v>
      </c>
      <c r="C65" s="5">
        <f t="shared" si="3"/>
        <v>3.6266666666666665E-3</v>
      </c>
      <c r="E65" s="210"/>
      <c r="F65" s="210"/>
      <c r="G65" s="210"/>
      <c r="H65" s="210"/>
      <c r="I65" s="210"/>
      <c r="J65" s="210"/>
      <c r="K65" s="210"/>
      <c r="L65" s="210"/>
      <c r="M65" s="210"/>
      <c r="N65" s="210"/>
      <c r="O65" s="210"/>
      <c r="P65" s="210"/>
      <c r="Q65" s="210"/>
      <c r="R65" s="210"/>
      <c r="S65" s="210"/>
      <c r="T65" s="210"/>
      <c r="U65" s="210"/>
      <c r="V65" s="210"/>
      <c r="W65" s="210"/>
      <c r="X65" s="210"/>
      <c r="Y65" s="210"/>
      <c r="Z65" s="210"/>
      <c r="AA65" s="210"/>
      <c r="AB65" s="210"/>
      <c r="AC65" s="210"/>
      <c r="AD65" s="210"/>
      <c r="AE65" s="210"/>
      <c r="AF65" s="210"/>
      <c r="AG65" s="210"/>
      <c r="AH65" s="210"/>
      <c r="AI65" s="210"/>
      <c r="AJ65" s="210"/>
      <c r="AK65" s="210"/>
      <c r="AL65" s="210"/>
      <c r="AM65" s="210"/>
      <c r="AN65" s="210"/>
      <c r="AO65" s="210"/>
      <c r="AP65" s="210"/>
      <c r="AQ65" s="210"/>
      <c r="AR65" s="210"/>
      <c r="AS65" s="210"/>
      <c r="AT65" s="210"/>
      <c r="AU65" s="210"/>
      <c r="AV65" s="210"/>
      <c r="AW65" s="210"/>
      <c r="AX65" s="210"/>
      <c r="AY65" s="210"/>
      <c r="AZ65" s="210"/>
      <c r="BA65" s="210"/>
    </row>
    <row r="66" spans="1:53" x14ac:dyDescent="0.25">
      <c r="A66" s="58" t="s">
        <v>24</v>
      </c>
      <c r="B66" s="6">
        <v>55</v>
      </c>
      <c r="C66" s="5">
        <f t="shared" si="3"/>
        <v>2.9333333333333334E-3</v>
      </c>
      <c r="E66" s="210"/>
      <c r="F66" s="210"/>
      <c r="G66" s="210"/>
      <c r="H66" s="210"/>
      <c r="I66" s="210"/>
      <c r="J66" s="210"/>
      <c r="K66" s="210"/>
      <c r="L66" s="210"/>
      <c r="M66" s="210"/>
      <c r="N66" s="210"/>
      <c r="O66" s="210"/>
      <c r="P66" s="210"/>
      <c r="Q66" s="210"/>
      <c r="R66" s="210"/>
      <c r="S66" s="210"/>
      <c r="T66" s="210"/>
      <c r="U66" s="210"/>
      <c r="V66" s="210"/>
      <c r="W66" s="210"/>
      <c r="X66" s="210"/>
      <c r="Y66" s="210"/>
      <c r="Z66" s="210"/>
      <c r="AA66" s="210"/>
      <c r="AB66" s="210"/>
      <c r="AC66" s="210"/>
      <c r="AD66" s="210"/>
      <c r="AE66" s="210"/>
      <c r="AF66" s="210"/>
      <c r="AG66" s="210"/>
      <c r="AH66" s="210"/>
      <c r="AI66" s="210"/>
      <c r="AJ66" s="210"/>
      <c r="AK66" s="210"/>
      <c r="AL66" s="210"/>
      <c r="AM66" s="210"/>
      <c r="AN66" s="210"/>
      <c r="AO66" s="210"/>
      <c r="AP66" s="210"/>
      <c r="AQ66" s="210"/>
      <c r="AR66" s="210"/>
      <c r="AS66" s="210"/>
      <c r="AT66" s="210"/>
      <c r="AU66" s="210"/>
      <c r="AV66" s="210"/>
      <c r="AW66" s="210"/>
      <c r="AX66" s="210"/>
      <c r="AY66" s="210"/>
      <c r="AZ66" s="210"/>
      <c r="BA66" s="210"/>
    </row>
    <row r="67" spans="1:53" x14ac:dyDescent="0.25">
      <c r="A67" s="58" t="s">
        <v>14</v>
      </c>
      <c r="B67" s="6">
        <v>54</v>
      </c>
      <c r="C67" s="5">
        <f t="shared" si="3"/>
        <v>2.8800000000000002E-3</v>
      </c>
      <c r="E67" s="210"/>
      <c r="F67" s="210"/>
      <c r="G67" s="210"/>
      <c r="H67" s="210"/>
      <c r="I67" s="210"/>
      <c r="J67" s="210"/>
      <c r="K67" s="210"/>
      <c r="L67" s="210"/>
      <c r="M67" s="210"/>
      <c r="N67" s="210"/>
      <c r="O67" s="210"/>
      <c r="P67" s="210"/>
      <c r="Q67" s="210"/>
      <c r="R67" s="210"/>
      <c r="S67" s="210"/>
      <c r="T67" s="210"/>
      <c r="U67" s="210"/>
      <c r="V67" s="210"/>
      <c r="W67" s="210"/>
      <c r="X67" s="210"/>
      <c r="Y67" s="210"/>
      <c r="Z67" s="210"/>
      <c r="AA67" s="210"/>
      <c r="AB67" s="210"/>
      <c r="AC67" s="210"/>
      <c r="AD67" s="210"/>
      <c r="AE67" s="210"/>
      <c r="AF67" s="210"/>
      <c r="AG67" s="210"/>
      <c r="AH67" s="210"/>
      <c r="AI67" s="210"/>
      <c r="AJ67" s="210"/>
      <c r="AK67" s="210"/>
      <c r="AL67" s="210"/>
      <c r="AM67" s="210"/>
      <c r="AN67" s="210"/>
      <c r="AO67" s="210"/>
      <c r="AP67" s="210"/>
      <c r="AQ67" s="210"/>
      <c r="AR67" s="210"/>
      <c r="AS67" s="210"/>
      <c r="AT67" s="210"/>
      <c r="AU67" s="210"/>
      <c r="AV67" s="210"/>
      <c r="AW67" s="210"/>
      <c r="AX67" s="210"/>
      <c r="AY67" s="210"/>
      <c r="AZ67" s="210"/>
      <c r="BA67" s="210"/>
    </row>
    <row r="68" spans="1:53" x14ac:dyDescent="0.25">
      <c r="A68" s="15" t="s">
        <v>33</v>
      </c>
      <c r="B68" s="16">
        <v>160</v>
      </c>
      <c r="C68" s="17">
        <f t="shared" si="3"/>
        <v>8.5333333333333337E-3</v>
      </c>
      <c r="E68" s="210"/>
      <c r="F68" s="210"/>
      <c r="G68" s="210"/>
      <c r="H68" s="210"/>
      <c r="I68" s="210"/>
      <c r="J68" s="210"/>
      <c r="K68" s="210"/>
      <c r="L68" s="210"/>
      <c r="M68" s="210"/>
      <c r="N68" s="210"/>
      <c r="O68" s="210"/>
      <c r="P68" s="210"/>
      <c r="Q68" s="210"/>
      <c r="R68" s="210"/>
      <c r="S68" s="210"/>
      <c r="T68" s="210"/>
      <c r="U68" s="210"/>
      <c r="V68" s="210"/>
      <c r="W68" s="210"/>
      <c r="X68" s="210"/>
      <c r="Y68" s="210"/>
      <c r="Z68" s="210"/>
      <c r="AA68" s="210"/>
      <c r="AB68" s="210"/>
      <c r="AC68" s="210"/>
      <c r="AD68" s="210"/>
      <c r="AE68" s="210"/>
      <c r="AF68" s="210"/>
      <c r="AG68" s="210"/>
      <c r="AH68" s="210"/>
      <c r="AI68" s="210"/>
      <c r="AJ68" s="210"/>
      <c r="AK68" s="210"/>
      <c r="AL68" s="210"/>
      <c r="AM68" s="210"/>
      <c r="AN68" s="210"/>
      <c r="AO68" s="210"/>
      <c r="AP68" s="210"/>
      <c r="AQ68" s="210"/>
      <c r="AR68" s="210"/>
      <c r="AS68" s="210"/>
      <c r="AT68" s="210"/>
      <c r="AU68" s="210"/>
      <c r="AV68" s="210"/>
      <c r="AW68" s="210"/>
      <c r="AX68" s="210"/>
      <c r="AY68" s="210"/>
      <c r="AZ68" s="210"/>
      <c r="BA68" s="210"/>
    </row>
    <row r="69" spans="1:53" ht="15.75" thickBot="1" x14ac:dyDescent="0.3">
      <c r="A69" s="59" t="s">
        <v>5</v>
      </c>
      <c r="B69" s="3">
        <f>SUM(B58:B68)</f>
        <v>18750</v>
      </c>
      <c r="C69" s="2"/>
      <c r="E69" s="210"/>
      <c r="F69" s="210"/>
      <c r="G69" s="210"/>
      <c r="H69" s="210"/>
      <c r="I69" s="210"/>
      <c r="J69" s="210"/>
      <c r="K69" s="210"/>
      <c r="L69" s="210"/>
      <c r="M69" s="210"/>
      <c r="N69" s="210"/>
      <c r="O69" s="210"/>
      <c r="P69" s="210"/>
      <c r="Q69" s="210"/>
      <c r="R69" s="210"/>
      <c r="S69" s="210"/>
      <c r="T69" s="210"/>
      <c r="U69" s="210"/>
      <c r="V69" s="210"/>
      <c r="W69" s="210"/>
      <c r="X69" s="210"/>
      <c r="Y69" s="210"/>
      <c r="Z69" s="210"/>
      <c r="AA69" s="210"/>
      <c r="AB69" s="210"/>
      <c r="AC69" s="210"/>
      <c r="AD69" s="210"/>
      <c r="AE69" s="210"/>
      <c r="AF69" s="210"/>
      <c r="AG69" s="210"/>
      <c r="AH69" s="210"/>
      <c r="AI69" s="210"/>
      <c r="AJ69" s="210"/>
      <c r="AK69" s="210"/>
      <c r="AL69" s="210"/>
      <c r="AM69" s="210"/>
      <c r="AN69" s="210"/>
      <c r="AO69" s="210"/>
      <c r="AP69" s="210"/>
      <c r="AQ69" s="210"/>
      <c r="AR69" s="210"/>
      <c r="AS69" s="210"/>
      <c r="AT69" s="210"/>
      <c r="AU69" s="210"/>
      <c r="AV69" s="210"/>
      <c r="AW69" s="210"/>
      <c r="AX69" s="210"/>
      <c r="AY69" s="210"/>
      <c r="AZ69" s="210"/>
      <c r="BA69" s="210"/>
    </row>
    <row r="70" spans="1:53" ht="15.75" thickBot="1" x14ac:dyDescent="0.3">
      <c r="E70" s="210"/>
      <c r="F70" s="210"/>
      <c r="G70" s="210"/>
      <c r="H70" s="210"/>
      <c r="I70" s="210"/>
      <c r="J70" s="210"/>
      <c r="K70" s="210"/>
      <c r="L70" s="210"/>
      <c r="M70" s="210"/>
      <c r="N70" s="210"/>
      <c r="O70" s="210"/>
      <c r="P70" s="210"/>
      <c r="Q70" s="210"/>
      <c r="R70" s="210"/>
      <c r="S70" s="210"/>
      <c r="T70" s="210"/>
      <c r="U70" s="210"/>
      <c r="V70" s="210"/>
      <c r="W70" s="210"/>
      <c r="X70" s="210"/>
      <c r="Y70" s="210"/>
      <c r="Z70" s="210"/>
      <c r="AA70" s="210"/>
      <c r="AB70" s="210"/>
      <c r="AC70" s="210"/>
      <c r="AD70" s="210"/>
      <c r="AE70" s="210"/>
      <c r="AF70" s="210"/>
      <c r="AG70" s="210"/>
      <c r="AH70" s="210"/>
      <c r="AI70" s="210"/>
      <c r="AJ70" s="210"/>
      <c r="AK70" s="210"/>
      <c r="AL70" s="210"/>
      <c r="AM70" s="210"/>
      <c r="AN70" s="210"/>
      <c r="AO70" s="210"/>
      <c r="AP70" s="210"/>
      <c r="AQ70" s="210"/>
      <c r="AR70" s="210"/>
      <c r="AS70" s="210"/>
      <c r="AT70" s="210"/>
      <c r="AU70" s="210"/>
      <c r="AV70" s="210"/>
      <c r="AW70" s="210"/>
      <c r="AX70" s="210"/>
      <c r="AY70" s="210"/>
      <c r="AZ70" s="210"/>
      <c r="BA70" s="210"/>
    </row>
    <row r="71" spans="1:53" ht="18" thickBot="1" x14ac:dyDescent="0.35">
      <c r="A71" s="284" t="s">
        <v>44</v>
      </c>
      <c r="B71" s="285"/>
      <c r="C71" s="286"/>
      <c r="E71" s="210"/>
      <c r="F71" s="210"/>
      <c r="G71" s="210"/>
      <c r="H71" s="210"/>
      <c r="I71" s="210"/>
      <c r="J71" s="210"/>
      <c r="K71" s="210"/>
      <c r="L71" s="210"/>
      <c r="M71" s="210"/>
      <c r="N71" s="210"/>
      <c r="O71" s="210"/>
      <c r="P71" s="210"/>
      <c r="Q71" s="210"/>
      <c r="R71" s="210"/>
      <c r="S71" s="210"/>
      <c r="T71" s="210"/>
      <c r="U71" s="210"/>
      <c r="V71" s="210"/>
      <c r="W71" s="210"/>
      <c r="X71" s="210"/>
      <c r="Y71" s="210"/>
      <c r="Z71" s="210"/>
      <c r="AA71" s="210"/>
      <c r="AB71" s="210"/>
      <c r="AC71" s="210"/>
      <c r="AD71" s="210"/>
      <c r="AE71" s="210"/>
      <c r="AF71" s="210"/>
      <c r="AG71" s="210"/>
      <c r="AH71" s="210"/>
      <c r="AI71" s="210"/>
      <c r="AJ71" s="210"/>
      <c r="AK71" s="210"/>
      <c r="AL71" s="210"/>
      <c r="AM71" s="210"/>
      <c r="AN71" s="210"/>
      <c r="AO71" s="210"/>
      <c r="AP71" s="210"/>
      <c r="AQ71" s="210"/>
      <c r="AR71" s="210"/>
      <c r="AS71" s="210"/>
      <c r="AT71" s="210"/>
      <c r="AU71" s="210"/>
      <c r="AV71" s="210"/>
      <c r="AW71" s="210"/>
      <c r="AX71" s="210"/>
      <c r="AY71" s="210"/>
      <c r="AZ71" s="210"/>
      <c r="BA71" s="210"/>
    </row>
    <row r="72" spans="1:53" x14ac:dyDescent="0.25">
      <c r="A72" s="14" t="s">
        <v>45</v>
      </c>
      <c r="B72" s="4" t="s">
        <v>7</v>
      </c>
      <c r="C72" s="13" t="s">
        <v>2</v>
      </c>
      <c r="E72" s="210"/>
      <c r="F72" s="210"/>
      <c r="G72" s="210"/>
      <c r="H72" s="210"/>
      <c r="I72" s="210"/>
      <c r="J72" s="210"/>
      <c r="K72" s="210"/>
      <c r="L72" s="210"/>
      <c r="M72" s="210"/>
      <c r="N72" s="210"/>
      <c r="O72" s="210"/>
      <c r="P72" s="210"/>
      <c r="Q72" s="210"/>
      <c r="R72" s="210"/>
      <c r="S72" s="210"/>
      <c r="T72" s="210"/>
      <c r="U72" s="210"/>
      <c r="V72" s="210"/>
      <c r="W72" s="210"/>
      <c r="X72" s="210"/>
      <c r="Y72" s="210"/>
      <c r="Z72" s="210"/>
      <c r="AA72" s="210"/>
      <c r="AB72" s="210"/>
      <c r="AC72" s="210"/>
      <c r="AD72" s="210"/>
      <c r="AE72" s="210"/>
      <c r="AF72" s="210"/>
      <c r="AG72" s="210"/>
      <c r="AH72" s="210"/>
      <c r="AI72" s="210"/>
      <c r="AJ72" s="210"/>
      <c r="AK72" s="210"/>
      <c r="AL72" s="210"/>
      <c r="AM72" s="210"/>
      <c r="AN72" s="210"/>
      <c r="AO72" s="210"/>
      <c r="AP72" s="210"/>
      <c r="AQ72" s="210"/>
      <c r="AR72" s="210"/>
      <c r="AS72" s="210"/>
      <c r="AT72" s="210"/>
      <c r="AU72" s="210"/>
      <c r="AV72" s="210"/>
      <c r="AW72" s="210"/>
      <c r="AX72" s="210"/>
      <c r="AY72" s="210"/>
      <c r="AZ72" s="210"/>
      <c r="BA72" s="210"/>
    </row>
    <row r="73" spans="1:53" x14ac:dyDescent="0.25">
      <c r="A73" s="58" t="s">
        <v>46</v>
      </c>
      <c r="B73" s="6">
        <v>2798</v>
      </c>
      <c r="C73" s="5">
        <f>B73/$B$80</f>
        <v>8.428980268112668E-2</v>
      </c>
      <c r="E73" s="210"/>
      <c r="F73" s="210"/>
      <c r="G73" s="210"/>
      <c r="H73" s="210"/>
      <c r="I73" s="210"/>
      <c r="J73" s="210"/>
      <c r="K73" s="210"/>
      <c r="L73" s="210"/>
      <c r="M73" s="210"/>
      <c r="N73" s="210"/>
      <c r="O73" s="210"/>
      <c r="P73" s="210"/>
      <c r="Q73" s="210"/>
      <c r="R73" s="210"/>
      <c r="S73" s="210"/>
      <c r="T73" s="210"/>
      <c r="U73" s="210"/>
      <c r="V73" s="210"/>
      <c r="W73" s="210"/>
      <c r="X73" s="210"/>
      <c r="Y73" s="210"/>
      <c r="Z73" s="210"/>
      <c r="AA73" s="210"/>
      <c r="AB73" s="210"/>
      <c r="AC73" s="210"/>
      <c r="AD73" s="210"/>
      <c r="AE73" s="210"/>
      <c r="AF73" s="210"/>
      <c r="AG73" s="210"/>
      <c r="AH73" s="210"/>
      <c r="AI73" s="210"/>
      <c r="AJ73" s="210"/>
      <c r="AK73" s="210"/>
      <c r="AL73" s="210"/>
      <c r="AM73" s="210"/>
      <c r="AN73" s="210"/>
      <c r="AO73" s="210"/>
      <c r="AP73" s="210"/>
      <c r="AQ73" s="210"/>
      <c r="AR73" s="210"/>
      <c r="AS73" s="210"/>
      <c r="AT73" s="210"/>
      <c r="AU73" s="210"/>
      <c r="AV73" s="210"/>
      <c r="AW73" s="210"/>
      <c r="AX73" s="210"/>
      <c r="AY73" s="210"/>
      <c r="AZ73" s="210"/>
      <c r="BA73" s="210"/>
    </row>
    <row r="74" spans="1:53" x14ac:dyDescent="0.25">
      <c r="A74" s="58" t="s">
        <v>47</v>
      </c>
      <c r="B74" s="6">
        <v>2655</v>
      </c>
      <c r="C74" s="5">
        <f t="shared" ref="C74:C79" si="4">B74/$B$80</f>
        <v>7.9981924988703115E-2</v>
      </c>
      <c r="E74" s="210"/>
      <c r="F74" s="210"/>
      <c r="G74" s="210"/>
      <c r="H74" s="210"/>
      <c r="I74" s="210"/>
      <c r="J74" s="210"/>
      <c r="K74" s="210"/>
      <c r="L74" s="210"/>
      <c r="M74" s="210"/>
      <c r="N74" s="210"/>
      <c r="O74" s="210"/>
      <c r="P74" s="210"/>
      <c r="Q74" s="210"/>
      <c r="R74" s="210"/>
      <c r="S74" s="210"/>
      <c r="T74" s="210"/>
      <c r="U74" s="210"/>
      <c r="V74" s="210"/>
      <c r="W74" s="210"/>
      <c r="X74" s="210"/>
      <c r="Y74" s="210"/>
      <c r="Z74" s="210"/>
      <c r="AA74" s="210"/>
      <c r="AB74" s="210"/>
      <c r="AC74" s="210"/>
      <c r="AD74" s="210"/>
      <c r="AE74" s="210"/>
      <c r="AF74" s="210"/>
      <c r="AG74" s="210"/>
      <c r="AH74" s="210"/>
      <c r="AI74" s="210"/>
      <c r="AJ74" s="210"/>
      <c r="AK74" s="210"/>
      <c r="AL74" s="210"/>
      <c r="AM74" s="210"/>
      <c r="AN74" s="210"/>
      <c r="AO74" s="210"/>
      <c r="AP74" s="210"/>
      <c r="AQ74" s="210"/>
      <c r="AR74" s="210"/>
      <c r="AS74" s="210"/>
      <c r="AT74" s="210"/>
      <c r="AU74" s="210"/>
      <c r="AV74" s="210"/>
      <c r="AW74" s="210"/>
      <c r="AX74" s="210"/>
      <c r="AY74" s="210"/>
      <c r="AZ74" s="210"/>
      <c r="BA74" s="210"/>
    </row>
    <row r="75" spans="1:53" x14ac:dyDescent="0.25">
      <c r="A75" s="58" t="s">
        <v>48</v>
      </c>
      <c r="B75" s="6">
        <v>5069</v>
      </c>
      <c r="C75" s="5">
        <f t="shared" si="4"/>
        <v>0.15270372043982527</v>
      </c>
      <c r="E75" s="210"/>
      <c r="F75" s="210"/>
      <c r="G75" s="210"/>
      <c r="H75" s="210"/>
      <c r="I75" s="210"/>
      <c r="J75" s="210"/>
      <c r="K75" s="210"/>
      <c r="L75" s="210"/>
      <c r="M75" s="210"/>
      <c r="N75" s="210"/>
      <c r="O75" s="210"/>
      <c r="P75" s="210"/>
      <c r="Q75" s="210"/>
      <c r="R75" s="210"/>
      <c r="S75" s="210"/>
      <c r="T75" s="210"/>
      <c r="U75" s="210"/>
      <c r="V75" s="210"/>
      <c r="W75" s="210"/>
      <c r="X75" s="210"/>
      <c r="Y75" s="210"/>
      <c r="Z75" s="210"/>
      <c r="AA75" s="210"/>
      <c r="AB75" s="210"/>
      <c r="AC75" s="210"/>
      <c r="AD75" s="210"/>
      <c r="AE75" s="210"/>
      <c r="AF75" s="210"/>
      <c r="AG75" s="210"/>
      <c r="AH75" s="210"/>
      <c r="AI75" s="210"/>
      <c r="AJ75" s="210"/>
      <c r="AK75" s="210"/>
      <c r="AL75" s="210"/>
      <c r="AM75" s="210"/>
      <c r="AN75" s="210"/>
      <c r="AO75" s="210"/>
      <c r="AP75" s="210"/>
      <c r="AQ75" s="210"/>
      <c r="AR75" s="210"/>
      <c r="AS75" s="210"/>
      <c r="AT75" s="210"/>
      <c r="AU75" s="210"/>
      <c r="AV75" s="210"/>
      <c r="AW75" s="210"/>
      <c r="AX75" s="210"/>
      <c r="AY75" s="210"/>
      <c r="AZ75" s="210"/>
      <c r="BA75" s="210"/>
    </row>
    <row r="76" spans="1:53" x14ac:dyDescent="0.25">
      <c r="A76" s="58" t="s">
        <v>49</v>
      </c>
      <c r="B76" s="6">
        <v>7557</v>
      </c>
      <c r="C76" s="5">
        <f t="shared" si="4"/>
        <v>0.22765476728422956</v>
      </c>
      <c r="E76" s="210"/>
      <c r="F76" s="210"/>
      <c r="G76" s="210"/>
      <c r="H76" s="210"/>
      <c r="I76" s="210"/>
      <c r="J76" s="210"/>
      <c r="K76" s="210"/>
      <c r="L76" s="210"/>
      <c r="M76" s="210"/>
      <c r="N76" s="210"/>
      <c r="O76" s="210"/>
      <c r="P76" s="210"/>
      <c r="Q76" s="210"/>
      <c r="R76" s="210"/>
      <c r="S76" s="210"/>
      <c r="T76" s="210"/>
      <c r="U76" s="210"/>
      <c r="V76" s="210"/>
      <c r="W76" s="210"/>
      <c r="X76" s="210"/>
      <c r="Y76" s="210"/>
      <c r="Z76" s="210"/>
      <c r="AA76" s="210"/>
      <c r="AB76" s="210"/>
      <c r="AC76" s="210"/>
      <c r="AD76" s="210"/>
      <c r="AE76" s="210"/>
      <c r="AF76" s="210"/>
      <c r="AG76" s="210"/>
      <c r="AH76" s="210"/>
      <c r="AI76" s="210"/>
      <c r="AJ76" s="210"/>
      <c r="AK76" s="210"/>
      <c r="AL76" s="210"/>
      <c r="AM76" s="210"/>
      <c r="AN76" s="210"/>
      <c r="AO76" s="210"/>
      <c r="AP76" s="210"/>
      <c r="AQ76" s="210"/>
      <c r="AR76" s="210"/>
      <c r="AS76" s="210"/>
      <c r="AT76" s="210"/>
      <c r="AU76" s="210"/>
      <c r="AV76" s="210"/>
      <c r="AW76" s="210"/>
      <c r="AX76" s="210"/>
      <c r="AY76" s="210"/>
      <c r="AZ76" s="210"/>
      <c r="BA76" s="210"/>
    </row>
    <row r="77" spans="1:53" x14ac:dyDescent="0.25">
      <c r="A77" s="58" t="s">
        <v>50</v>
      </c>
      <c r="B77" s="6">
        <v>6474</v>
      </c>
      <c r="C77" s="5">
        <f t="shared" si="4"/>
        <v>0.19502937189335742</v>
      </c>
      <c r="E77" s="210"/>
      <c r="F77" s="210"/>
      <c r="G77" s="210"/>
      <c r="H77" s="210"/>
      <c r="I77" s="210"/>
      <c r="J77" s="210"/>
      <c r="K77" s="210"/>
      <c r="L77" s="210"/>
      <c r="M77" s="210"/>
      <c r="N77" s="210"/>
      <c r="O77" s="210"/>
      <c r="P77" s="210"/>
      <c r="Q77" s="210"/>
      <c r="R77" s="210"/>
      <c r="S77" s="210"/>
      <c r="T77" s="210"/>
      <c r="U77" s="210"/>
      <c r="V77" s="210"/>
      <c r="W77" s="210"/>
      <c r="X77" s="210"/>
      <c r="Y77" s="210"/>
      <c r="Z77" s="210"/>
      <c r="AA77" s="210"/>
      <c r="AB77" s="210"/>
      <c r="AC77" s="210"/>
      <c r="AD77" s="210"/>
      <c r="AE77" s="210"/>
      <c r="AF77" s="210"/>
      <c r="AG77" s="210"/>
      <c r="AH77" s="210"/>
      <c r="AI77" s="210"/>
      <c r="AJ77" s="210"/>
      <c r="AK77" s="210"/>
      <c r="AL77" s="210"/>
      <c r="AM77" s="210"/>
      <c r="AN77" s="210"/>
      <c r="AO77" s="210"/>
      <c r="AP77" s="210"/>
      <c r="AQ77" s="210"/>
      <c r="AR77" s="210"/>
      <c r="AS77" s="210"/>
      <c r="AT77" s="210"/>
      <c r="AU77" s="210"/>
      <c r="AV77" s="210"/>
      <c r="AW77" s="210"/>
      <c r="AX77" s="210"/>
      <c r="AY77" s="210"/>
      <c r="AZ77" s="210"/>
      <c r="BA77" s="210"/>
    </row>
    <row r="78" spans="1:53" x14ac:dyDescent="0.25">
      <c r="A78" s="58" t="s">
        <v>51</v>
      </c>
      <c r="B78" s="6">
        <v>4723</v>
      </c>
      <c r="C78" s="5">
        <f t="shared" si="4"/>
        <v>0.14228046392528995</v>
      </c>
      <c r="E78" s="210"/>
      <c r="F78" s="210"/>
      <c r="G78" s="210"/>
      <c r="H78" s="210"/>
      <c r="I78" s="210"/>
      <c r="J78" s="210"/>
      <c r="K78" s="210"/>
      <c r="L78" s="210"/>
      <c r="M78" s="210"/>
      <c r="N78" s="210"/>
      <c r="O78" s="210"/>
      <c r="P78" s="210"/>
      <c r="Q78" s="210"/>
      <c r="R78" s="210"/>
      <c r="S78" s="210"/>
      <c r="T78" s="210"/>
      <c r="U78" s="210"/>
      <c r="V78" s="210"/>
      <c r="W78" s="210"/>
      <c r="X78" s="210"/>
      <c r="Y78" s="210"/>
      <c r="Z78" s="210"/>
      <c r="AA78" s="210"/>
      <c r="AB78" s="210"/>
      <c r="AC78" s="210"/>
      <c r="AD78" s="210"/>
      <c r="AE78" s="210"/>
      <c r="AF78" s="210"/>
      <c r="AG78" s="210"/>
      <c r="AH78" s="210"/>
      <c r="AI78" s="210"/>
      <c r="AJ78" s="210"/>
      <c r="AK78" s="210"/>
      <c r="AL78" s="210"/>
      <c r="AM78" s="210"/>
      <c r="AN78" s="210"/>
      <c r="AO78" s="210"/>
      <c r="AP78" s="210"/>
      <c r="AQ78" s="210"/>
      <c r="AR78" s="210"/>
      <c r="AS78" s="210"/>
      <c r="AT78" s="210"/>
      <c r="AU78" s="210"/>
      <c r="AV78" s="210"/>
      <c r="AW78" s="210"/>
      <c r="AX78" s="210"/>
      <c r="AY78" s="210"/>
      <c r="AZ78" s="210"/>
      <c r="BA78" s="210"/>
    </row>
    <row r="79" spans="1:53" x14ac:dyDescent="0.25">
      <c r="A79" s="15" t="s">
        <v>52</v>
      </c>
      <c r="B79" s="16">
        <v>3919</v>
      </c>
      <c r="C79" s="17">
        <f t="shared" si="4"/>
        <v>0.11805994878746799</v>
      </c>
      <c r="E79" s="210"/>
      <c r="F79" s="210"/>
      <c r="G79" s="210"/>
      <c r="H79" s="210"/>
      <c r="I79" s="210"/>
      <c r="J79" s="210"/>
      <c r="K79" s="210"/>
      <c r="L79" s="210"/>
      <c r="M79" s="210"/>
      <c r="N79" s="210"/>
      <c r="O79" s="210"/>
      <c r="P79" s="210"/>
      <c r="Q79" s="210"/>
      <c r="R79" s="210"/>
      <c r="S79" s="210"/>
      <c r="T79" s="210"/>
      <c r="U79" s="210"/>
      <c r="V79" s="210"/>
      <c r="W79" s="210"/>
      <c r="X79" s="210"/>
      <c r="Y79" s="210"/>
      <c r="Z79" s="210"/>
      <c r="AA79" s="210"/>
      <c r="AB79" s="210"/>
      <c r="AC79" s="210"/>
      <c r="AD79" s="210"/>
      <c r="AE79" s="210"/>
      <c r="AF79" s="210"/>
      <c r="AG79" s="210"/>
      <c r="AH79" s="210"/>
      <c r="AI79" s="210"/>
      <c r="AJ79" s="210"/>
      <c r="AK79" s="210"/>
      <c r="AL79" s="210"/>
      <c r="AM79" s="210"/>
      <c r="AN79" s="210"/>
      <c r="AO79" s="210"/>
      <c r="AP79" s="210"/>
      <c r="AQ79" s="210"/>
      <c r="AR79" s="210"/>
      <c r="AS79" s="210"/>
      <c r="AT79" s="210"/>
      <c r="AU79" s="210"/>
      <c r="AV79" s="210"/>
      <c r="AW79" s="210"/>
      <c r="AX79" s="210"/>
      <c r="AY79" s="210"/>
      <c r="AZ79" s="210"/>
      <c r="BA79" s="210"/>
    </row>
    <row r="80" spans="1:53" ht="15.75" thickBot="1" x14ac:dyDescent="0.3">
      <c r="A80" s="59" t="s">
        <v>5</v>
      </c>
      <c r="B80" s="3">
        <f>SUM(B73:B79)</f>
        <v>33195</v>
      </c>
      <c r="C80" s="2"/>
      <c r="E80" s="210"/>
      <c r="F80" s="210"/>
      <c r="G80" s="210"/>
      <c r="H80" s="210"/>
      <c r="I80" s="210"/>
      <c r="J80" s="210"/>
      <c r="K80" s="210"/>
      <c r="L80" s="210"/>
      <c r="M80" s="210"/>
      <c r="N80" s="210"/>
      <c r="O80" s="210"/>
      <c r="P80" s="210"/>
      <c r="Q80" s="210"/>
      <c r="R80" s="210"/>
      <c r="S80" s="210"/>
      <c r="T80" s="210"/>
      <c r="U80" s="210"/>
      <c r="V80" s="210"/>
      <c r="W80" s="210"/>
      <c r="X80" s="210"/>
      <c r="Y80" s="210"/>
      <c r="Z80" s="210"/>
      <c r="AA80" s="210"/>
      <c r="AB80" s="210"/>
      <c r="AC80" s="210"/>
      <c r="AD80" s="210"/>
      <c r="AE80" s="210"/>
      <c r="AF80" s="210"/>
      <c r="AG80" s="210"/>
      <c r="AH80" s="210"/>
      <c r="AI80" s="210"/>
      <c r="AJ80" s="210"/>
      <c r="AK80" s="210"/>
      <c r="AL80" s="210"/>
      <c r="AM80" s="210"/>
      <c r="AN80" s="210"/>
      <c r="AO80" s="210"/>
      <c r="AP80" s="210"/>
      <c r="AQ80" s="210"/>
      <c r="AR80" s="210"/>
      <c r="AS80" s="210"/>
      <c r="AT80" s="210"/>
      <c r="AU80" s="210"/>
      <c r="AV80" s="210"/>
      <c r="AW80" s="210"/>
      <c r="AX80" s="210"/>
      <c r="AY80" s="210"/>
      <c r="AZ80" s="210"/>
      <c r="BA80" s="210"/>
    </row>
    <row r="81" spans="1:53" ht="15.75" thickBot="1" x14ac:dyDescent="0.3">
      <c r="E81" s="210"/>
      <c r="F81" s="210"/>
      <c r="G81" s="210"/>
      <c r="H81" s="210"/>
      <c r="I81" s="210"/>
      <c r="J81" s="210"/>
      <c r="K81" s="210"/>
      <c r="L81" s="210"/>
      <c r="M81" s="210"/>
      <c r="N81" s="210"/>
      <c r="O81" s="210"/>
      <c r="P81" s="210"/>
      <c r="Q81" s="210"/>
      <c r="R81" s="210"/>
      <c r="S81" s="210"/>
      <c r="T81" s="210"/>
      <c r="U81" s="210"/>
      <c r="V81" s="210"/>
      <c r="W81" s="210"/>
      <c r="X81" s="210"/>
      <c r="Y81" s="210"/>
      <c r="Z81" s="210"/>
      <c r="AA81" s="210"/>
      <c r="AB81" s="210"/>
      <c r="AC81" s="210"/>
      <c r="AD81" s="210"/>
      <c r="AE81" s="210"/>
      <c r="AF81" s="210"/>
      <c r="AG81" s="210"/>
      <c r="AH81" s="210"/>
      <c r="AI81" s="210"/>
      <c r="AJ81" s="210"/>
      <c r="AK81" s="210"/>
      <c r="AL81" s="210"/>
      <c r="AM81" s="210"/>
      <c r="AN81" s="210"/>
      <c r="AO81" s="210"/>
      <c r="AP81" s="210"/>
      <c r="AQ81" s="210"/>
      <c r="AR81" s="210"/>
      <c r="AS81" s="210"/>
      <c r="AT81" s="210"/>
      <c r="AU81" s="210"/>
      <c r="AV81" s="210"/>
      <c r="AW81" s="210"/>
      <c r="AX81" s="210"/>
      <c r="AY81" s="210"/>
      <c r="AZ81" s="210"/>
      <c r="BA81" s="210"/>
    </row>
    <row r="82" spans="1:53" ht="33.75" customHeight="1" thickBot="1" x14ac:dyDescent="0.35">
      <c r="A82" s="280" t="s">
        <v>53</v>
      </c>
      <c r="B82" s="281"/>
      <c r="C82" s="282"/>
      <c r="E82" s="210"/>
      <c r="F82" s="210"/>
      <c r="G82" s="210"/>
      <c r="H82" s="210"/>
      <c r="I82" s="210"/>
      <c r="J82" s="210"/>
      <c r="K82" s="210"/>
      <c r="L82" s="210"/>
      <c r="M82" s="210"/>
      <c r="N82" s="210"/>
      <c r="O82" s="210"/>
      <c r="P82" s="210"/>
      <c r="Q82" s="210"/>
      <c r="R82" s="210"/>
      <c r="S82" s="210"/>
      <c r="T82" s="210"/>
      <c r="U82" s="210"/>
      <c r="V82" s="210"/>
      <c r="W82" s="210"/>
      <c r="X82" s="210"/>
      <c r="Y82" s="210"/>
      <c r="Z82" s="210"/>
      <c r="AA82" s="210"/>
      <c r="AB82" s="210"/>
      <c r="AC82" s="210"/>
      <c r="AD82" s="210"/>
      <c r="AE82" s="210"/>
      <c r="AF82" s="210"/>
      <c r="AG82" s="210"/>
      <c r="AH82" s="210"/>
      <c r="AI82" s="210"/>
      <c r="AJ82" s="210"/>
      <c r="AK82" s="210"/>
      <c r="AL82" s="210"/>
      <c r="AM82" s="210"/>
      <c r="AN82" s="210"/>
      <c r="AO82" s="210"/>
      <c r="AP82" s="210"/>
      <c r="AQ82" s="210"/>
      <c r="AR82" s="210"/>
      <c r="AS82" s="210"/>
      <c r="AT82" s="210"/>
      <c r="AU82" s="210"/>
      <c r="AV82" s="210"/>
      <c r="AW82" s="210"/>
      <c r="AX82" s="210"/>
      <c r="AY82" s="210"/>
      <c r="AZ82" s="210"/>
      <c r="BA82" s="210"/>
    </row>
    <row r="83" spans="1:53" x14ac:dyDescent="0.25">
      <c r="A83" s="14" t="s">
        <v>45</v>
      </c>
      <c r="B83" s="4" t="s">
        <v>7</v>
      </c>
      <c r="C83" s="13" t="s">
        <v>2</v>
      </c>
      <c r="E83" s="210"/>
      <c r="F83" s="210"/>
      <c r="G83" s="210"/>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210"/>
      <c r="AL83" s="210"/>
      <c r="AM83" s="210"/>
      <c r="AN83" s="210"/>
      <c r="AO83" s="210"/>
      <c r="AP83" s="210"/>
      <c r="AQ83" s="210"/>
      <c r="AR83" s="210"/>
      <c r="AS83" s="210"/>
      <c r="AT83" s="210"/>
      <c r="AU83" s="210"/>
      <c r="AV83" s="210"/>
      <c r="AW83" s="210"/>
      <c r="AX83" s="210"/>
      <c r="AY83" s="210"/>
      <c r="AZ83" s="210"/>
      <c r="BA83" s="210"/>
    </row>
    <row r="84" spans="1:53" x14ac:dyDescent="0.25">
      <c r="A84" s="58" t="s">
        <v>46</v>
      </c>
      <c r="B84" s="6">
        <v>2151</v>
      </c>
      <c r="C84" s="5">
        <f>B84/$B$91</f>
        <v>0.11472</v>
      </c>
      <c r="E84" s="210"/>
      <c r="F84" s="210"/>
      <c r="G84" s="210"/>
      <c r="H84" s="210"/>
      <c r="I84" s="210"/>
      <c r="J84" s="210"/>
      <c r="K84" s="210"/>
      <c r="L84" s="210"/>
      <c r="M84" s="210"/>
      <c r="N84" s="210"/>
      <c r="O84" s="210"/>
      <c r="P84" s="210"/>
      <c r="Q84" s="210"/>
      <c r="R84" s="210"/>
      <c r="S84" s="210"/>
      <c r="T84" s="210"/>
      <c r="U84" s="210"/>
      <c r="V84" s="210"/>
      <c r="W84" s="210"/>
      <c r="X84" s="210"/>
      <c r="Y84" s="210"/>
      <c r="Z84" s="210"/>
      <c r="AA84" s="210"/>
      <c r="AB84" s="210"/>
      <c r="AC84" s="210"/>
      <c r="AD84" s="210"/>
      <c r="AE84" s="210"/>
      <c r="AF84" s="210"/>
      <c r="AG84" s="210"/>
      <c r="AH84" s="210"/>
      <c r="AI84" s="210"/>
      <c r="AJ84" s="210"/>
      <c r="AK84" s="210"/>
      <c r="AL84" s="210"/>
      <c r="AM84" s="210"/>
      <c r="AN84" s="210"/>
      <c r="AO84" s="210"/>
      <c r="AP84" s="210"/>
      <c r="AQ84" s="210"/>
      <c r="AR84" s="210"/>
      <c r="AS84" s="210"/>
      <c r="AT84" s="210"/>
      <c r="AU84" s="210"/>
      <c r="AV84" s="210"/>
      <c r="AW84" s="210"/>
      <c r="AX84" s="210"/>
      <c r="AY84" s="210"/>
      <c r="AZ84" s="210"/>
      <c r="BA84" s="210"/>
    </row>
    <row r="85" spans="1:53" x14ac:dyDescent="0.25">
      <c r="A85" s="58" t="s">
        <v>47</v>
      </c>
      <c r="B85" s="6">
        <v>1632</v>
      </c>
      <c r="C85" s="5">
        <f t="shared" ref="C85:C90" si="5">B85/$B$91</f>
        <v>8.7040000000000006E-2</v>
      </c>
      <c r="E85" s="210"/>
      <c r="F85" s="210"/>
      <c r="G85" s="210"/>
      <c r="H85" s="210"/>
      <c r="I85" s="210"/>
      <c r="J85" s="210"/>
      <c r="K85" s="210"/>
      <c r="L85" s="210"/>
      <c r="M85" s="210"/>
      <c r="N85" s="210"/>
      <c r="O85" s="210"/>
      <c r="P85" s="210"/>
      <c r="Q85" s="210"/>
      <c r="R85" s="210"/>
      <c r="S85" s="210"/>
      <c r="T85" s="210"/>
      <c r="U85" s="210"/>
      <c r="V85" s="210"/>
      <c r="W85" s="210"/>
      <c r="X85" s="210"/>
      <c r="Y85" s="210"/>
      <c r="Z85" s="210"/>
      <c r="AA85" s="210"/>
      <c r="AB85" s="210"/>
      <c r="AC85" s="210"/>
      <c r="AD85" s="210"/>
      <c r="AE85" s="210"/>
      <c r="AF85" s="210"/>
      <c r="AG85" s="210"/>
      <c r="AH85" s="210"/>
      <c r="AI85" s="210"/>
      <c r="AJ85" s="210"/>
      <c r="AK85" s="210"/>
      <c r="AL85" s="210"/>
      <c r="AM85" s="210"/>
      <c r="AN85" s="210"/>
      <c r="AO85" s="210"/>
      <c r="AP85" s="210"/>
      <c r="AQ85" s="210"/>
      <c r="AR85" s="210"/>
      <c r="AS85" s="210"/>
      <c r="AT85" s="210"/>
      <c r="AU85" s="210"/>
      <c r="AV85" s="210"/>
      <c r="AW85" s="210"/>
      <c r="AX85" s="210"/>
      <c r="AY85" s="210"/>
      <c r="AZ85" s="210"/>
      <c r="BA85" s="210"/>
    </row>
    <row r="86" spans="1:53" x14ac:dyDescent="0.25">
      <c r="A86" s="58" t="s">
        <v>48</v>
      </c>
      <c r="B86" s="6">
        <v>2908</v>
      </c>
      <c r="C86" s="5">
        <f t="shared" si="5"/>
        <v>0.15509333333333333</v>
      </c>
      <c r="E86" s="210"/>
      <c r="F86" s="210"/>
      <c r="G86" s="210"/>
      <c r="H86" s="210"/>
      <c r="I86" s="210"/>
      <c r="J86" s="210"/>
      <c r="K86" s="210"/>
      <c r="L86" s="210"/>
      <c r="M86" s="210"/>
      <c r="N86" s="210"/>
      <c r="O86" s="210"/>
      <c r="P86" s="210"/>
      <c r="Q86" s="210"/>
      <c r="R86" s="210"/>
      <c r="S86" s="210"/>
      <c r="T86" s="210"/>
      <c r="U86" s="210"/>
      <c r="V86" s="210"/>
      <c r="W86" s="210"/>
      <c r="X86" s="210"/>
      <c r="Y86" s="210"/>
      <c r="Z86" s="210"/>
      <c r="AA86" s="210"/>
      <c r="AB86" s="210"/>
      <c r="AC86" s="210"/>
      <c r="AD86" s="210"/>
      <c r="AE86" s="210"/>
      <c r="AF86" s="210"/>
      <c r="AG86" s="210"/>
      <c r="AH86" s="210"/>
      <c r="AI86" s="210"/>
      <c r="AJ86" s="210"/>
      <c r="AK86" s="210"/>
      <c r="AL86" s="210"/>
      <c r="AM86" s="210"/>
      <c r="AN86" s="210"/>
      <c r="AO86" s="210"/>
      <c r="AP86" s="210"/>
      <c r="AQ86" s="210"/>
      <c r="AR86" s="210"/>
      <c r="AS86" s="210"/>
      <c r="AT86" s="210"/>
      <c r="AU86" s="210"/>
      <c r="AV86" s="210"/>
      <c r="AW86" s="210"/>
      <c r="AX86" s="210"/>
      <c r="AY86" s="210"/>
      <c r="AZ86" s="210"/>
      <c r="BA86" s="210"/>
    </row>
    <row r="87" spans="1:53" x14ac:dyDescent="0.25">
      <c r="A87" s="58" t="s">
        <v>49</v>
      </c>
      <c r="B87" s="6">
        <v>3578</v>
      </c>
      <c r="C87" s="5">
        <f t="shared" si="5"/>
        <v>0.19082666666666667</v>
      </c>
      <c r="E87" s="210"/>
      <c r="F87" s="210"/>
      <c r="G87" s="210"/>
      <c r="H87" s="210"/>
      <c r="I87" s="210"/>
      <c r="J87" s="210"/>
      <c r="K87" s="210"/>
      <c r="L87" s="210"/>
      <c r="M87" s="210"/>
      <c r="N87" s="210"/>
      <c r="O87" s="210"/>
      <c r="P87" s="210"/>
      <c r="Q87" s="210"/>
      <c r="R87" s="210"/>
      <c r="S87" s="210"/>
      <c r="T87" s="210"/>
      <c r="U87" s="210"/>
      <c r="V87" s="210"/>
      <c r="W87" s="210"/>
      <c r="X87" s="210"/>
      <c r="Y87" s="210"/>
      <c r="Z87" s="210"/>
      <c r="AA87" s="210"/>
      <c r="AB87" s="210"/>
      <c r="AC87" s="210"/>
      <c r="AD87" s="210"/>
      <c r="AE87" s="210"/>
      <c r="AF87" s="210"/>
      <c r="AG87" s="210"/>
      <c r="AH87" s="210"/>
      <c r="AI87" s="210"/>
      <c r="AJ87" s="210"/>
      <c r="AK87" s="210"/>
      <c r="AL87" s="210"/>
      <c r="AM87" s="210"/>
      <c r="AN87" s="210"/>
      <c r="AO87" s="210"/>
      <c r="AP87" s="210"/>
      <c r="AQ87" s="210"/>
      <c r="AR87" s="210"/>
      <c r="AS87" s="210"/>
      <c r="AT87" s="210"/>
      <c r="AU87" s="210"/>
      <c r="AV87" s="210"/>
      <c r="AW87" s="210"/>
      <c r="AX87" s="210"/>
      <c r="AY87" s="210"/>
      <c r="AZ87" s="210"/>
      <c r="BA87" s="210"/>
    </row>
    <row r="88" spans="1:53" x14ac:dyDescent="0.25">
      <c r="A88" s="58" t="s">
        <v>50</v>
      </c>
      <c r="B88" s="6">
        <v>3126</v>
      </c>
      <c r="C88" s="5">
        <f t="shared" si="5"/>
        <v>0.16672000000000001</v>
      </c>
      <c r="E88" s="210"/>
      <c r="F88" s="210"/>
      <c r="G88" s="210"/>
      <c r="H88" s="210"/>
      <c r="I88" s="210"/>
      <c r="J88" s="210"/>
      <c r="K88" s="210"/>
      <c r="L88" s="210"/>
      <c r="M88" s="210"/>
      <c r="N88" s="210"/>
      <c r="O88" s="210"/>
      <c r="P88" s="210"/>
      <c r="Q88" s="210"/>
      <c r="R88" s="210"/>
      <c r="S88" s="210"/>
      <c r="T88" s="210"/>
      <c r="U88" s="210"/>
      <c r="V88" s="210"/>
      <c r="W88" s="210"/>
      <c r="X88" s="210"/>
      <c r="Y88" s="210"/>
      <c r="Z88" s="210"/>
      <c r="AA88" s="210"/>
      <c r="AB88" s="210"/>
      <c r="AC88" s="210"/>
      <c r="AD88" s="210"/>
      <c r="AE88" s="210"/>
      <c r="AF88" s="210"/>
      <c r="AG88" s="210"/>
      <c r="AH88" s="210"/>
      <c r="AI88" s="210"/>
      <c r="AJ88" s="210"/>
      <c r="AK88" s="210"/>
      <c r="AL88" s="210"/>
      <c r="AM88" s="210"/>
      <c r="AN88" s="210"/>
      <c r="AO88" s="210"/>
      <c r="AP88" s="210"/>
      <c r="AQ88" s="210"/>
      <c r="AR88" s="210"/>
      <c r="AS88" s="210"/>
      <c r="AT88" s="210"/>
      <c r="AU88" s="210"/>
      <c r="AV88" s="210"/>
      <c r="AW88" s="210"/>
      <c r="AX88" s="210"/>
      <c r="AY88" s="210"/>
      <c r="AZ88" s="210"/>
      <c r="BA88" s="210"/>
    </row>
    <row r="89" spans="1:53" x14ac:dyDescent="0.25">
      <c r="A89" s="58" t="s">
        <v>51</v>
      </c>
      <c r="B89" s="6">
        <v>3019</v>
      </c>
      <c r="C89" s="5">
        <f t="shared" si="5"/>
        <v>0.16101333333333334</v>
      </c>
      <c r="E89" s="210"/>
      <c r="F89" s="210"/>
      <c r="G89" s="210"/>
      <c r="H89" s="210"/>
      <c r="I89" s="210"/>
      <c r="J89" s="210"/>
      <c r="K89" s="210"/>
      <c r="L89" s="210"/>
      <c r="M89" s="210"/>
      <c r="N89" s="210"/>
      <c r="O89" s="210"/>
      <c r="P89" s="210"/>
      <c r="Q89" s="210"/>
      <c r="R89" s="210"/>
      <c r="S89" s="210"/>
      <c r="T89" s="210"/>
      <c r="U89" s="210"/>
      <c r="V89" s="210"/>
      <c r="W89" s="210"/>
      <c r="X89" s="210"/>
      <c r="Y89" s="210"/>
      <c r="Z89" s="210"/>
      <c r="AA89" s="210"/>
      <c r="AB89" s="210"/>
      <c r="AC89" s="210"/>
      <c r="AD89" s="210"/>
      <c r="AE89" s="210"/>
      <c r="AF89" s="210"/>
      <c r="AG89" s="210"/>
      <c r="AH89" s="210"/>
      <c r="AI89" s="210"/>
      <c r="AJ89" s="210"/>
      <c r="AK89" s="210"/>
      <c r="AL89" s="210"/>
      <c r="AM89" s="210"/>
      <c r="AN89" s="210"/>
      <c r="AO89" s="210"/>
      <c r="AP89" s="210"/>
      <c r="AQ89" s="210"/>
      <c r="AR89" s="210"/>
      <c r="AS89" s="210"/>
      <c r="AT89" s="210"/>
      <c r="AU89" s="210"/>
      <c r="AV89" s="210"/>
      <c r="AW89" s="210"/>
      <c r="AX89" s="210"/>
      <c r="AY89" s="210"/>
      <c r="AZ89" s="210"/>
      <c r="BA89" s="210"/>
    </row>
    <row r="90" spans="1:53" x14ac:dyDescent="0.25">
      <c r="A90" s="15" t="s">
        <v>52</v>
      </c>
      <c r="B90" s="16">
        <v>2336</v>
      </c>
      <c r="C90" s="17">
        <f t="shared" si="5"/>
        <v>0.12458666666666667</v>
      </c>
      <c r="E90" s="210"/>
      <c r="F90" s="210"/>
      <c r="G90" s="210"/>
      <c r="H90" s="210"/>
      <c r="I90" s="210"/>
      <c r="J90" s="210"/>
      <c r="K90" s="210"/>
      <c r="L90" s="210"/>
      <c r="M90" s="210"/>
      <c r="N90" s="210"/>
      <c r="O90" s="210"/>
      <c r="P90" s="210"/>
      <c r="Q90" s="210"/>
      <c r="R90" s="210"/>
      <c r="S90" s="210"/>
      <c r="T90" s="210"/>
      <c r="U90" s="210"/>
      <c r="V90" s="210"/>
      <c r="W90" s="210"/>
      <c r="X90" s="210"/>
      <c r="Y90" s="210"/>
      <c r="Z90" s="210"/>
      <c r="AA90" s="210"/>
      <c r="AB90" s="210"/>
      <c r="AC90" s="210"/>
      <c r="AD90" s="210"/>
      <c r="AE90" s="210"/>
      <c r="AF90" s="210"/>
      <c r="AG90" s="210"/>
      <c r="AH90" s="210"/>
      <c r="AI90" s="210"/>
      <c r="AJ90" s="210"/>
      <c r="AK90" s="210"/>
      <c r="AL90" s="210"/>
      <c r="AM90" s="210"/>
      <c r="AN90" s="210"/>
      <c r="AO90" s="210"/>
      <c r="AP90" s="210"/>
      <c r="AQ90" s="210"/>
      <c r="AR90" s="210"/>
      <c r="AS90" s="210"/>
      <c r="AT90" s="210"/>
      <c r="AU90" s="210"/>
      <c r="AV90" s="210"/>
      <c r="AW90" s="210"/>
      <c r="AX90" s="210"/>
      <c r="AY90" s="210"/>
      <c r="AZ90" s="210"/>
      <c r="BA90" s="210"/>
    </row>
    <row r="91" spans="1:53" ht="15.75" thickBot="1" x14ac:dyDescent="0.3">
      <c r="A91" s="59" t="s">
        <v>5</v>
      </c>
      <c r="B91" s="3">
        <f>SUM(B84:B90)</f>
        <v>18750</v>
      </c>
      <c r="C91" s="2"/>
      <c r="E91" s="210"/>
      <c r="F91" s="210"/>
      <c r="G91" s="210"/>
      <c r="H91" s="210"/>
      <c r="I91" s="210"/>
      <c r="J91" s="210"/>
      <c r="K91" s="210"/>
      <c r="L91" s="210"/>
      <c r="M91" s="210"/>
      <c r="N91" s="210"/>
      <c r="O91" s="210"/>
      <c r="P91" s="210"/>
      <c r="Q91" s="210"/>
      <c r="R91" s="210"/>
      <c r="S91" s="210"/>
      <c r="T91" s="210"/>
      <c r="U91" s="210"/>
      <c r="V91" s="210"/>
      <c r="W91" s="210"/>
      <c r="X91" s="210"/>
      <c r="Y91" s="210"/>
      <c r="Z91" s="210"/>
      <c r="AA91" s="210"/>
      <c r="AB91" s="210"/>
      <c r="AC91" s="210"/>
      <c r="AD91" s="210"/>
      <c r="AE91" s="210"/>
      <c r="AF91" s="210"/>
      <c r="AG91" s="210"/>
      <c r="AH91" s="210"/>
      <c r="AI91" s="210"/>
      <c r="AJ91" s="210"/>
      <c r="AK91" s="210"/>
      <c r="AL91" s="210"/>
      <c r="AM91" s="210"/>
      <c r="AN91" s="210"/>
      <c r="AO91" s="210"/>
      <c r="AP91" s="210"/>
      <c r="AQ91" s="210"/>
      <c r="AR91" s="210"/>
      <c r="AS91" s="210"/>
      <c r="AT91" s="210"/>
      <c r="AU91" s="210"/>
      <c r="AV91" s="210"/>
      <c r="AW91" s="210"/>
      <c r="AX91" s="210"/>
      <c r="AY91" s="210"/>
      <c r="AZ91" s="210"/>
      <c r="BA91" s="210"/>
    </row>
    <row r="92" spans="1:53" x14ac:dyDescent="0.25">
      <c r="A92" s="233"/>
      <c r="B92" s="6"/>
      <c r="C92" s="233"/>
      <c r="D92" s="210"/>
      <c r="E92" s="210"/>
      <c r="F92" s="210"/>
      <c r="G92" s="210"/>
      <c r="H92" s="210"/>
      <c r="I92" s="210"/>
      <c r="J92" s="210"/>
      <c r="K92" s="210"/>
      <c r="L92" s="210"/>
      <c r="M92" s="210"/>
      <c r="N92" s="210"/>
      <c r="O92" s="210"/>
      <c r="P92" s="210"/>
      <c r="Q92" s="210"/>
      <c r="R92" s="210"/>
      <c r="S92" s="210"/>
      <c r="T92" s="210"/>
      <c r="U92" s="210"/>
      <c r="V92" s="210"/>
      <c r="W92" s="210"/>
      <c r="X92" s="210"/>
      <c r="Y92" s="210"/>
      <c r="Z92" s="210"/>
      <c r="AA92" s="210"/>
      <c r="AB92" s="210"/>
      <c r="AC92" s="210"/>
      <c r="AD92" s="210"/>
      <c r="AE92" s="210"/>
      <c r="AF92" s="210"/>
      <c r="AG92" s="210"/>
      <c r="AH92" s="210"/>
      <c r="AI92" s="210"/>
      <c r="AJ92" s="210"/>
      <c r="AK92" s="210"/>
      <c r="AL92" s="210"/>
      <c r="AM92" s="210"/>
      <c r="AN92" s="210"/>
      <c r="AO92" s="210"/>
      <c r="AP92" s="210"/>
      <c r="AQ92" s="210"/>
      <c r="AR92" s="210"/>
      <c r="AS92" s="210"/>
      <c r="AT92" s="210"/>
      <c r="AU92" s="210"/>
      <c r="AV92" s="210"/>
      <c r="AW92" s="210"/>
      <c r="AX92" s="210"/>
      <c r="AY92" s="210"/>
      <c r="AZ92" s="210"/>
      <c r="BA92" s="210"/>
    </row>
    <row r="93" spans="1:53" x14ac:dyDescent="0.25">
      <c r="A93" s="237" t="s">
        <v>817</v>
      </c>
      <c r="B93" s="238"/>
      <c r="C93" s="239"/>
      <c r="D93" s="210"/>
      <c r="E93" s="210"/>
      <c r="F93" s="210"/>
      <c r="G93" s="210"/>
      <c r="H93" s="210"/>
      <c r="I93" s="210"/>
      <c r="J93" s="210"/>
      <c r="K93" s="210"/>
      <c r="L93" s="210"/>
      <c r="M93" s="210"/>
      <c r="N93" s="210"/>
      <c r="O93" s="210"/>
      <c r="P93" s="210"/>
    </row>
    <row r="94" spans="1:53" x14ac:dyDescent="0.25">
      <c r="A94" s="240" t="s">
        <v>818</v>
      </c>
      <c r="B94" s="238"/>
      <c r="C94" s="239"/>
      <c r="D94" s="210"/>
      <c r="E94" s="210"/>
      <c r="H94" s="210"/>
      <c r="I94" s="210"/>
      <c r="J94" s="210"/>
      <c r="O94" s="210"/>
      <c r="P94" s="210"/>
    </row>
    <row r="95" spans="1:53" x14ac:dyDescent="0.25">
      <c r="A95" s="240" t="s">
        <v>819</v>
      </c>
      <c r="B95" s="238"/>
      <c r="C95" s="239"/>
      <c r="D95" s="210"/>
      <c r="E95" s="210"/>
      <c r="O95" s="210"/>
      <c r="P95" s="210"/>
    </row>
    <row r="96" spans="1:53" ht="15.75" thickBot="1" x14ac:dyDescent="0.3">
      <c r="E96" s="210"/>
    </row>
    <row r="97" spans="1:5" ht="18" thickBot="1" x14ac:dyDescent="0.35">
      <c r="A97" s="284" t="s">
        <v>805</v>
      </c>
      <c r="B97" s="285"/>
      <c r="C97" s="286"/>
      <c r="E97" s="210"/>
    </row>
    <row r="98" spans="1:5" x14ac:dyDescent="0.25">
      <c r="A98" s="14" t="s">
        <v>54</v>
      </c>
      <c r="B98" s="4" t="s">
        <v>1</v>
      </c>
      <c r="C98" s="13" t="s">
        <v>2</v>
      </c>
    </row>
    <row r="99" spans="1:5" x14ac:dyDescent="0.25">
      <c r="A99" s="58" t="s">
        <v>55</v>
      </c>
      <c r="B99" s="6">
        <v>46411</v>
      </c>
      <c r="C99" s="5">
        <f>B99/$B$101</f>
        <v>0.82146270664448295</v>
      </c>
    </row>
    <row r="100" spans="1:5" x14ac:dyDescent="0.25">
      <c r="A100" s="15" t="s">
        <v>58</v>
      </c>
      <c r="B100" s="16">
        <v>10087</v>
      </c>
      <c r="C100" s="17">
        <f>B100/$B$101</f>
        <v>0.17853729335551702</v>
      </c>
    </row>
    <row r="101" spans="1:5" ht="15.75" thickBot="1" x14ac:dyDescent="0.3">
      <c r="A101" s="59" t="s">
        <v>5</v>
      </c>
      <c r="B101" s="3">
        <f>SUM(B99:B100)</f>
        <v>56498</v>
      </c>
      <c r="C101" s="2"/>
    </row>
    <row r="102" spans="1:5" x14ac:dyDescent="0.25">
      <c r="A102" s="210" t="s">
        <v>829</v>
      </c>
    </row>
    <row r="103" spans="1:5" ht="15.75" thickBot="1" x14ac:dyDescent="0.3">
      <c r="A103" s="210"/>
      <c r="B103" s="210"/>
      <c r="C103" s="210"/>
    </row>
    <row r="104" spans="1:5" ht="33" customHeight="1" thickBot="1" x14ac:dyDescent="0.35">
      <c r="A104" s="280" t="s">
        <v>56</v>
      </c>
      <c r="B104" s="281"/>
      <c r="C104" s="282"/>
    </row>
    <row r="105" spans="1:5" x14ac:dyDescent="0.25">
      <c r="A105" s="14" t="s">
        <v>6</v>
      </c>
      <c r="B105" s="4" t="s">
        <v>7</v>
      </c>
      <c r="C105" s="13" t="s">
        <v>2</v>
      </c>
    </row>
    <row r="106" spans="1:5" x14ac:dyDescent="0.25">
      <c r="A106" s="58" t="s">
        <v>36</v>
      </c>
      <c r="B106" s="6">
        <v>6059</v>
      </c>
      <c r="C106" s="5">
        <f>B106/$B$112</f>
        <v>0.15240466847771406</v>
      </c>
    </row>
    <row r="107" spans="1:5" x14ac:dyDescent="0.25">
      <c r="A107" s="58" t="s">
        <v>37</v>
      </c>
      <c r="B107" s="6">
        <v>6457</v>
      </c>
      <c r="C107" s="5">
        <f t="shared" ref="C107:C111" si="6">B107/$B$112</f>
        <v>0.16241573598953618</v>
      </c>
    </row>
    <row r="108" spans="1:5" x14ac:dyDescent="0.25">
      <c r="A108" s="58" t="s">
        <v>38</v>
      </c>
      <c r="B108" s="6">
        <v>5630</v>
      </c>
      <c r="C108" s="5">
        <f t="shared" si="6"/>
        <v>0.14161384445115202</v>
      </c>
    </row>
    <row r="109" spans="1:5" x14ac:dyDescent="0.25">
      <c r="A109" s="58" t="s">
        <v>39</v>
      </c>
      <c r="B109" s="6">
        <v>4651</v>
      </c>
      <c r="C109" s="5">
        <f t="shared" si="6"/>
        <v>0.11698863064694637</v>
      </c>
    </row>
    <row r="110" spans="1:5" x14ac:dyDescent="0.25">
      <c r="A110" s="58" t="s">
        <v>40</v>
      </c>
      <c r="B110" s="6">
        <v>3776</v>
      </c>
      <c r="C110" s="5">
        <f t="shared" si="6"/>
        <v>9.4979374182513329E-2</v>
      </c>
    </row>
    <row r="111" spans="1:5" x14ac:dyDescent="0.25">
      <c r="A111" s="15" t="s">
        <v>8</v>
      </c>
      <c r="B111" s="16">
        <v>13183</v>
      </c>
      <c r="C111" s="17">
        <f t="shared" si="6"/>
        <v>0.33159774625213806</v>
      </c>
    </row>
    <row r="112" spans="1:5" ht="15.75" thickBot="1" x14ac:dyDescent="0.3">
      <c r="A112" s="59" t="s">
        <v>5</v>
      </c>
      <c r="B112" s="3">
        <f>SUM(B106:B111)</f>
        <v>39756</v>
      </c>
      <c r="C112" s="2"/>
    </row>
    <row r="113" spans="1:3" x14ac:dyDescent="0.25">
      <c r="A113" s="241" t="s">
        <v>820</v>
      </c>
    </row>
    <row r="114" spans="1:3" ht="15.75" thickBot="1" x14ac:dyDescent="0.3">
      <c r="A114" s="254"/>
      <c r="B114" s="210"/>
      <c r="C114" s="210"/>
    </row>
    <row r="115" spans="1:3" ht="33.75" customHeight="1" thickBot="1" x14ac:dyDescent="0.35">
      <c r="A115" s="280" t="s">
        <v>57</v>
      </c>
      <c r="B115" s="281"/>
      <c r="C115" s="282"/>
    </row>
    <row r="116" spans="1:3" x14ac:dyDescent="0.25">
      <c r="A116" s="14" t="s">
        <v>6</v>
      </c>
      <c r="B116" s="4" t="s">
        <v>7</v>
      </c>
      <c r="C116" s="13" t="s">
        <v>2</v>
      </c>
    </row>
    <row r="117" spans="1:3" x14ac:dyDescent="0.25">
      <c r="A117" s="58" t="s">
        <v>36</v>
      </c>
      <c r="B117" s="6">
        <v>1935</v>
      </c>
      <c r="C117" s="5">
        <f>B117/$B$123</f>
        <v>0.29718937183228383</v>
      </c>
    </row>
    <row r="118" spans="1:3" x14ac:dyDescent="0.25">
      <c r="A118" s="58" t="s">
        <v>37</v>
      </c>
      <c r="B118" s="6">
        <v>1917</v>
      </c>
      <c r="C118" s="5">
        <f t="shared" ref="C118:C122" si="7">B118/$B$123</f>
        <v>0.29442481953616956</v>
      </c>
    </row>
    <row r="119" spans="1:3" x14ac:dyDescent="0.25">
      <c r="A119" s="58" t="s">
        <v>38</v>
      </c>
      <c r="B119" s="6">
        <v>1052</v>
      </c>
      <c r="C119" s="5">
        <f t="shared" si="7"/>
        <v>0.16157272308401166</v>
      </c>
    </row>
    <row r="120" spans="1:3" x14ac:dyDescent="0.25">
      <c r="A120" s="58" t="s">
        <v>39</v>
      </c>
      <c r="B120" s="6">
        <v>884</v>
      </c>
      <c r="C120" s="5">
        <f t="shared" si="7"/>
        <v>0.13577023498694518</v>
      </c>
    </row>
    <row r="121" spans="1:3" x14ac:dyDescent="0.25">
      <c r="A121" s="58" t="s">
        <v>40</v>
      </c>
      <c r="B121" s="6">
        <v>306</v>
      </c>
      <c r="C121" s="5">
        <f t="shared" si="7"/>
        <v>4.6997389033942558E-2</v>
      </c>
    </row>
    <row r="122" spans="1:3" x14ac:dyDescent="0.25">
      <c r="A122" s="15" t="s">
        <v>8</v>
      </c>
      <c r="B122" s="16">
        <v>417</v>
      </c>
      <c r="C122" s="17">
        <f t="shared" si="7"/>
        <v>6.404546152664721E-2</v>
      </c>
    </row>
    <row r="123" spans="1:3" ht="15.75" thickBot="1" x14ac:dyDescent="0.3">
      <c r="A123" s="59" t="s">
        <v>5</v>
      </c>
      <c r="B123" s="3">
        <f>SUM(B117:B122)</f>
        <v>6511</v>
      </c>
      <c r="C123" s="2"/>
    </row>
    <row r="124" spans="1:3" ht="15.75" thickBot="1" x14ac:dyDescent="0.3"/>
    <row r="125" spans="1:3" ht="33.75" customHeight="1" thickBot="1" x14ac:dyDescent="0.35">
      <c r="A125" s="280" t="s">
        <v>59</v>
      </c>
      <c r="B125" s="281"/>
      <c r="C125" s="282"/>
    </row>
    <row r="126" spans="1:3" x14ac:dyDescent="0.25">
      <c r="A126" s="14" t="s">
        <v>6</v>
      </c>
      <c r="B126" s="4" t="s">
        <v>7</v>
      </c>
      <c r="C126" s="13" t="s">
        <v>2</v>
      </c>
    </row>
    <row r="127" spans="1:3" x14ac:dyDescent="0.25">
      <c r="A127" s="58" t="s">
        <v>36</v>
      </c>
      <c r="B127" s="6">
        <f>B117</f>
        <v>1935</v>
      </c>
      <c r="C127" s="5">
        <f>B127/$B$129</f>
        <v>0.50233644859813087</v>
      </c>
    </row>
    <row r="128" spans="1:3" x14ac:dyDescent="0.25">
      <c r="A128" s="15" t="s">
        <v>37</v>
      </c>
      <c r="B128" s="16">
        <f>B118</f>
        <v>1917</v>
      </c>
      <c r="C128" s="17">
        <f>B128/$B$129</f>
        <v>0.49766355140186919</v>
      </c>
    </row>
    <row r="129" spans="1:3" ht="15.75" thickBot="1" x14ac:dyDescent="0.3">
      <c r="A129" s="59" t="s">
        <v>5</v>
      </c>
      <c r="B129" s="3">
        <f>SUM(B127:B128)</f>
        <v>3852</v>
      </c>
      <c r="C129" s="2"/>
    </row>
    <row r="130" spans="1:3" ht="15.75" thickBot="1" x14ac:dyDescent="0.3"/>
    <row r="131" spans="1:3" ht="34.5" customHeight="1" thickBot="1" x14ac:dyDescent="0.35">
      <c r="A131" s="280" t="s">
        <v>60</v>
      </c>
      <c r="B131" s="281"/>
      <c r="C131" s="282"/>
    </row>
    <row r="132" spans="1:3" x14ac:dyDescent="0.25">
      <c r="A132" s="14" t="s">
        <v>12</v>
      </c>
      <c r="B132" s="4" t="s">
        <v>1</v>
      </c>
      <c r="C132" s="13" t="s">
        <v>2</v>
      </c>
    </row>
    <row r="133" spans="1:3" x14ac:dyDescent="0.25">
      <c r="A133" s="58" t="s">
        <v>13</v>
      </c>
      <c r="B133" s="6">
        <v>5618</v>
      </c>
      <c r="C133" s="5">
        <f t="shared" ref="C133:C143" si="8">B133/$B$144</f>
        <v>0.86284748886499774</v>
      </c>
    </row>
    <row r="134" spans="1:3" x14ac:dyDescent="0.25">
      <c r="A134" s="58" t="s">
        <v>24</v>
      </c>
      <c r="B134" s="6">
        <v>137</v>
      </c>
      <c r="C134" s="5">
        <f t="shared" si="8"/>
        <v>2.1041314698203042E-2</v>
      </c>
    </row>
    <row r="135" spans="1:3" x14ac:dyDescent="0.25">
      <c r="A135" s="58" t="s">
        <v>17</v>
      </c>
      <c r="B135" s="6">
        <v>136</v>
      </c>
      <c r="C135" s="5">
        <f t="shared" si="8"/>
        <v>2.0887728459530026E-2</v>
      </c>
    </row>
    <row r="136" spans="1:3" x14ac:dyDescent="0.25">
      <c r="A136" s="58" t="s">
        <v>15</v>
      </c>
      <c r="B136" s="6">
        <v>126</v>
      </c>
      <c r="C136" s="5">
        <f t="shared" si="8"/>
        <v>1.9351866072799876E-2</v>
      </c>
    </row>
    <row r="137" spans="1:3" x14ac:dyDescent="0.25">
      <c r="A137" s="58" t="s">
        <v>23</v>
      </c>
      <c r="B137" s="6">
        <v>115</v>
      </c>
      <c r="C137" s="5">
        <f t="shared" si="8"/>
        <v>1.7662417447396713E-2</v>
      </c>
    </row>
    <row r="138" spans="1:3" x14ac:dyDescent="0.25">
      <c r="A138" s="58" t="s">
        <v>18</v>
      </c>
      <c r="B138" s="6">
        <v>91</v>
      </c>
      <c r="C138" s="5">
        <f t="shared" si="8"/>
        <v>1.3976347719244355E-2</v>
      </c>
    </row>
    <row r="139" spans="1:3" x14ac:dyDescent="0.25">
      <c r="A139" s="58" t="s">
        <v>14</v>
      </c>
      <c r="B139" s="6">
        <v>82</v>
      </c>
      <c r="C139" s="5">
        <f t="shared" si="8"/>
        <v>1.2594071571187221E-2</v>
      </c>
    </row>
    <row r="140" spans="1:3" x14ac:dyDescent="0.25">
      <c r="A140" s="58" t="s">
        <v>19</v>
      </c>
      <c r="B140" s="6">
        <v>41</v>
      </c>
      <c r="C140" s="5">
        <f t="shared" si="8"/>
        <v>6.2970357855936104E-3</v>
      </c>
    </row>
    <row r="141" spans="1:3" x14ac:dyDescent="0.25">
      <c r="A141" s="58" t="s">
        <v>20</v>
      </c>
      <c r="B141" s="6">
        <v>39</v>
      </c>
      <c r="C141" s="5">
        <f t="shared" si="8"/>
        <v>5.9898633082475809E-3</v>
      </c>
    </row>
    <row r="142" spans="1:3" x14ac:dyDescent="0.25">
      <c r="A142" s="58" t="s">
        <v>806</v>
      </c>
      <c r="B142" s="6">
        <v>38</v>
      </c>
      <c r="C142" s="5">
        <f t="shared" si="8"/>
        <v>5.8362770695745666E-3</v>
      </c>
    </row>
    <row r="143" spans="1:3" x14ac:dyDescent="0.25">
      <c r="A143" s="15" t="s">
        <v>33</v>
      </c>
      <c r="B143" s="16">
        <v>88</v>
      </c>
      <c r="C143" s="17">
        <f t="shared" si="8"/>
        <v>1.351558900322531E-2</v>
      </c>
    </row>
    <row r="144" spans="1:3" ht="15.75" thickBot="1" x14ac:dyDescent="0.3">
      <c r="A144" s="59" t="s">
        <v>5</v>
      </c>
      <c r="B144" s="3">
        <f>SUM(B133:B143)</f>
        <v>6511</v>
      </c>
      <c r="C144" s="2"/>
    </row>
    <row r="145" spans="1:3" x14ac:dyDescent="0.25">
      <c r="A145" s="242" t="s">
        <v>821</v>
      </c>
    </row>
    <row r="146" spans="1:3" ht="15.75" thickBot="1" x14ac:dyDescent="0.3">
      <c r="A146" s="243"/>
      <c r="B146" s="210"/>
      <c r="C146" s="210"/>
    </row>
    <row r="147" spans="1:3" ht="34.5" customHeight="1" thickBot="1" x14ac:dyDescent="0.35">
      <c r="A147" s="280" t="s">
        <v>61</v>
      </c>
      <c r="B147" s="281"/>
      <c r="C147" s="282"/>
    </row>
    <row r="148" spans="1:3" x14ac:dyDescent="0.25">
      <c r="A148" s="14" t="s">
        <v>12</v>
      </c>
      <c r="B148" s="4" t="s">
        <v>1</v>
      </c>
      <c r="C148" s="13" t="s">
        <v>2</v>
      </c>
    </row>
    <row r="149" spans="1:3" x14ac:dyDescent="0.25">
      <c r="A149" s="58" t="s">
        <v>13</v>
      </c>
      <c r="B149" s="6">
        <v>3599</v>
      </c>
      <c r="C149" s="5">
        <f t="shared" ref="C149:C157" si="9">B149/$B$158</f>
        <v>0.93431983385254413</v>
      </c>
    </row>
    <row r="150" spans="1:3" x14ac:dyDescent="0.25">
      <c r="A150" s="58" t="s">
        <v>18</v>
      </c>
      <c r="B150" s="6">
        <v>69</v>
      </c>
      <c r="C150" s="5">
        <f t="shared" si="9"/>
        <v>1.791277258566978E-2</v>
      </c>
    </row>
    <row r="151" spans="1:3" x14ac:dyDescent="0.25">
      <c r="A151" s="58" t="s">
        <v>15</v>
      </c>
      <c r="B151" s="6">
        <v>56</v>
      </c>
      <c r="C151" s="5">
        <f t="shared" si="9"/>
        <v>1.4537902388369679E-2</v>
      </c>
    </row>
    <row r="152" spans="1:3" x14ac:dyDescent="0.25">
      <c r="A152" s="58" t="s">
        <v>23</v>
      </c>
      <c r="B152" s="6">
        <v>55</v>
      </c>
      <c r="C152" s="5">
        <f t="shared" si="9"/>
        <v>1.4278296988577362E-2</v>
      </c>
    </row>
    <row r="153" spans="1:3" x14ac:dyDescent="0.25">
      <c r="A153" s="58" t="s">
        <v>17</v>
      </c>
      <c r="B153" s="6">
        <v>20</v>
      </c>
      <c r="C153" s="5">
        <f t="shared" si="9"/>
        <v>5.1921079958463139E-3</v>
      </c>
    </row>
    <row r="154" spans="1:3" x14ac:dyDescent="0.25">
      <c r="A154" s="58" t="s">
        <v>806</v>
      </c>
      <c r="B154" s="6">
        <v>15</v>
      </c>
      <c r="C154" s="5">
        <f t="shared" si="9"/>
        <v>3.8940809968847352E-3</v>
      </c>
    </row>
    <row r="155" spans="1:3" x14ac:dyDescent="0.25">
      <c r="A155" s="58" t="s">
        <v>20</v>
      </c>
      <c r="B155" s="6">
        <v>15</v>
      </c>
      <c r="C155" s="5">
        <f t="shared" si="9"/>
        <v>3.8940809968847352E-3</v>
      </c>
    </row>
    <row r="156" spans="1:3" x14ac:dyDescent="0.25">
      <c r="A156" s="58" t="s">
        <v>31</v>
      </c>
      <c r="B156" s="6">
        <v>12</v>
      </c>
      <c r="C156" s="5">
        <f t="shared" si="9"/>
        <v>3.1152647975077881E-3</v>
      </c>
    </row>
    <row r="157" spans="1:3" x14ac:dyDescent="0.25">
      <c r="A157" s="15" t="s">
        <v>14</v>
      </c>
      <c r="B157" s="16">
        <v>11</v>
      </c>
      <c r="C157" s="17">
        <f t="shared" si="9"/>
        <v>2.8556593977154725E-3</v>
      </c>
    </row>
    <row r="158" spans="1:3" ht="15.75" thickBot="1" x14ac:dyDescent="0.3">
      <c r="A158" s="59" t="s">
        <v>5</v>
      </c>
      <c r="B158" s="3">
        <f>SUM(B149:B157)</f>
        <v>3852</v>
      </c>
      <c r="C158" s="2"/>
    </row>
    <row r="159" spans="1:3" x14ac:dyDescent="0.25">
      <c r="A159" s="210" t="s">
        <v>821</v>
      </c>
    </row>
    <row r="160" spans="1:3" x14ac:dyDescent="0.25">
      <c r="A160" s="210"/>
    </row>
    <row r="161" spans="1:1" x14ac:dyDescent="0.25">
      <c r="A161" s="210" t="s">
        <v>822</v>
      </c>
    </row>
  </sheetData>
  <mergeCells count="18">
    <mergeCell ref="A1:F1"/>
    <mergeCell ref="A5:C5"/>
    <mergeCell ref="I5:J5"/>
    <mergeCell ref="A12:C12"/>
    <mergeCell ref="A23:C23"/>
    <mergeCell ref="E12:G12"/>
    <mergeCell ref="E18:G18"/>
    <mergeCell ref="A35:C35"/>
    <mergeCell ref="A147:C147"/>
    <mergeCell ref="A41:C41"/>
    <mergeCell ref="A56:C56"/>
    <mergeCell ref="A71:C71"/>
    <mergeCell ref="A82:C82"/>
    <mergeCell ref="A97:C97"/>
    <mergeCell ref="A104:C104"/>
    <mergeCell ref="A115:C115"/>
    <mergeCell ref="A125:C125"/>
    <mergeCell ref="A131:C13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Research Notes</vt:lpstr>
      <vt:lpstr>MA</vt:lpstr>
      <vt:lpstr>100</vt:lpstr>
      <vt:lpstr>200</vt:lpstr>
      <vt:lpstr>300</vt:lpstr>
      <vt:lpstr>400</vt:lpstr>
      <vt:lpstr>500</vt:lpstr>
      <vt:lpstr>600</vt:lpstr>
      <vt:lpstr>700</vt:lpstr>
      <vt:lpstr>800</vt:lpstr>
      <vt:lpstr>900</vt:lpstr>
      <vt:lpstr>1000</vt:lpstr>
      <vt:lpstr>1100</vt:lpstr>
      <vt:lpstr>1200</vt:lpstr>
      <vt:lpstr>1300</vt:lpstr>
      <vt:lpstr>1400</vt:lpstr>
      <vt:lpstr>1500</vt:lpstr>
      <vt:lpstr>1600</vt:lpstr>
      <vt:lpstr>1700</vt:lpstr>
      <vt:lpstr>1800</vt:lpstr>
      <vt:lpstr>1900</vt:lpstr>
      <vt:lpstr>2000</vt:lpstr>
      <vt:lpstr>2100</vt:lpstr>
      <vt:lpstr>2200</vt:lpstr>
      <vt:lpstr>2300</vt:lpstr>
      <vt:lpstr>2400</vt:lpstr>
      <vt:lpstr>2500</vt:lpstr>
      <vt:lpstr>2600</vt:lpstr>
      <vt:lpstr>2700</vt:lpstr>
      <vt:lpstr>2800</vt:lpstr>
      <vt:lpstr>2900</vt:lpstr>
      <vt:lpstr>3000</vt:lpstr>
      <vt:lpstr>3100</vt:lpstr>
      <vt:lpstr>3200</vt:lpstr>
      <vt:lpstr>3301-3305</vt:lpstr>
      <vt:lpstr>3400</vt:lpstr>
      <vt:lpstr>3500</vt:lpstr>
      <vt:lpstr>3600</vt:lpstr>
      <vt:lpstr>3700</vt:lpstr>
      <vt:lpstr>3800</vt:lpstr>
      <vt:lpstr>3900</vt:lpstr>
      <vt:lpstr>4000</vt:lpstr>
      <vt:lpstr>4100</vt:lpstr>
      <vt:lpstr>4200</vt:lpstr>
      <vt:lpstr>4300</vt:lpstr>
      <vt:lpstr>4400</vt:lpstr>
      <vt:lpstr>4500</vt:lpstr>
      <vt:lpstr>4600</vt:lpstr>
      <vt:lpstr>4700</vt:lpstr>
      <vt:lpstr>4800</vt:lpstr>
    </vt:vector>
  </TitlesOfParts>
  <Company>BRA/EDIC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danber</dc:creator>
  <cp:lastModifiedBy>Moriah Nelson</cp:lastModifiedBy>
  <cp:lastPrinted>2013-08-30T16:13:19Z</cp:lastPrinted>
  <dcterms:created xsi:type="dcterms:W3CDTF">2013-07-17T13:35:31Z</dcterms:created>
  <dcterms:modified xsi:type="dcterms:W3CDTF">2013-12-18T14:45:29Z</dcterms:modified>
</cp:coreProperties>
</file>