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60" yWindow="900" windowWidth="20740" windowHeight="12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<sst xmlns="http://schemas.openxmlformats.org/spreadsheetml/2006/main" count="30" uniqueCount="5">
  <si>
    <t>Family Size</t>
  </si>
  <si>
    <t>Annual</t>
  </si>
  <si>
    <t>Monthly</t>
  </si>
  <si>
    <t>Weekly</t>
  </si>
  <si>
    <t>Each Add'l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</si>
</sst>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&quot;$&quot;#,##0.000"/>
    <numFmt numFmtId="168" formatCode="0.000"/>
    <numFmt numFmtId="169" formatCode="0.000%"/>
    <numFmt numFmtId="170" formatCode="0.0%"/>
    <numFmt numFmtId="171" formatCode="&quot;$&quot;#,##0.0000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0" xfId="57" applyNumberFormat="1" applyFont="1" applyAlignment="1">
      <alignment/>
    </xf>
    <xf numFmtId="168" fontId="0" fillId="0" borderId="0" xfId="0" applyNumberFormat="1" applyAlignment="1">
      <alignment/>
    </xf>
    <xf numFmtId="170" fontId="0" fillId="0" borderId="0" xfId="0" applyNumberFormat="1" applyAlignment="1">
      <alignment/>
    </xf>
    <xf numFmtId="9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0" fontId="0" fillId="0" borderId="11" xfId="0" applyNumberFormat="1" applyBorder="1" applyAlignment="1">
      <alignment horizontal="center"/>
    </xf>
    <xf numFmtId="170" fontId="0" fillId="0" borderId="12" xfId="0" applyNumberFormat="1" applyBorder="1" applyAlignment="1">
      <alignment horizontal="center"/>
    </xf>
    <xf numFmtId="170" fontId="0" fillId="0" borderId="13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200" zoomScaleNormal="200" workbookViewId="0" topLeftCell="A13">
      <selection activeCell="B23" sqref="B23"/>
    </sheetView>
  </sheetViews>
  <sheetFormatPr defaultColWidth="8.8515625" defaultRowHeight="12.75"/>
  <cols>
    <col min="1" max="1" width="11.28125" style="0" customWidth="1"/>
    <col min="2" max="2" width="8.8515625" style="0" customWidth="1"/>
    <col min="3" max="3" width="10.421875" style="0" bestFit="1" customWidth="1"/>
    <col min="4" max="4" width="8.8515625" style="0" customWidth="1"/>
    <col min="5" max="5" width="5.140625" style="0" customWidth="1"/>
    <col min="6" max="6" width="11.421875" style="0" customWidth="1"/>
    <col min="7" max="7" width="10.140625" style="0" bestFit="1" customWidth="1"/>
  </cols>
  <sheetData>
    <row r="1" spans="1:9" ht="12">
      <c r="A1" s="6">
        <v>1</v>
      </c>
      <c r="B1" s="7"/>
      <c r="C1" s="7"/>
      <c r="D1" s="8"/>
      <c r="F1" s="9">
        <v>1.15</v>
      </c>
      <c r="G1" s="10"/>
      <c r="H1" s="10"/>
      <c r="I1" s="11"/>
    </row>
    <row r="2" spans="1:9" ht="12">
      <c r="A2" s="1" t="s">
        <v>0</v>
      </c>
      <c r="B2" s="1" t="s">
        <v>1</v>
      </c>
      <c r="C2" s="1" t="s">
        <v>2</v>
      </c>
      <c r="D2" s="1" t="s">
        <v>3</v>
      </c>
      <c r="F2" s="1" t="s">
        <v>0</v>
      </c>
      <c r="G2" s="1" t="s">
        <v>1</v>
      </c>
      <c r="H2" s="1" t="s">
        <v>2</v>
      </c>
      <c r="I2" s="1" t="s">
        <v>3</v>
      </c>
    </row>
    <row r="3" spans="1:9" ht="12">
      <c r="A3" s="1">
        <v>1</v>
      </c>
      <c r="B3" s="2">
        <v>13590</v>
      </c>
      <c r="C3" s="2">
        <f>SUM(B3/12)</f>
        <v>1132.5</v>
      </c>
      <c r="D3" s="2">
        <f>SUM(B3/52)</f>
        <v>261.34615384615387</v>
      </c>
      <c r="F3" s="1">
        <v>1</v>
      </c>
      <c r="G3" s="2">
        <f>SUM(B3*1.15)</f>
        <v>15628.499999999998</v>
      </c>
      <c r="H3" s="2">
        <f>SUM(C3*1.15)</f>
        <v>1302.375</v>
      </c>
      <c r="I3" s="2">
        <f>SUM(D3*1.15)</f>
        <v>300.5480769230769</v>
      </c>
    </row>
    <row r="4" spans="1:9" ht="12">
      <c r="A4" s="1">
        <v>2</v>
      </c>
      <c r="B4" s="2">
        <v>18310</v>
      </c>
      <c r="C4" s="2">
        <f aca="true" t="shared" si="0" ref="C4:C11">SUM(B4/12)</f>
        <v>1525.8333333333333</v>
      </c>
      <c r="D4" s="2">
        <f aca="true" t="shared" si="1" ref="D4:D11">SUM(B4/52)</f>
        <v>352.11538461538464</v>
      </c>
      <c r="F4" s="1">
        <v>2</v>
      </c>
      <c r="G4" s="2">
        <f aca="true" t="shared" si="2" ref="G4:G10">SUM(B4*1.15)</f>
        <v>21056.5</v>
      </c>
      <c r="H4" s="2">
        <f aca="true" t="shared" si="3" ref="H4:H10">SUM(C4*1.15)</f>
        <v>1754.708333333333</v>
      </c>
      <c r="I4" s="2">
        <f aca="true" t="shared" si="4" ref="I4:I10">SUM(D4*1.15)</f>
        <v>404.9326923076923</v>
      </c>
    </row>
    <row r="5" spans="1:9" ht="12">
      <c r="A5" s="1">
        <v>3</v>
      </c>
      <c r="B5" s="2">
        <v>23030</v>
      </c>
      <c r="C5" s="2">
        <f t="shared" si="0"/>
        <v>1919.1666666666667</v>
      </c>
      <c r="D5" s="2">
        <f t="shared" si="1"/>
        <v>442.88461538461536</v>
      </c>
      <c r="F5" s="1">
        <v>3</v>
      </c>
      <c r="G5" s="2">
        <f t="shared" si="2"/>
        <v>26484.499999999996</v>
      </c>
      <c r="H5" s="2">
        <f t="shared" si="3"/>
        <v>2207.0416666666665</v>
      </c>
      <c r="I5" s="2">
        <f t="shared" si="4"/>
        <v>509.3173076923076</v>
      </c>
    </row>
    <row r="6" spans="1:9" ht="12">
      <c r="A6" s="1">
        <v>4</v>
      </c>
      <c r="B6" s="2">
        <v>27750</v>
      </c>
      <c r="C6" s="2">
        <f t="shared" si="0"/>
        <v>2312.5</v>
      </c>
      <c r="D6" s="2">
        <f t="shared" si="1"/>
        <v>533.6538461538462</v>
      </c>
      <c r="F6" s="1">
        <v>4</v>
      </c>
      <c r="G6" s="2">
        <f t="shared" si="2"/>
        <v>31912.499999999996</v>
      </c>
      <c r="H6" s="2">
        <f t="shared" si="3"/>
        <v>2659.375</v>
      </c>
      <c r="I6" s="2">
        <f t="shared" si="4"/>
        <v>613.7019230769231</v>
      </c>
    </row>
    <row r="7" spans="1:9" ht="12">
      <c r="A7" s="1">
        <v>5</v>
      </c>
      <c r="B7" s="2">
        <v>32470</v>
      </c>
      <c r="C7" s="2">
        <f t="shared" si="0"/>
        <v>2705.8333333333335</v>
      </c>
      <c r="D7" s="2">
        <f t="shared" si="1"/>
        <v>624.4230769230769</v>
      </c>
      <c r="F7" s="1">
        <v>5</v>
      </c>
      <c r="G7" s="2">
        <f t="shared" si="2"/>
        <v>37340.5</v>
      </c>
      <c r="H7" s="2">
        <f t="shared" si="3"/>
        <v>3111.7083333333335</v>
      </c>
      <c r="I7" s="2">
        <f t="shared" si="4"/>
        <v>718.0865384615383</v>
      </c>
    </row>
    <row r="8" spans="1:9" ht="12">
      <c r="A8" s="1">
        <v>6</v>
      </c>
      <c r="B8" s="2">
        <v>37190</v>
      </c>
      <c r="C8" s="2">
        <f t="shared" si="0"/>
        <v>3099.1666666666665</v>
      </c>
      <c r="D8" s="2">
        <f t="shared" si="1"/>
        <v>715.1923076923077</v>
      </c>
      <c r="F8" s="1">
        <v>6</v>
      </c>
      <c r="G8" s="2">
        <f t="shared" si="2"/>
        <v>42768.5</v>
      </c>
      <c r="H8" s="2">
        <f t="shared" si="3"/>
        <v>3564.041666666666</v>
      </c>
      <c r="I8" s="2">
        <f t="shared" si="4"/>
        <v>822.4711538461538</v>
      </c>
    </row>
    <row r="9" spans="1:9" ht="12">
      <c r="A9" s="1">
        <v>7</v>
      </c>
      <c r="B9" s="2">
        <v>41910</v>
      </c>
      <c r="C9" s="2">
        <f t="shared" si="0"/>
        <v>3492.5</v>
      </c>
      <c r="D9" s="2">
        <f t="shared" si="1"/>
        <v>805.9615384615385</v>
      </c>
      <c r="F9" s="1">
        <v>7</v>
      </c>
      <c r="G9" s="2">
        <f t="shared" si="2"/>
        <v>48196.49999999999</v>
      </c>
      <c r="H9" s="2">
        <f t="shared" si="3"/>
        <v>4016.3749999999995</v>
      </c>
      <c r="I9" s="2">
        <f t="shared" si="4"/>
        <v>926.8557692307692</v>
      </c>
    </row>
    <row r="10" spans="1:9" ht="12">
      <c r="A10" s="1">
        <v>8</v>
      </c>
      <c r="B10" s="2">
        <v>46630</v>
      </c>
      <c r="C10" s="2">
        <f t="shared" si="0"/>
        <v>3885.8333333333335</v>
      </c>
      <c r="D10" s="2">
        <f t="shared" si="1"/>
        <v>896.7307692307693</v>
      </c>
      <c r="F10" s="1">
        <v>8</v>
      </c>
      <c r="G10" s="2">
        <f t="shared" si="2"/>
        <v>53624.49999999999</v>
      </c>
      <c r="H10" s="2">
        <f t="shared" si="3"/>
        <v>4468.708333333333</v>
      </c>
      <c r="I10" s="2">
        <f t="shared" si="4"/>
        <v>1031.2403846153845</v>
      </c>
    </row>
    <row r="11" spans="1:9" ht="12">
      <c r="A11" s="1" t="s">
        <v>4</v>
      </c>
      <c r="B11" s="2">
        <v>4720</v>
      </c>
      <c r="C11" s="2">
        <f t="shared" si="0"/>
        <v>393.3333333333333</v>
      </c>
      <c r="D11" s="2">
        <f t="shared" si="1"/>
        <v>90.76923076923077</v>
      </c>
      <c r="F11" s="1" t="s">
        <v>4</v>
      </c>
      <c r="G11" s="2">
        <f>SUM(B11*1.15)</f>
        <v>5428</v>
      </c>
      <c r="H11" s="2">
        <f>SUM(C11*1.15)</f>
        <v>452.33333333333326</v>
      </c>
      <c r="I11" s="2">
        <f>SUM(D11*1.15)</f>
        <v>104.38461538461539</v>
      </c>
    </row>
    <row r="13" spans="1:9" ht="12">
      <c r="A13" s="9">
        <v>1.25</v>
      </c>
      <c r="B13" s="10"/>
      <c r="C13" s="10"/>
      <c r="D13" s="11"/>
      <c r="F13" s="12">
        <v>1.875</v>
      </c>
      <c r="G13" s="13"/>
      <c r="H13" s="13"/>
      <c r="I13" s="14"/>
    </row>
    <row r="14" spans="1:9" ht="12">
      <c r="A14" s="1" t="s">
        <v>0</v>
      </c>
      <c r="B14" s="1" t="s">
        <v>1</v>
      </c>
      <c r="C14" s="1" t="s">
        <v>2</v>
      </c>
      <c r="D14" s="1" t="s">
        <v>3</v>
      </c>
      <c r="F14" s="1" t="s">
        <v>0</v>
      </c>
      <c r="G14" s="1" t="s">
        <v>1</v>
      </c>
      <c r="H14" s="1" t="s">
        <v>2</v>
      </c>
      <c r="I14" s="1" t="s">
        <v>3</v>
      </c>
    </row>
    <row r="15" spans="1:9" ht="12">
      <c r="A15" s="1">
        <v>1</v>
      </c>
      <c r="B15" s="2">
        <f>SUM(B3*1.25)</f>
        <v>16987.5</v>
      </c>
      <c r="C15" s="2">
        <f>SUM(C3*1.25)</f>
        <v>1415.625</v>
      </c>
      <c r="D15" s="2">
        <f>SUM(D3*1.25)</f>
        <v>326.6826923076923</v>
      </c>
      <c r="F15" s="1">
        <v>1</v>
      </c>
      <c r="G15" s="2">
        <f>SUM(B3*1.875)</f>
        <v>25481.25</v>
      </c>
      <c r="H15" s="2">
        <f>SUM(C3*1.875)</f>
        <v>2123.4375</v>
      </c>
      <c r="I15" s="2">
        <f>SUM(D3*1.875)</f>
        <v>490.0240384615385</v>
      </c>
    </row>
    <row r="16" spans="1:9" ht="12">
      <c r="A16" s="1">
        <v>2</v>
      </c>
      <c r="B16" s="2">
        <f aca="true" t="shared" si="5" ref="B16:D22">SUM(B4*1.25)</f>
        <v>22887.5</v>
      </c>
      <c r="C16" s="2">
        <f t="shared" si="5"/>
        <v>1907.2916666666665</v>
      </c>
      <c r="D16" s="2">
        <f t="shared" si="5"/>
        <v>440.14423076923083</v>
      </c>
      <c r="F16" s="1">
        <v>2</v>
      </c>
      <c r="G16" s="2">
        <f aca="true" t="shared" si="6" ref="G16:G23">SUM(B4*1.875)</f>
        <v>34331.25</v>
      </c>
      <c r="H16" s="2">
        <f aca="true" t="shared" si="7" ref="H16:H23">SUM(C4*1.875)</f>
        <v>2860.9375</v>
      </c>
      <c r="I16" s="2">
        <f aca="true" t="shared" si="8" ref="I16:I23">SUM(D4*1.875)</f>
        <v>660.2163461538462</v>
      </c>
    </row>
    <row r="17" spans="1:9" ht="12">
      <c r="A17" s="1">
        <v>3</v>
      </c>
      <c r="B17" s="2">
        <f t="shared" si="5"/>
        <v>28787.5</v>
      </c>
      <c r="C17" s="2">
        <f t="shared" si="5"/>
        <v>2398.9583333333335</v>
      </c>
      <c r="D17" s="2">
        <f t="shared" si="5"/>
        <v>553.6057692307692</v>
      </c>
      <c r="F17" s="1">
        <v>3</v>
      </c>
      <c r="G17" s="2">
        <f t="shared" si="6"/>
        <v>43181.25</v>
      </c>
      <c r="H17" s="2">
        <f t="shared" si="7"/>
        <v>3598.4375</v>
      </c>
      <c r="I17" s="2">
        <f t="shared" si="8"/>
        <v>830.4086538461538</v>
      </c>
    </row>
    <row r="18" spans="1:9" ht="12">
      <c r="A18" s="1">
        <v>4</v>
      </c>
      <c r="B18" s="2">
        <f t="shared" si="5"/>
        <v>34687.5</v>
      </c>
      <c r="C18" s="2">
        <f t="shared" si="5"/>
        <v>2890.625</v>
      </c>
      <c r="D18" s="2">
        <f t="shared" si="5"/>
        <v>667.0673076923077</v>
      </c>
      <c r="F18" s="1">
        <v>4</v>
      </c>
      <c r="G18" s="2">
        <f t="shared" si="6"/>
        <v>52031.25</v>
      </c>
      <c r="H18" s="2">
        <f t="shared" si="7"/>
        <v>4335.9375</v>
      </c>
      <c r="I18" s="2">
        <f t="shared" si="8"/>
        <v>1000.6009615384617</v>
      </c>
    </row>
    <row r="19" spans="1:9" ht="12">
      <c r="A19" s="1">
        <v>5</v>
      </c>
      <c r="B19" s="2">
        <f t="shared" si="5"/>
        <v>40587.5</v>
      </c>
      <c r="C19" s="2">
        <f t="shared" si="5"/>
        <v>3382.291666666667</v>
      </c>
      <c r="D19" s="2">
        <f t="shared" si="5"/>
        <v>780.5288461538462</v>
      </c>
      <c r="F19" s="1">
        <v>5</v>
      </c>
      <c r="G19" s="2">
        <f t="shared" si="6"/>
        <v>60881.25</v>
      </c>
      <c r="H19" s="2">
        <f t="shared" si="7"/>
        <v>5073.4375</v>
      </c>
      <c r="I19" s="2">
        <f t="shared" si="8"/>
        <v>1170.7932692307693</v>
      </c>
    </row>
    <row r="20" spans="1:9" ht="12">
      <c r="A20" s="1">
        <v>6</v>
      </c>
      <c r="B20" s="2">
        <f t="shared" si="5"/>
        <v>46487.5</v>
      </c>
      <c r="C20" s="2">
        <f t="shared" si="5"/>
        <v>3873.958333333333</v>
      </c>
      <c r="D20" s="2">
        <f t="shared" si="5"/>
        <v>893.9903846153846</v>
      </c>
      <c r="F20" s="1">
        <v>6</v>
      </c>
      <c r="G20" s="2">
        <f t="shared" si="6"/>
        <v>69731.25</v>
      </c>
      <c r="H20" s="2">
        <f t="shared" si="7"/>
        <v>5810.9375</v>
      </c>
      <c r="I20" s="2">
        <f t="shared" si="8"/>
        <v>1340.985576923077</v>
      </c>
    </row>
    <row r="21" spans="1:9" ht="12">
      <c r="A21" s="1">
        <v>7</v>
      </c>
      <c r="B21" s="2">
        <f t="shared" si="5"/>
        <v>52387.5</v>
      </c>
      <c r="C21" s="2">
        <f t="shared" si="5"/>
        <v>4365.625</v>
      </c>
      <c r="D21" s="2">
        <f t="shared" si="5"/>
        <v>1007.4519230769231</v>
      </c>
      <c r="F21" s="1">
        <v>7</v>
      </c>
      <c r="G21" s="2">
        <f t="shared" si="6"/>
        <v>78581.25</v>
      </c>
      <c r="H21" s="2">
        <f t="shared" si="7"/>
        <v>6548.4375</v>
      </c>
      <c r="I21" s="2">
        <f t="shared" si="8"/>
        <v>1511.1778846153845</v>
      </c>
    </row>
    <row r="22" spans="1:9" ht="12">
      <c r="A22" s="1">
        <v>8</v>
      </c>
      <c r="B22" s="2">
        <f t="shared" si="5"/>
        <v>58287.5</v>
      </c>
      <c r="C22" s="2">
        <f t="shared" si="5"/>
        <v>4857.291666666667</v>
      </c>
      <c r="D22" s="2">
        <f t="shared" si="5"/>
        <v>1120.9134615384617</v>
      </c>
      <c r="F22" s="1">
        <v>8</v>
      </c>
      <c r="G22" s="2">
        <f t="shared" si="6"/>
        <v>87431.25</v>
      </c>
      <c r="H22" s="2">
        <f t="shared" si="7"/>
        <v>7285.9375</v>
      </c>
      <c r="I22" s="2">
        <f t="shared" si="8"/>
        <v>1681.3701923076924</v>
      </c>
    </row>
    <row r="23" spans="1:9" ht="12">
      <c r="A23" s="1" t="s">
        <v>4</v>
      </c>
      <c r="B23" s="2">
        <f>SUM(B11*1.25)</f>
        <v>5900</v>
      </c>
      <c r="C23" s="2">
        <f>SUM(C11*1.25)</f>
        <v>491.66666666666663</v>
      </c>
      <c r="D23" s="2">
        <f>SUM(D11*1.25)</f>
        <v>113.46153846153847</v>
      </c>
      <c r="F23" s="1" t="s">
        <v>4</v>
      </c>
      <c r="G23" s="2">
        <f t="shared" si="6"/>
        <v>8850</v>
      </c>
      <c r="H23" s="2">
        <f t="shared" si="7"/>
        <v>737.5</v>
      </c>
      <c r="I23" s="2">
        <f t="shared" si="8"/>
        <v>170.1923076923077</v>
      </c>
    </row>
    <row r="27" spans="1:9" ht="12">
      <c r="A27" s="9">
        <v>2</v>
      </c>
      <c r="B27" s="10"/>
      <c r="C27" s="10"/>
      <c r="D27" s="11"/>
      <c r="F27" s="9">
        <v>3</v>
      </c>
      <c r="G27" s="10"/>
      <c r="H27" s="10"/>
      <c r="I27" s="11"/>
    </row>
    <row r="28" spans="1:9" ht="12">
      <c r="A28" s="1" t="s">
        <v>0</v>
      </c>
      <c r="B28" s="1" t="s">
        <v>1</v>
      </c>
      <c r="C28" s="1" t="s">
        <v>2</v>
      </c>
      <c r="D28" s="1" t="s">
        <v>3</v>
      </c>
      <c r="F28" s="1" t="s">
        <v>0</v>
      </c>
      <c r="G28" s="1" t="s">
        <v>1</v>
      </c>
      <c r="H28" s="1" t="s">
        <v>2</v>
      </c>
      <c r="I28" s="1" t="s">
        <v>3</v>
      </c>
    </row>
    <row r="29" spans="1:9" ht="12">
      <c r="A29" s="1">
        <v>1</v>
      </c>
      <c r="B29" s="2">
        <f>SUM(B3*2)</f>
        <v>27180</v>
      </c>
      <c r="C29" s="2">
        <f>SUM(C3*2)</f>
        <v>2265</v>
      </c>
      <c r="D29" s="2">
        <f>SUM(D3*2)</f>
        <v>522.6923076923077</v>
      </c>
      <c r="F29" s="1">
        <v>1</v>
      </c>
      <c r="G29" s="2">
        <f aca="true" t="shared" si="9" ref="G29:G37">SUM(B3*3)</f>
        <v>40770</v>
      </c>
      <c r="H29" s="2">
        <f aca="true" t="shared" si="10" ref="H29:H37">SUM(C3*3)</f>
        <v>3397.5</v>
      </c>
      <c r="I29" s="2">
        <f aca="true" t="shared" si="11" ref="I29:I37">SUM(D3*3)</f>
        <v>784.0384615384617</v>
      </c>
    </row>
    <row r="30" spans="1:9" ht="12">
      <c r="A30" s="1">
        <v>2</v>
      </c>
      <c r="B30" s="2">
        <f aca="true" t="shared" si="12" ref="B30:D37">SUM(B4*2)</f>
        <v>36620</v>
      </c>
      <c r="C30" s="2">
        <f t="shared" si="12"/>
        <v>3051.6666666666665</v>
      </c>
      <c r="D30" s="2">
        <f t="shared" si="12"/>
        <v>704.2307692307693</v>
      </c>
      <c r="F30" s="1">
        <v>2</v>
      </c>
      <c r="G30" s="2">
        <f t="shared" si="9"/>
        <v>54930</v>
      </c>
      <c r="H30" s="2">
        <f t="shared" si="10"/>
        <v>4577.5</v>
      </c>
      <c r="I30" s="2">
        <f t="shared" si="11"/>
        <v>1056.3461538461538</v>
      </c>
    </row>
    <row r="31" spans="1:9" ht="12">
      <c r="A31" s="1">
        <v>3</v>
      </c>
      <c r="B31" s="2">
        <f t="shared" si="12"/>
        <v>46060</v>
      </c>
      <c r="C31" s="2">
        <f>SUM(C5*2)+1</f>
        <v>3839.3333333333335</v>
      </c>
      <c r="D31" s="2">
        <f t="shared" si="12"/>
        <v>885.7692307692307</v>
      </c>
      <c r="F31" s="1">
        <v>3</v>
      </c>
      <c r="G31" s="2">
        <f t="shared" si="9"/>
        <v>69090</v>
      </c>
      <c r="H31" s="2">
        <f t="shared" si="10"/>
        <v>5757.5</v>
      </c>
      <c r="I31" s="2">
        <f t="shared" si="11"/>
        <v>1328.6538461538462</v>
      </c>
    </row>
    <row r="32" spans="1:9" ht="12">
      <c r="A32" s="1">
        <v>4</v>
      </c>
      <c r="B32" s="2">
        <f t="shared" si="12"/>
        <v>55500</v>
      </c>
      <c r="C32" s="2">
        <f t="shared" si="12"/>
        <v>4625</v>
      </c>
      <c r="D32" s="2">
        <f t="shared" si="12"/>
        <v>1067.3076923076924</v>
      </c>
      <c r="F32" s="1">
        <v>4</v>
      </c>
      <c r="G32" s="2">
        <f t="shared" si="9"/>
        <v>83250</v>
      </c>
      <c r="H32" s="2">
        <f t="shared" si="10"/>
        <v>6937.5</v>
      </c>
      <c r="I32" s="2">
        <f t="shared" si="11"/>
        <v>1600.9615384615386</v>
      </c>
    </row>
    <row r="33" spans="1:9" ht="12">
      <c r="A33" s="1">
        <v>5</v>
      </c>
      <c r="B33" s="2">
        <f t="shared" si="12"/>
        <v>64940</v>
      </c>
      <c r="C33" s="2">
        <f t="shared" si="12"/>
        <v>5411.666666666667</v>
      </c>
      <c r="D33" s="2">
        <f t="shared" si="12"/>
        <v>1248.8461538461538</v>
      </c>
      <c r="F33" s="1">
        <v>5</v>
      </c>
      <c r="G33" s="2">
        <f t="shared" si="9"/>
        <v>97410</v>
      </c>
      <c r="H33" s="2">
        <f t="shared" si="10"/>
        <v>8117.5</v>
      </c>
      <c r="I33" s="2">
        <f t="shared" si="11"/>
        <v>1873.2692307692307</v>
      </c>
    </row>
    <row r="34" spans="1:9" ht="12">
      <c r="A34" s="1">
        <v>6</v>
      </c>
      <c r="B34" s="2">
        <f t="shared" si="12"/>
        <v>74380</v>
      </c>
      <c r="C34" s="2">
        <f>SUM(C8*2)+1</f>
        <v>6199.333333333333</v>
      </c>
      <c r="D34" s="2">
        <f t="shared" si="12"/>
        <v>1430.3846153846155</v>
      </c>
      <c r="F34" s="1">
        <v>6</v>
      </c>
      <c r="G34" s="2">
        <f t="shared" si="9"/>
        <v>111570</v>
      </c>
      <c r="H34" s="2">
        <f t="shared" si="10"/>
        <v>9297.5</v>
      </c>
      <c r="I34" s="2">
        <f t="shared" si="11"/>
        <v>2145.5769230769233</v>
      </c>
    </row>
    <row r="35" spans="1:9" ht="12">
      <c r="A35" s="1">
        <v>7</v>
      </c>
      <c r="B35" s="2">
        <f t="shared" si="12"/>
        <v>83820</v>
      </c>
      <c r="C35" s="2">
        <f t="shared" si="12"/>
        <v>6985</v>
      </c>
      <c r="D35" s="2">
        <f t="shared" si="12"/>
        <v>1611.923076923077</v>
      </c>
      <c r="F35" s="1">
        <v>7</v>
      </c>
      <c r="G35" s="2">
        <f t="shared" si="9"/>
        <v>125730</v>
      </c>
      <c r="H35" s="2">
        <f t="shared" si="10"/>
        <v>10477.5</v>
      </c>
      <c r="I35" s="2">
        <f t="shared" si="11"/>
        <v>2417.8846153846152</v>
      </c>
    </row>
    <row r="36" spans="1:9" ht="12">
      <c r="A36" s="1">
        <v>8</v>
      </c>
      <c r="B36" s="2">
        <f t="shared" si="12"/>
        <v>93260</v>
      </c>
      <c r="C36" s="2">
        <f t="shared" si="12"/>
        <v>7771.666666666667</v>
      </c>
      <c r="D36" s="2">
        <f t="shared" si="12"/>
        <v>1793.4615384615386</v>
      </c>
      <c r="F36" s="1">
        <v>8</v>
      </c>
      <c r="G36" s="2">
        <f t="shared" si="9"/>
        <v>139890</v>
      </c>
      <c r="H36" s="2">
        <f t="shared" si="10"/>
        <v>11657.5</v>
      </c>
      <c r="I36" s="2">
        <f t="shared" si="11"/>
        <v>2690.1923076923076</v>
      </c>
    </row>
    <row r="37" spans="1:9" ht="12">
      <c r="A37" s="1" t="s">
        <v>4</v>
      </c>
      <c r="B37" s="2">
        <f t="shared" si="12"/>
        <v>9440</v>
      </c>
      <c r="C37" s="2">
        <f t="shared" si="12"/>
        <v>786.6666666666666</v>
      </c>
      <c r="D37" s="2">
        <f t="shared" si="12"/>
        <v>181.53846153846155</v>
      </c>
      <c r="F37" s="1" t="s">
        <v>4</v>
      </c>
      <c r="G37" s="2">
        <f t="shared" si="9"/>
        <v>14160</v>
      </c>
      <c r="H37" s="2">
        <f t="shared" si="10"/>
        <v>1180</v>
      </c>
      <c r="I37" s="2">
        <f t="shared" si="11"/>
        <v>272.3076923076923</v>
      </c>
    </row>
    <row r="38" spans="1:4" ht="12">
      <c r="A38" s="5"/>
      <c r="B38" s="5"/>
      <c r="C38" s="5"/>
      <c r="D38" s="5"/>
    </row>
    <row r="39" spans="1:7" ht="12">
      <c r="A39" s="5"/>
      <c r="B39" s="5"/>
      <c r="C39" s="5"/>
      <c r="D39" s="5"/>
      <c r="G39" s="4"/>
    </row>
    <row r="40" spans="1:4" ht="12">
      <c r="A40" s="5"/>
      <c r="B40" s="5"/>
      <c r="C40" s="5"/>
      <c r="D40" s="5"/>
    </row>
    <row r="41" spans="1:4" ht="12">
      <c r="A41" s="5"/>
      <c r="B41" s="5"/>
      <c r="C41" s="5"/>
      <c r="D41" s="5"/>
    </row>
    <row r="45" ht="12">
      <c r="B45" s="3"/>
    </row>
  </sheetData>
  <sheetProtection/>
  <mergeCells count="6">
    <mergeCell ref="A1:D1"/>
    <mergeCell ref="F1:I1"/>
    <mergeCell ref="A27:D27"/>
    <mergeCell ref="F27:I27"/>
    <mergeCell ref="A13:D13"/>
    <mergeCell ref="F13:I13"/>
  </mergeCells>
  <printOptions/>
  <pageMargins left="0.75" right="0.75" top="1" bottom="1" header="0.5" footer="0.5"/>
  <pageSetup horizontalDpi="600" verticalDpi="600" orientation="portrait"/>
  <headerFooter alignWithMargins="0">
    <oddHeader>&amp;L&amp;"Arial,Bold"2022 Federal Poverty Level Guidelines (prepared by MLRI, January 2022)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MLRI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Rochelle</dc:creator>
  <cp:keywords/>
  <dc:description/>
  <cp:lastModifiedBy>Brian Reichart</cp:lastModifiedBy>
  <cp:lastPrinted>2022-01-24T18:45:06Z</cp:lastPrinted>
  <dcterms:created xsi:type="dcterms:W3CDTF">2012-03-20T17:57:57Z</dcterms:created>
  <dcterms:modified xsi:type="dcterms:W3CDTF">2022-01-24T18:45:10Z</dcterms:modified>
  <cp:category/>
  <cp:version/>
  <cp:contentType/>
  <cp:contentStatus/>
</cp:coreProperties>
</file>