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64" windowHeight="6192" activeTab="0"/>
  </bookViews>
  <sheets>
    <sheet name="Chart (%)" sheetId="1" r:id="rId1"/>
    <sheet name="Chart (#)" sheetId="2" r:id="rId2"/>
    <sheet name="race" sheetId="3" r:id="rId3"/>
    <sheet name="Hispanic" sheetId="4" r:id="rId4"/>
    <sheet name="Age" sheetId="5" r:id="rId5"/>
    <sheet name="89,99,03 #" sheetId="6" r:id="rId6"/>
    <sheet name="89,99,03 %" sheetId="7" r:id="rId7"/>
  </sheets>
  <externalReferences>
    <externalReference r:id="rId10"/>
  </externalReferences>
  <definedNames>
    <definedName name="_xlnm.Print_Area" localSheetId="4">'Age'!$A$1:$R$8</definedName>
    <definedName name="_xlnm.Print_Area" localSheetId="3">'Hispanic'!$A$1:$R$7</definedName>
    <definedName name="_xlnm.Print_Area" localSheetId="2">'race'!$A$1:$R$10</definedName>
  </definedNames>
  <calcPr calcMode="manual" fullCalcOnLoad="1"/>
</workbook>
</file>

<file path=xl/sharedStrings.xml><?xml version="1.0" encoding="utf-8"?>
<sst xmlns="http://schemas.openxmlformats.org/spreadsheetml/2006/main" count="115" uniqueCount="27">
  <si>
    <t>Income-to-Poverty Ratio</t>
  </si>
  <si>
    <t>Race</t>
  </si>
  <si>
    <t>Two or more races</t>
  </si>
  <si>
    <t>%</t>
  </si>
  <si>
    <t>Black or African American</t>
  </si>
  <si>
    <t>American Indian and Alaska Native</t>
  </si>
  <si>
    <t>Asian</t>
  </si>
  <si>
    <t>Below 50%</t>
  </si>
  <si>
    <t>50% to below 75%</t>
  </si>
  <si>
    <t>75% to below 100%</t>
  </si>
  <si>
    <t>100% to below 125%</t>
  </si>
  <si>
    <t>125% to below 150%</t>
  </si>
  <si>
    <t>150% to below 175%</t>
  </si>
  <si>
    <t>175% to below 200%</t>
  </si>
  <si>
    <t>#</t>
  </si>
  <si>
    <t>Total</t>
  </si>
  <si>
    <t>Total:</t>
  </si>
  <si>
    <t>200% and above</t>
  </si>
  <si>
    <t>Total Population (x 1000)</t>
  </si>
  <si>
    <t>White</t>
  </si>
  <si>
    <t>Age</t>
  </si>
  <si>
    <t>Under 18</t>
  </si>
  <si>
    <t>18 - Under 65</t>
  </si>
  <si>
    <t>65 and Over</t>
  </si>
  <si>
    <t>Non-Hispanic</t>
  </si>
  <si>
    <t>Hispanic</t>
  </si>
  <si>
    <t>Origin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</si>
</sst>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#,##0.0"/>
  </numFmts>
  <fonts count="7">
    <font>
      <sz val="12"/>
      <name val="Times New Roman"/>
      <family val="0"/>
    </font>
    <font>
      <sz val="8"/>
      <name val="Times New Roman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8" fontId="0" fillId="0" borderId="0" xfId="19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0" fontId="0" fillId="0" borderId="0" xfId="19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0" fontId="0" fillId="0" borderId="1" xfId="19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0" fontId="3" fillId="0" borderId="1" xfId="19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3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0" fontId="0" fillId="0" borderId="1" xfId="19" applyNumberFormat="1" applyBorder="1" applyAlignment="1">
      <alignment horizontal="center"/>
    </xf>
    <xf numFmtId="10" fontId="0" fillId="0" borderId="0" xfId="19" applyNumberFormat="1" applyBorder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8" fontId="0" fillId="0" borderId="0" xfId="19" applyNumberFormat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"/>
          <c:w val="0.94625"/>
          <c:h val="0.9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'89,99,03 %'!$B$2</c:f>
              <c:strCache>
                <c:ptCount val="1"/>
                <c:pt idx="0">
                  <c:v>Total: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'89,99,03 %'!$B$3:$B$5</c:f>
            </c:numRef>
          </c:val>
        </c:ser>
        <c:ser>
          <c:idx val="1"/>
          <c:order val="1"/>
          <c:tx>
            <c:strRef>
              <c:f>'89,99,03 %'!$C$2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'89,99,03 %'!$C$3:$C$5</c:f>
            </c:numRef>
          </c:val>
        </c:ser>
        <c:ser>
          <c:idx val="2"/>
          <c:order val="2"/>
          <c:tx>
            <c:strRef>
              <c:f>'89,99,03 %'!$D$2</c:f>
              <c:strCache>
                <c:ptCount val="1"/>
                <c:pt idx="0">
                  <c:v>Below 50%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'89,99,03 %'!$D$3:$D$5</c:f>
              <c:numCache>
                <c:ptCount val="3"/>
                <c:pt idx="0">
                  <c:v>0.03561596696490021</c:v>
                </c:pt>
                <c:pt idx="1">
                  <c:v>0.04447702834799609</c:v>
                </c:pt>
                <c:pt idx="2">
                  <c:v>0.0468774579204027</c:v>
                </c:pt>
              </c:numCache>
            </c:numRef>
          </c:val>
        </c:ser>
        <c:ser>
          <c:idx val="3"/>
          <c:order val="3"/>
          <c:tx>
            <c:strRef>
              <c:f>'89,99,03 %'!$E$2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'89,99,03 %'!$E$3:$E$5</c:f>
            </c:numRef>
          </c:val>
        </c:ser>
        <c:ser>
          <c:idx val="9"/>
          <c:order val="4"/>
          <c:tx>
            <c:strRef>
              <c:f>'89,99,03 %'!$F$2</c:f>
              <c:strCache>
                <c:ptCount val="1"/>
                <c:pt idx="0">
                  <c:v>50% to below 75%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'89,99,03 %'!$F$3:$F$5</c:f>
              <c:numCache>
                <c:ptCount val="3"/>
                <c:pt idx="0">
                  <c:v>0.028045423262216103</c:v>
                </c:pt>
                <c:pt idx="1">
                  <c:v>0.021505376344086023</c:v>
                </c:pt>
                <c:pt idx="2">
                  <c:v>0.02595563945257197</c:v>
                </c:pt>
              </c:numCache>
            </c:numRef>
          </c:val>
        </c:ser>
        <c:ser>
          <c:idx val="4"/>
          <c:order val="5"/>
          <c:tx>
            <c:strRef>
              <c:f>'89,99,03 %'!$G$2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'89,99,03 %'!$G$3:$G$5</c:f>
            </c:numRef>
          </c:val>
        </c:ser>
        <c:ser>
          <c:idx val="10"/>
          <c:order val="6"/>
          <c:tx>
            <c:strRef>
              <c:f>'89,99,03 %'!$H$2</c:f>
              <c:strCache>
                <c:ptCount val="1"/>
                <c:pt idx="0">
                  <c:v>75% to below 100%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'89,99,03 %'!$H$3:$H$5</c:f>
              <c:numCache>
                <c:ptCount val="3"/>
                <c:pt idx="0">
                  <c:v>0.025636613902271163</c:v>
                </c:pt>
                <c:pt idx="1">
                  <c:v>0.027533398501140435</c:v>
                </c:pt>
                <c:pt idx="2">
                  <c:v>0.02973100519112789</c:v>
                </c:pt>
              </c:numCache>
            </c:numRef>
          </c:val>
        </c:ser>
        <c:ser>
          <c:idx val="5"/>
          <c:order val="7"/>
          <c:tx>
            <c:strRef>
              <c:f>'89,99,03 %'!$I$2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'89,99,03 %'!$I$3:$I$5</c:f>
            </c:numRef>
          </c:val>
        </c:ser>
        <c:ser>
          <c:idx val="11"/>
          <c:order val="8"/>
          <c:tx>
            <c:strRef>
              <c:f>'89,99,03 %'!$J$2</c:f>
              <c:strCache>
                <c:ptCount val="1"/>
                <c:pt idx="0">
                  <c:v>100% to below 125%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'89,99,03 %'!$J$3:$J$5</c:f>
              <c:numCache>
                <c:ptCount val="3"/>
                <c:pt idx="0">
                  <c:v>0.030798348245010324</c:v>
                </c:pt>
                <c:pt idx="1">
                  <c:v>0.029488432714239166</c:v>
                </c:pt>
                <c:pt idx="2">
                  <c:v>0.037596350479786066</c:v>
                </c:pt>
              </c:numCache>
            </c:numRef>
          </c:val>
        </c:ser>
        <c:ser>
          <c:idx val="6"/>
          <c:order val="9"/>
          <c:tx>
            <c:strRef>
              <c:f>'89,99,03 %'!$K$2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'89,99,03 %'!$K$3:$K$5</c:f>
            </c:numRef>
          </c:val>
        </c:ser>
        <c:ser>
          <c:idx val="12"/>
          <c:order val="10"/>
          <c:tx>
            <c:strRef>
              <c:f>'89,99,03 %'!$L$2</c:f>
              <c:strCache>
                <c:ptCount val="1"/>
                <c:pt idx="0">
                  <c:v>125% to below 150%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'89,99,03 %'!$L$3:$L$5</c:f>
              <c:numCache>
                <c:ptCount val="3"/>
                <c:pt idx="0">
                  <c:v>0.02632484514796972</c:v>
                </c:pt>
                <c:pt idx="1">
                  <c:v>0.030791788856304986</c:v>
                </c:pt>
                <c:pt idx="2">
                  <c:v>0.04420324052225893</c:v>
                </c:pt>
              </c:numCache>
            </c:numRef>
          </c:val>
        </c:ser>
        <c:ser>
          <c:idx val="7"/>
          <c:order val="11"/>
          <c:tx>
            <c:strRef>
              <c:f>'89,99,03 %'!$M$2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'89,99,03 %'!$M$3:$M$5</c:f>
            </c:numRef>
          </c:val>
        </c:ser>
        <c:ser>
          <c:idx val="13"/>
          <c:order val="12"/>
          <c:tx>
            <c:strRef>
              <c:f>'89,99,03 %'!$N$2</c:f>
              <c:strCache>
                <c:ptCount val="1"/>
                <c:pt idx="0">
                  <c:v>150% to below 175%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'89,99,03 %'!$N$3:$N$5</c:f>
              <c:numCache>
                <c:ptCount val="3"/>
                <c:pt idx="0">
                  <c:v>0.031658637302133516</c:v>
                </c:pt>
                <c:pt idx="1">
                  <c:v>0.030954708374063212</c:v>
                </c:pt>
                <c:pt idx="2">
                  <c:v>0.03633789523360075</c:v>
                </c:pt>
              </c:numCache>
            </c:numRef>
          </c:val>
        </c:ser>
        <c:ser>
          <c:idx val="8"/>
          <c:order val="13"/>
          <c:tx>
            <c:strRef>
              <c:f>'89,99,03 %'!$O$2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'89,99,03 %'!$O$3:$O$5</c:f>
            </c:numRef>
          </c:val>
        </c:ser>
        <c:ser>
          <c:idx val="14"/>
          <c:order val="14"/>
          <c:tx>
            <c:strRef>
              <c:f>'89,99,03 %'!$P$2</c:f>
              <c:strCache>
                <c:ptCount val="1"/>
                <c:pt idx="0">
                  <c:v>175% to below 200%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'89,99,03 %'!$P$3:$P$5</c:f>
              <c:numCache>
                <c:ptCount val="3"/>
                <c:pt idx="0">
                  <c:v>0.03217481073640743</c:v>
                </c:pt>
                <c:pt idx="1">
                  <c:v>0.03193222548061258</c:v>
                </c:pt>
                <c:pt idx="2">
                  <c:v>0.03161868806040585</c:v>
                </c:pt>
              </c:numCache>
            </c:numRef>
          </c:val>
        </c:ser>
        <c:overlap val="100"/>
        <c:axId val="14381420"/>
        <c:axId val="62323917"/>
      </c:bar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23917"/>
        <c:crosses val="autoZero"/>
        <c:auto val="1"/>
        <c:lblOffset val="100"/>
        <c:noMultiLvlLbl val="0"/>
      </c:catAx>
      <c:valAx>
        <c:axId val="6232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%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814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'[1]89,99,03 %'!$B$2</c:f>
              <c:strCache>
                <c:ptCount val="1"/>
                <c:pt idx="0">
                  <c:v>Total: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'[1]89,99,03 %'!$B$3:$B$5</c:f>
              <c:numCache/>
            </c:numRef>
          </c:val>
        </c:ser>
        <c:ser>
          <c:idx val="1"/>
          <c:order val="1"/>
          <c:tx>
            <c:strRef>
              <c:f>'[1]89,99,03 %'!$C$2</c:f>
              <c:strCache>
                <c:ptCount val="1"/>
                <c:pt idx="0">
                  <c:v>Below 50%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'[1]89,99,03 %'!$C$3:$C$5</c:f>
              <c:numCache>
                <c:ptCount val="3"/>
                <c:pt idx="0">
                  <c:v>207</c:v>
                </c:pt>
                <c:pt idx="1">
                  <c:v>273</c:v>
                </c:pt>
                <c:pt idx="2">
                  <c:v>298</c:v>
                </c:pt>
              </c:numCache>
            </c:numRef>
          </c:val>
        </c:ser>
        <c:ser>
          <c:idx val="2"/>
          <c:order val="2"/>
          <c:tx>
            <c:strRef>
              <c:f>race!$E$2</c:f>
              <c:strCache>
                <c:ptCount val="1"/>
                <c:pt idx="0">
                  <c:v>50% to below 75%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'[1]89,99,03 %'!$D$3:$D$5</c:f>
              <c:numCache>
                <c:ptCount val="3"/>
                <c:pt idx="0">
                  <c:v>163</c:v>
                </c:pt>
                <c:pt idx="1">
                  <c:v>132</c:v>
                </c:pt>
                <c:pt idx="2">
                  <c:v>165</c:v>
                </c:pt>
              </c:numCache>
            </c:numRef>
          </c:val>
        </c:ser>
        <c:ser>
          <c:idx val="3"/>
          <c:order val="3"/>
          <c:tx>
            <c:strRef>
              <c:f>'[1]89,99,03 %'!$E$2</c:f>
              <c:strCache>
                <c:ptCount val="1"/>
                <c:pt idx="0">
                  <c:v>75% to below 100%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'[1]89,99,03 %'!$E$3:$E$5</c:f>
              <c:numCache>
                <c:ptCount val="3"/>
                <c:pt idx="0">
                  <c:v>149</c:v>
                </c:pt>
                <c:pt idx="1">
                  <c:v>169</c:v>
                </c:pt>
                <c:pt idx="2">
                  <c:v>189</c:v>
                </c:pt>
              </c:numCache>
            </c:numRef>
          </c:val>
        </c:ser>
        <c:ser>
          <c:idx val="4"/>
          <c:order val="4"/>
          <c:tx>
            <c:strRef>
              <c:f>'89,99,03 #'!$I$2:$J$2</c:f>
              <c:strCache>
                <c:ptCount val="1"/>
                <c:pt idx="0">
                  <c:v>100% to below 125%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'[1]89,99,03 %'!$F$3:$F$5</c:f>
              <c:numCache>
                <c:ptCount val="3"/>
                <c:pt idx="0">
                  <c:v>179</c:v>
                </c:pt>
                <c:pt idx="1">
                  <c:v>181</c:v>
                </c:pt>
                <c:pt idx="2">
                  <c:v>239</c:v>
                </c:pt>
              </c:numCache>
            </c:numRef>
          </c:val>
        </c:ser>
        <c:ser>
          <c:idx val="5"/>
          <c:order val="5"/>
          <c:tx>
            <c:strRef>
              <c:f>'[1]89,99,03 %'!$G$2</c:f>
              <c:strCache>
                <c:ptCount val="1"/>
                <c:pt idx="0">
                  <c:v>125% to below 150%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'[1]89,99,03 %'!$G$3:$G$5</c:f>
              <c:numCache>
                <c:ptCount val="3"/>
                <c:pt idx="0">
                  <c:v>153</c:v>
                </c:pt>
                <c:pt idx="1">
                  <c:v>189</c:v>
                </c:pt>
                <c:pt idx="2">
                  <c:v>281</c:v>
                </c:pt>
              </c:numCache>
            </c:numRef>
          </c:val>
        </c:ser>
        <c:ser>
          <c:idx val="6"/>
          <c:order val="6"/>
          <c:tx>
            <c:strRef>
              <c:f>'89,99,03 #'!$M$2:$N$2</c:f>
              <c:strCache>
                <c:ptCount val="1"/>
                <c:pt idx="0">
                  <c:v>150% to below 175%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'[1]89,99,03 %'!$H$3:$H$5</c:f>
              <c:numCache>
                <c:ptCount val="3"/>
                <c:pt idx="0">
                  <c:v>184</c:v>
                </c:pt>
                <c:pt idx="1">
                  <c:v>190</c:v>
                </c:pt>
                <c:pt idx="2">
                  <c:v>231</c:v>
                </c:pt>
              </c:numCache>
            </c:numRef>
          </c:val>
        </c:ser>
        <c:ser>
          <c:idx val="7"/>
          <c:order val="7"/>
          <c:tx>
            <c:strRef>
              <c:f>'[1]89,99,03 %'!$I$2</c:f>
              <c:strCache>
                <c:ptCount val="1"/>
                <c:pt idx="0">
                  <c:v>175% to below 200%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'[1]89,99,03 %'!$A$3:$A$5</c:f>
              <c:numCache>
                <c:ptCount val="3"/>
                <c:pt idx="0">
                  <c:v>1989</c:v>
                </c:pt>
                <c:pt idx="1">
                  <c:v>1999</c:v>
                </c:pt>
                <c:pt idx="2">
                  <c:v>2003</c:v>
                </c:pt>
              </c:numCache>
            </c:numRef>
          </c:cat>
          <c:val>
            <c:numRef>
              <c:f>'[1]89,99,03 %'!$I$3:$I$5</c:f>
              <c:numCache>
                <c:ptCount val="3"/>
                <c:pt idx="0">
                  <c:v>187</c:v>
                </c:pt>
                <c:pt idx="1">
                  <c:v>196</c:v>
                </c:pt>
                <c:pt idx="2">
                  <c:v>201</c:v>
                </c:pt>
              </c:numCache>
            </c:numRef>
          </c:val>
        </c:ser>
        <c:overlap val="100"/>
        <c:axId val="24044342"/>
        <c:axId val="15072487"/>
      </c:bar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2487"/>
        <c:crosses val="autoZero"/>
        <c:auto val="1"/>
        <c:lblOffset val="100"/>
        <c:noMultiLvlLbl val="0"/>
      </c:catAx>
      <c:valAx>
        <c:axId val="15072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Population x 1,000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443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75" right="0.75" top="1" bottom="1" header="0.5" footer="0.5"/>
  <pageSetup horizontalDpi="600" verticalDpi="600" orientation="landscape"/>
  <headerFooter>
    <oddHeader>&amp;C&amp;"Times New Roman,Bold Italic"&amp;16Massachusetts Population Rate by Ratio of Income to Poverty: 1989, 1999, and 2003</oddHeader>
    <oddFooter>&amp;L&amp;"Times New Roman,Italic"&amp;11Sources: U.S. Census Bureau, Census 1990, Census 2000, and 2004 Current Population Survey&amp;R&amp;"Times New Roman,Italic"&amp;11National Consumer Law Center
Aug 2005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landscape"/>
  <headerFooter>
    <oddHeader>&amp;C&amp;"Times New Roman,Bold Italic"&amp;16Massachusetts Population by Ratio of Income to Poverty: 1989, 1999, 2003</oddHeader>
    <oddFooter>&amp;L&amp;"Times New Roman,Italic"&amp;11Sources: U.S. Census Bureau, Census 1990, Census 2000, and 2004 Current Population Survey&amp;R&amp;"Times New Roman,Italic"&amp;11National Consumer Law Center
Aug 2005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0.46925</cdr:y>
    </cdr:from>
    <cdr:to>
      <cdr:x>0.5585</cdr:x>
      <cdr:y>0.477</cdr:y>
    </cdr:to>
    <cdr:sp>
      <cdr:nvSpPr>
        <cdr:cNvPr id="1" name="Line 24"/>
        <cdr:cNvSpPr>
          <a:spLocks/>
        </cdr:cNvSpPr>
      </cdr:nvSpPr>
      <cdr:spPr>
        <a:xfrm flipV="1">
          <a:off x="3524250" y="2771775"/>
          <a:ext cx="1304925" cy="476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0.66225</cdr:x>
      <cdr:y>0.443</cdr:y>
    </cdr:from>
    <cdr:to>
      <cdr:x>0.81475</cdr:x>
      <cdr:y>0.4685</cdr:y>
    </cdr:to>
    <cdr:sp>
      <cdr:nvSpPr>
        <cdr:cNvPr id="2" name="Line 25"/>
        <cdr:cNvSpPr>
          <a:spLocks/>
        </cdr:cNvSpPr>
      </cdr:nvSpPr>
      <cdr:spPr>
        <a:xfrm flipV="1">
          <a:off x="5724525" y="2619375"/>
          <a:ext cx="1323975" cy="1524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</cdr:x>
      <cdr:y>0.2025</cdr:y>
    </cdr:from>
    <cdr:to>
      <cdr:x>0.55775</cdr:x>
      <cdr:y>0.213</cdr:y>
    </cdr:to>
    <cdr:sp>
      <cdr:nvSpPr>
        <cdr:cNvPr id="3" name="Line 26"/>
        <cdr:cNvSpPr>
          <a:spLocks/>
        </cdr:cNvSpPr>
      </cdr:nvSpPr>
      <cdr:spPr>
        <a:xfrm flipV="1">
          <a:off x="3457575" y="1190625"/>
          <a:ext cx="1362075" cy="6667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0.66225</cdr:x>
      <cdr:y>0.123</cdr:y>
    </cdr:from>
    <cdr:to>
      <cdr:x>0.81325</cdr:x>
      <cdr:y>0.2025</cdr:y>
    </cdr:to>
    <cdr:sp>
      <cdr:nvSpPr>
        <cdr:cNvPr id="4" name="Line 27"/>
        <cdr:cNvSpPr>
          <a:spLocks/>
        </cdr:cNvSpPr>
      </cdr:nvSpPr>
      <cdr:spPr>
        <a:xfrm flipV="1">
          <a:off x="5724525" y="723900"/>
          <a:ext cx="1304925" cy="4667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0.5395</cdr:y>
    </cdr:from>
    <cdr:to>
      <cdr:x>0.5585</cdr:x>
      <cdr:y>0.68125</cdr:y>
    </cdr:to>
    <cdr:sp>
      <cdr:nvSpPr>
        <cdr:cNvPr id="5" name="TextBox 28"/>
        <cdr:cNvSpPr txBox="1">
          <a:spLocks noChangeArrowheads="1"/>
        </cdr:cNvSpPr>
      </cdr:nvSpPr>
      <cdr:spPr>
        <a:xfrm>
          <a:off x="3514725" y="3190875"/>
          <a:ext cx="131445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Below 100% Federal Poverty Level</a:t>
          </a:r>
        </a:p>
      </cdr:txBody>
    </cdr:sp>
  </cdr:relSizeAnchor>
  <cdr:relSizeAnchor xmlns:cdr="http://schemas.openxmlformats.org/drawingml/2006/chartDrawing">
    <cdr:from>
      <cdr:x>0.40775</cdr:x>
      <cdr:y>0.24425</cdr:y>
    </cdr:from>
    <cdr:to>
      <cdr:x>0.55025</cdr:x>
      <cdr:y>0.39875</cdr:y>
    </cdr:to>
    <cdr:sp>
      <cdr:nvSpPr>
        <cdr:cNvPr id="6" name="TextBox 29"/>
        <cdr:cNvSpPr txBox="1">
          <a:spLocks noChangeArrowheads="1"/>
        </cdr:cNvSpPr>
      </cdr:nvSpPr>
      <cdr:spPr>
        <a:xfrm>
          <a:off x="3524250" y="1438275"/>
          <a:ext cx="12382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100% to Below 200% Federal Poverty Level</a:t>
          </a:r>
        </a:p>
      </cdr:txBody>
    </cdr:sp>
  </cdr:relSizeAnchor>
  <cdr:relSizeAnchor xmlns:cdr="http://schemas.openxmlformats.org/drawingml/2006/chartDrawing">
    <cdr:from>
      <cdr:x>0.6615</cdr:x>
      <cdr:y>0.24425</cdr:y>
    </cdr:from>
    <cdr:to>
      <cdr:x>0.804</cdr:x>
      <cdr:y>0.4295</cdr:y>
    </cdr:to>
    <cdr:sp>
      <cdr:nvSpPr>
        <cdr:cNvPr id="7" name="TextBox 30"/>
        <cdr:cNvSpPr txBox="1">
          <a:spLocks noChangeArrowheads="1"/>
        </cdr:cNvSpPr>
      </cdr:nvSpPr>
      <cdr:spPr>
        <a:xfrm>
          <a:off x="5724525" y="1438275"/>
          <a:ext cx="1238250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100% to Below 200% Federal Poverty Level</a:t>
          </a:r>
        </a:p>
      </cdr:txBody>
    </cdr:sp>
  </cdr:relSizeAnchor>
  <cdr:relSizeAnchor xmlns:cdr="http://schemas.openxmlformats.org/drawingml/2006/chartDrawing">
    <cdr:from>
      <cdr:x>0.66225</cdr:x>
      <cdr:y>0.52075</cdr:y>
    </cdr:from>
    <cdr:to>
      <cdr:x>0.81475</cdr:x>
      <cdr:y>0.66075</cdr:y>
    </cdr:to>
    <cdr:sp>
      <cdr:nvSpPr>
        <cdr:cNvPr id="8" name="TextBox 31"/>
        <cdr:cNvSpPr txBox="1">
          <a:spLocks noChangeArrowheads="1"/>
        </cdr:cNvSpPr>
      </cdr:nvSpPr>
      <cdr:spPr>
        <a:xfrm>
          <a:off x="5724525" y="3076575"/>
          <a:ext cx="132397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Below 100% Federal Poverty Level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0.4155</cdr:x>
      <cdr:y>0.265</cdr:y>
    </cdr:from>
    <cdr:to>
      <cdr:x>0.547</cdr:x>
      <cdr:y>0.41225</cdr:y>
    </cdr:to>
    <cdr:sp>
      <cdr:nvSpPr>
        <cdr:cNvPr id="1" name="TextBox 14"/>
        <cdr:cNvSpPr txBox="1">
          <a:spLocks noChangeArrowheads="1"/>
        </cdr:cNvSpPr>
      </cdr:nvSpPr>
      <cdr:spPr>
        <a:xfrm>
          <a:off x="3590925" y="1562100"/>
          <a:ext cx="114300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100% to Below 200% Federal Poverty Level</a:t>
          </a:r>
        </a:p>
      </cdr:txBody>
    </cdr:sp>
  </cdr:relSizeAnchor>
  <cdr:relSizeAnchor xmlns:cdr="http://schemas.openxmlformats.org/drawingml/2006/chartDrawing">
    <cdr:from>
      <cdr:x>0.666</cdr:x>
      <cdr:y>0.2105</cdr:y>
    </cdr:from>
    <cdr:to>
      <cdr:x>0.79575</cdr:x>
      <cdr:y>0.3445</cdr:y>
    </cdr:to>
    <cdr:sp>
      <cdr:nvSpPr>
        <cdr:cNvPr id="2" name="TextBox 15"/>
        <cdr:cNvSpPr txBox="1">
          <a:spLocks noChangeArrowheads="1"/>
        </cdr:cNvSpPr>
      </cdr:nvSpPr>
      <cdr:spPr>
        <a:xfrm>
          <a:off x="5762625" y="1238250"/>
          <a:ext cx="1123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100% to Below 200% Federal Poverty Level</a:t>
          </a:r>
        </a:p>
      </cdr:txBody>
    </cdr:sp>
  </cdr:relSizeAnchor>
  <cdr:relSizeAnchor xmlns:cdr="http://schemas.openxmlformats.org/drawingml/2006/chartDrawing">
    <cdr:from>
      <cdr:x>0.41325</cdr:x>
      <cdr:y>0.46475</cdr:y>
    </cdr:from>
    <cdr:to>
      <cdr:x>0.553</cdr:x>
      <cdr:y>0.584</cdr:y>
    </cdr:to>
    <cdr:sp>
      <cdr:nvSpPr>
        <cdr:cNvPr id="3" name="TextBox 16"/>
        <cdr:cNvSpPr txBox="1">
          <a:spLocks noChangeArrowheads="1"/>
        </cdr:cNvSpPr>
      </cdr:nvSpPr>
      <cdr:spPr>
        <a:xfrm>
          <a:off x="3571875" y="2743200"/>
          <a:ext cx="12096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Below 100% Federal Poverty Level</a:t>
          </a:r>
        </a:p>
      </cdr:txBody>
    </cdr:sp>
  </cdr:relSizeAnchor>
  <cdr:relSizeAnchor xmlns:cdr="http://schemas.openxmlformats.org/drawingml/2006/chartDrawing">
    <cdr:from>
      <cdr:x>0.666</cdr:x>
      <cdr:y>0.4415</cdr:y>
    </cdr:from>
    <cdr:to>
      <cdr:x>0.805</cdr:x>
      <cdr:y>0.56025</cdr:y>
    </cdr:to>
    <cdr:sp>
      <cdr:nvSpPr>
        <cdr:cNvPr id="4" name="TextBox 17"/>
        <cdr:cNvSpPr txBox="1">
          <a:spLocks noChangeArrowheads="1"/>
        </cdr:cNvSpPr>
      </cdr:nvSpPr>
      <cdr:spPr>
        <a:xfrm>
          <a:off x="5762625" y="2609850"/>
          <a:ext cx="12001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Below 100% Federal Poverty Level</a:t>
          </a:r>
        </a:p>
      </cdr:txBody>
    </cdr:sp>
  </cdr:relSizeAnchor>
  <cdr:relSizeAnchor xmlns:cdr="http://schemas.openxmlformats.org/drawingml/2006/chartDrawing">
    <cdr:from>
      <cdr:x>0.401</cdr:x>
      <cdr:y>0.18375</cdr:y>
    </cdr:from>
    <cdr:to>
      <cdr:x>0.559</cdr:x>
      <cdr:y>0.21925</cdr:y>
    </cdr:to>
    <cdr:sp>
      <cdr:nvSpPr>
        <cdr:cNvPr id="5" name="Line 18"/>
        <cdr:cNvSpPr>
          <a:spLocks/>
        </cdr:cNvSpPr>
      </cdr:nvSpPr>
      <cdr:spPr>
        <a:xfrm flipV="1">
          <a:off x="3467100" y="1085850"/>
          <a:ext cx="1371600" cy="2095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0.65925</cdr:x>
      <cdr:y>0.41225</cdr:y>
    </cdr:from>
    <cdr:to>
      <cdr:x>0.81325</cdr:x>
      <cdr:y>0.4345</cdr:y>
    </cdr:to>
    <cdr:sp>
      <cdr:nvSpPr>
        <cdr:cNvPr id="6" name="Line 20"/>
        <cdr:cNvSpPr>
          <a:spLocks/>
        </cdr:cNvSpPr>
      </cdr:nvSpPr>
      <cdr:spPr>
        <a:xfrm flipV="1">
          <a:off x="5705475" y="2438400"/>
          <a:ext cx="1333500" cy="1333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0.4065</cdr:x>
      <cdr:y>0.4345</cdr:y>
    </cdr:from>
    <cdr:to>
      <cdr:x>0.559</cdr:x>
      <cdr:y>0.45075</cdr:y>
    </cdr:to>
    <cdr:sp>
      <cdr:nvSpPr>
        <cdr:cNvPr id="7" name="Line 21"/>
        <cdr:cNvSpPr>
          <a:spLocks/>
        </cdr:cNvSpPr>
      </cdr:nvSpPr>
      <cdr:spPr>
        <a:xfrm flipV="1">
          <a:off x="3514725" y="2562225"/>
          <a:ext cx="1323975" cy="952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0.65925</cdr:x>
      <cdr:y>0.09675</cdr:y>
    </cdr:from>
    <cdr:to>
      <cdr:x>0.81325</cdr:x>
      <cdr:y>0.18375</cdr:y>
    </cdr:to>
    <cdr:sp>
      <cdr:nvSpPr>
        <cdr:cNvPr id="8" name="Line 22"/>
        <cdr:cNvSpPr>
          <a:spLocks/>
        </cdr:cNvSpPr>
      </cdr:nvSpPr>
      <cdr:spPr>
        <a:xfrm flipV="1">
          <a:off x="5705475" y="571500"/>
          <a:ext cx="1333500" cy="5143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2-2003%20ratio%20income%20to%20poverty%20by%20race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race"/>
      <sheetName val="Hispanic"/>
      <sheetName val="Age"/>
      <sheetName val="89,99,03 #"/>
      <sheetName val="89,99,03 %"/>
    </sheetNames>
    <sheetDataSet>
      <sheetData sheetId="5">
        <row r="2">
          <cell r="B2" t="str">
            <v>Total:</v>
          </cell>
          <cell r="C2" t="str">
            <v>Below 50%</v>
          </cell>
          <cell r="E2" t="str">
            <v>75% to below 100%</v>
          </cell>
          <cell r="G2" t="str">
            <v>125% to below 150%</v>
          </cell>
          <cell r="I2" t="str">
            <v>175% to below 200%</v>
          </cell>
        </row>
        <row r="3">
          <cell r="A3">
            <v>1989</v>
          </cell>
          <cell r="B3">
            <v>5812</v>
          </cell>
          <cell r="C3">
            <v>207</v>
          </cell>
          <cell r="D3">
            <v>163</v>
          </cell>
          <cell r="E3">
            <v>149</v>
          </cell>
          <cell r="F3">
            <v>179</v>
          </cell>
          <cell r="G3">
            <v>153</v>
          </cell>
          <cell r="H3">
            <v>184</v>
          </cell>
          <cell r="I3">
            <v>187</v>
          </cell>
        </row>
        <row r="4">
          <cell r="A4">
            <v>1999</v>
          </cell>
          <cell r="B4">
            <v>6138</v>
          </cell>
          <cell r="C4">
            <v>273</v>
          </cell>
          <cell r="D4">
            <v>132</v>
          </cell>
          <cell r="E4">
            <v>169</v>
          </cell>
          <cell r="F4">
            <v>181</v>
          </cell>
          <cell r="G4">
            <v>189</v>
          </cell>
          <cell r="H4">
            <v>190</v>
          </cell>
          <cell r="I4">
            <v>196</v>
          </cell>
        </row>
        <row r="5">
          <cell r="A5">
            <v>2003</v>
          </cell>
          <cell r="B5">
            <v>6357</v>
          </cell>
          <cell r="C5">
            <v>298</v>
          </cell>
          <cell r="D5">
            <v>165</v>
          </cell>
          <cell r="E5">
            <v>189</v>
          </cell>
          <cell r="F5">
            <v>239</v>
          </cell>
          <cell r="G5">
            <v>281</v>
          </cell>
          <cell r="H5">
            <v>231</v>
          </cell>
          <cell r="I5">
            <v>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="75" zoomScaleNormal="75" workbookViewId="0" topLeftCell="A1">
      <pane xSplit="1" ySplit="2" topLeftCell="B3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:A2"/>
    </sheetView>
  </sheetViews>
  <sheetFormatPr defaultColWidth="9.00390625" defaultRowHeight="15.75"/>
  <cols>
    <col min="1" max="1" width="23.50390625" style="5" customWidth="1"/>
    <col min="2" max="2" width="7.75390625" style="3" customWidth="1"/>
    <col min="3" max="3" width="3.875" style="3" bestFit="1" customWidth="1"/>
    <col min="4" max="4" width="7.125" style="4" bestFit="1" customWidth="1"/>
    <col min="5" max="5" width="3.875" style="3" bestFit="1" customWidth="1"/>
    <col min="6" max="6" width="6.125" style="4" bestFit="1" customWidth="1"/>
    <col min="7" max="7" width="3.875" style="3" bestFit="1" customWidth="1"/>
    <col min="8" max="8" width="6.125" style="4" bestFit="1" customWidth="1"/>
    <col min="9" max="9" width="3.875" style="3" bestFit="1" customWidth="1"/>
    <col min="10" max="10" width="6.125" style="4" bestFit="1" customWidth="1"/>
    <col min="11" max="11" width="3.875" style="3" bestFit="1" customWidth="1"/>
    <col min="12" max="12" width="7.125" style="4" bestFit="1" customWidth="1"/>
    <col min="13" max="13" width="3.875" style="3" bestFit="1" customWidth="1"/>
    <col min="14" max="14" width="7.125" style="4" bestFit="1" customWidth="1"/>
    <col min="15" max="15" width="3.875" style="3" bestFit="1" customWidth="1"/>
    <col min="16" max="16" width="6.125" style="4" bestFit="1" customWidth="1"/>
    <col min="17" max="17" width="4.875" style="3" bestFit="1" customWidth="1"/>
    <col min="18" max="18" width="7.125" style="4" bestFit="1" customWidth="1"/>
    <col min="19" max="16384" width="8.75390625" style="3" customWidth="1"/>
  </cols>
  <sheetData>
    <row r="1" spans="1:18" ht="17.25">
      <c r="A1" s="27"/>
      <c r="B1" s="25" t="s">
        <v>15</v>
      </c>
      <c r="C1" s="30" t="s">
        <v>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15" customFormat="1" ht="62.25" customHeight="1">
      <c r="A2" s="28"/>
      <c r="B2" s="26"/>
      <c r="C2" s="29" t="s">
        <v>7</v>
      </c>
      <c r="D2" s="29"/>
      <c r="E2" s="29" t="s">
        <v>8</v>
      </c>
      <c r="F2" s="29"/>
      <c r="G2" s="29" t="s">
        <v>9</v>
      </c>
      <c r="H2" s="29"/>
      <c r="I2" s="29" t="s">
        <v>10</v>
      </c>
      <c r="J2" s="29"/>
      <c r="K2" s="29" t="s">
        <v>11</v>
      </c>
      <c r="L2" s="29"/>
      <c r="M2" s="29" t="s">
        <v>12</v>
      </c>
      <c r="N2" s="29"/>
      <c r="O2" s="29" t="s">
        <v>13</v>
      </c>
      <c r="P2" s="29"/>
      <c r="Q2" s="29" t="s">
        <v>17</v>
      </c>
      <c r="R2" s="29"/>
    </row>
    <row r="3" spans="1:18" s="13" customFormat="1" ht="13.5">
      <c r="A3" s="10"/>
      <c r="B3" s="11" t="s">
        <v>14</v>
      </c>
      <c r="C3" s="11" t="s">
        <v>14</v>
      </c>
      <c r="D3" s="12" t="s">
        <v>3</v>
      </c>
      <c r="E3" s="11" t="s">
        <v>14</v>
      </c>
      <c r="F3" s="12" t="s">
        <v>3</v>
      </c>
      <c r="G3" s="11" t="s">
        <v>14</v>
      </c>
      <c r="H3" s="12" t="s">
        <v>3</v>
      </c>
      <c r="I3" s="11" t="s">
        <v>14</v>
      </c>
      <c r="J3" s="12" t="s">
        <v>3</v>
      </c>
      <c r="K3" s="11" t="s">
        <v>14</v>
      </c>
      <c r="L3" s="12" t="s">
        <v>3</v>
      </c>
      <c r="M3" s="11" t="s">
        <v>14</v>
      </c>
      <c r="N3" s="12" t="s">
        <v>3</v>
      </c>
      <c r="O3" s="11" t="s">
        <v>14</v>
      </c>
      <c r="P3" s="12" t="s">
        <v>3</v>
      </c>
      <c r="Q3" s="11" t="s">
        <v>14</v>
      </c>
      <c r="R3" s="12" t="s">
        <v>3</v>
      </c>
    </row>
    <row r="4" spans="1:18" ht="15">
      <c r="A4" s="14" t="s">
        <v>18</v>
      </c>
      <c r="B4" s="16">
        <v>6357</v>
      </c>
      <c r="C4" s="16">
        <v>298</v>
      </c>
      <c r="D4" s="9">
        <f>+C4/$B4</f>
        <v>0.0468774579204027</v>
      </c>
      <c r="E4" s="17">
        <v>165</v>
      </c>
      <c r="F4" s="9">
        <f>+E4/$B4</f>
        <v>0.02595563945257197</v>
      </c>
      <c r="G4" s="17">
        <v>189</v>
      </c>
      <c r="H4" s="9">
        <f>+G4/$B4</f>
        <v>0.02973100519112789</v>
      </c>
      <c r="I4" s="17">
        <v>239</v>
      </c>
      <c r="J4" s="9">
        <f>+I4/$B4</f>
        <v>0.037596350479786066</v>
      </c>
      <c r="K4" s="17">
        <v>281</v>
      </c>
      <c r="L4" s="9">
        <f>+K4/$B4</f>
        <v>0.04420324052225893</v>
      </c>
      <c r="M4" s="17">
        <v>231</v>
      </c>
      <c r="N4" s="9">
        <f>+M4/$B4</f>
        <v>0.03633789523360075</v>
      </c>
      <c r="O4" s="17">
        <v>201</v>
      </c>
      <c r="P4" s="9">
        <f>+O4/$B4</f>
        <v>0.03161868806040585</v>
      </c>
      <c r="Q4" s="17">
        <v>4753</v>
      </c>
      <c r="R4" s="9">
        <f>+Q4/$B4</f>
        <v>0.7476797231398459</v>
      </c>
    </row>
    <row r="5" spans="1:18" ht="12" customHeight="1">
      <c r="A5" s="7" t="s">
        <v>1</v>
      </c>
      <c r="B5" s="8"/>
      <c r="C5" s="8"/>
      <c r="D5" s="9"/>
      <c r="E5" s="8"/>
      <c r="F5" s="9"/>
      <c r="G5" s="8"/>
      <c r="H5" s="9"/>
      <c r="I5" s="8"/>
      <c r="J5" s="9"/>
      <c r="K5" s="8"/>
      <c r="L5" s="9"/>
      <c r="M5" s="8"/>
      <c r="N5" s="9"/>
      <c r="O5" s="8"/>
      <c r="P5" s="9"/>
      <c r="Q5" s="8"/>
      <c r="R5" s="9"/>
    </row>
    <row r="6" spans="1:18" ht="21.75" customHeight="1">
      <c r="A6" s="6" t="s">
        <v>19</v>
      </c>
      <c r="B6" s="16">
        <v>5621</v>
      </c>
      <c r="C6" s="8">
        <v>271</v>
      </c>
      <c r="D6" s="9">
        <f>+C6/$B6</f>
        <v>0.04821206191069205</v>
      </c>
      <c r="E6" s="17">
        <v>119</v>
      </c>
      <c r="F6" s="9">
        <f>+E6/$B6</f>
        <v>0.021170610211706103</v>
      </c>
      <c r="G6" s="17">
        <v>142</v>
      </c>
      <c r="H6" s="9">
        <f>+G6/$B6</f>
        <v>0.02526240882405266</v>
      </c>
      <c r="I6" s="17">
        <v>193</v>
      </c>
      <c r="J6" s="9">
        <f>+I6/$B6</f>
        <v>0.034335527486212415</v>
      </c>
      <c r="K6" s="17">
        <v>232</v>
      </c>
      <c r="L6" s="9">
        <f>+K6/$B6</f>
        <v>0.041273794698452236</v>
      </c>
      <c r="M6" s="17">
        <v>177</v>
      </c>
      <c r="N6" s="9">
        <f>+M6/$B6</f>
        <v>0.03148905888631916</v>
      </c>
      <c r="O6" s="17">
        <v>185</v>
      </c>
      <c r="P6" s="9">
        <f>+O6/$B6</f>
        <v>0.03291229318626579</v>
      </c>
      <c r="Q6" s="17">
        <v>4304</v>
      </c>
      <c r="R6" s="9">
        <f>+Q6/$B6</f>
        <v>0.7657000533712862</v>
      </c>
    </row>
    <row r="7" spans="1:18" ht="37.5" customHeight="1">
      <c r="A7" s="6" t="s">
        <v>4</v>
      </c>
      <c r="B7" s="17">
        <v>431</v>
      </c>
      <c r="C7" s="17">
        <v>22</v>
      </c>
      <c r="D7" s="9">
        <f>+C7/$B7</f>
        <v>0.05104408352668213</v>
      </c>
      <c r="E7" s="17">
        <v>43</v>
      </c>
      <c r="F7" s="9">
        <f>+E7/$B7</f>
        <v>0.09976798143851508</v>
      </c>
      <c r="G7" s="17">
        <v>33</v>
      </c>
      <c r="H7" s="9">
        <f>+G7/$B7</f>
        <v>0.0765661252900232</v>
      </c>
      <c r="I7" s="17">
        <v>29</v>
      </c>
      <c r="J7" s="9">
        <f>+I7/$B7</f>
        <v>0.06728538283062645</v>
      </c>
      <c r="K7" s="17">
        <v>15</v>
      </c>
      <c r="L7" s="9">
        <f>+K7/$B7</f>
        <v>0.03480278422273782</v>
      </c>
      <c r="M7" s="17">
        <v>50</v>
      </c>
      <c r="N7" s="9">
        <f>+M7/$B7</f>
        <v>0.11600928074245939</v>
      </c>
      <c r="O7" s="17">
        <v>1</v>
      </c>
      <c r="P7" s="9">
        <f>+O7/$B7</f>
        <v>0.002320185614849188</v>
      </c>
      <c r="Q7" s="17">
        <v>238</v>
      </c>
      <c r="R7" s="9">
        <f>+Q7/$B7</f>
        <v>0.5522041763341067</v>
      </c>
    </row>
    <row r="8" spans="1:18" ht="37.5" customHeight="1">
      <c r="A8" s="6" t="s">
        <v>5</v>
      </c>
      <c r="B8" s="17">
        <v>11</v>
      </c>
      <c r="C8" s="17">
        <v>0</v>
      </c>
      <c r="D8" s="9">
        <f>+C8/$B8</f>
        <v>0</v>
      </c>
      <c r="E8" s="17">
        <v>0</v>
      </c>
      <c r="F8" s="9">
        <f>+E8/$B8</f>
        <v>0</v>
      </c>
      <c r="G8" s="17">
        <v>0</v>
      </c>
      <c r="H8" s="9">
        <f>+G8/$B8</f>
        <v>0</v>
      </c>
      <c r="I8" s="17">
        <v>1</v>
      </c>
      <c r="J8" s="9">
        <f>+I8/$B8</f>
        <v>0.09090909090909091</v>
      </c>
      <c r="K8" s="17">
        <v>1</v>
      </c>
      <c r="L8" s="9">
        <f>+K8/$B8</f>
        <v>0.09090909090909091</v>
      </c>
      <c r="M8" s="17">
        <v>0</v>
      </c>
      <c r="N8" s="9">
        <f>+M8/$B8</f>
        <v>0</v>
      </c>
      <c r="O8" s="17">
        <v>0</v>
      </c>
      <c r="P8" s="9">
        <f>+O8/$B8</f>
        <v>0</v>
      </c>
      <c r="Q8" s="17">
        <v>8</v>
      </c>
      <c r="R8" s="9">
        <f>+Q8/$B8</f>
        <v>0.7272727272727273</v>
      </c>
    </row>
    <row r="9" spans="1:18" ht="21.75" customHeight="1">
      <c r="A9" s="6" t="s">
        <v>6</v>
      </c>
      <c r="B9" s="17">
        <v>252</v>
      </c>
      <c r="C9" s="17">
        <v>5</v>
      </c>
      <c r="D9" s="9">
        <f>+C9/$B9</f>
        <v>0.01984126984126984</v>
      </c>
      <c r="E9" s="17">
        <v>3</v>
      </c>
      <c r="F9" s="9">
        <f>+E9/$B9</f>
        <v>0.011904761904761904</v>
      </c>
      <c r="G9" s="17">
        <v>14</v>
      </c>
      <c r="H9" s="9">
        <f>+G9/$B9</f>
        <v>0.05555555555555555</v>
      </c>
      <c r="I9" s="17">
        <v>16</v>
      </c>
      <c r="J9" s="9">
        <f>+I9/$B9</f>
        <v>0.06349206349206349</v>
      </c>
      <c r="K9" s="17">
        <v>22</v>
      </c>
      <c r="L9" s="9">
        <f>+K9/$B9</f>
        <v>0.0873015873015873</v>
      </c>
      <c r="M9" s="17">
        <v>4</v>
      </c>
      <c r="N9" s="9">
        <f>+M9/$B9</f>
        <v>0.015873015873015872</v>
      </c>
      <c r="O9" s="17">
        <v>15</v>
      </c>
      <c r="P9" s="9">
        <f>+O9/$B9</f>
        <v>0.05952380952380952</v>
      </c>
      <c r="Q9" s="17">
        <v>173</v>
      </c>
      <c r="R9" s="9">
        <f>+Q9/$B9</f>
        <v>0.6865079365079365</v>
      </c>
    </row>
    <row r="10" spans="1:18" ht="21.75" customHeight="1">
      <c r="A10" s="6" t="s">
        <v>2</v>
      </c>
      <c r="B10" s="17">
        <v>41</v>
      </c>
      <c r="C10" s="17">
        <v>0</v>
      </c>
      <c r="D10" s="9">
        <f>+C10/$B10</f>
        <v>0</v>
      </c>
      <c r="E10" s="17">
        <v>1</v>
      </c>
      <c r="F10" s="9">
        <f>+E10/$B10</f>
        <v>0.024390243902439025</v>
      </c>
      <c r="G10" s="17">
        <v>0</v>
      </c>
      <c r="H10" s="9">
        <f>+G10/$B10</f>
        <v>0</v>
      </c>
      <c r="I10" s="17">
        <v>0</v>
      </c>
      <c r="J10" s="9">
        <f>+I10/$B10</f>
        <v>0</v>
      </c>
      <c r="K10" s="17">
        <v>10</v>
      </c>
      <c r="L10" s="9">
        <f>+K10/$B10</f>
        <v>0.24390243902439024</v>
      </c>
      <c r="M10" s="17">
        <v>0</v>
      </c>
      <c r="N10" s="9">
        <f>+M10/$B10</f>
        <v>0</v>
      </c>
      <c r="O10" s="17">
        <v>0</v>
      </c>
      <c r="P10" s="9">
        <f>+O10/$B10</f>
        <v>0</v>
      </c>
      <c r="Q10" s="17">
        <v>30</v>
      </c>
      <c r="R10" s="9">
        <f>+Q10/$B10</f>
        <v>0.7317073170731707</v>
      </c>
    </row>
  </sheetData>
  <mergeCells count="11">
    <mergeCell ref="C1:R1"/>
    <mergeCell ref="B1:B2"/>
    <mergeCell ref="A1:A2"/>
    <mergeCell ref="C2:D2"/>
    <mergeCell ref="Q2:R2"/>
    <mergeCell ref="O2:P2"/>
    <mergeCell ref="M2:N2"/>
    <mergeCell ref="K2:L2"/>
    <mergeCell ref="I2:J2"/>
    <mergeCell ref="G2:H2"/>
    <mergeCell ref="E2:F2"/>
  </mergeCells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Header>&amp;C&amp;"Times New Roman,Bold Italic"&amp;16MA Ratio of Income in 2003 to Poverty by Race</oddHeader>
    <oddFooter>&amp;L&amp;"Times New Roman,Italic"&amp;11Source: U.S. Census Bureau
Current Population Survey, 2004 Annual Social and Economic Supplement&amp;R&amp;"Times New Roman,Italic"&amp;11National Consumer  Law Center
Aug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workbookViewId="0" topLeftCell="A1">
      <selection activeCell="A1" sqref="A1:A2"/>
    </sheetView>
  </sheetViews>
  <sheetFormatPr defaultColWidth="9.00390625" defaultRowHeight="15.75"/>
  <cols>
    <col min="1" max="1" width="23.50390625" style="5" customWidth="1"/>
    <col min="2" max="2" width="7.75390625" style="3" customWidth="1"/>
    <col min="3" max="3" width="3.875" style="3" bestFit="1" customWidth="1"/>
    <col min="4" max="4" width="7.125" style="21" bestFit="1" customWidth="1"/>
    <col min="5" max="5" width="3.875" style="3" bestFit="1" customWidth="1"/>
    <col min="6" max="6" width="6.125" style="21" bestFit="1" customWidth="1"/>
    <col min="7" max="7" width="3.875" style="3" bestFit="1" customWidth="1"/>
    <col min="8" max="8" width="6.125" style="21" bestFit="1" customWidth="1"/>
    <col min="9" max="9" width="3.875" style="3" bestFit="1" customWidth="1"/>
    <col min="10" max="10" width="7.125" style="21" customWidth="1"/>
    <col min="11" max="11" width="3.875" style="3" bestFit="1" customWidth="1"/>
    <col min="12" max="12" width="7.125" style="21" bestFit="1" customWidth="1"/>
    <col min="13" max="13" width="3.875" style="3" bestFit="1" customWidth="1"/>
    <col min="14" max="14" width="7.125" style="21" bestFit="1" customWidth="1"/>
    <col min="15" max="15" width="3.875" style="3" bestFit="1" customWidth="1"/>
    <col min="16" max="16" width="6.125" style="21" bestFit="1" customWidth="1"/>
    <col min="17" max="17" width="4.875" style="3" bestFit="1" customWidth="1"/>
    <col min="18" max="18" width="7.125" style="21" bestFit="1" customWidth="1"/>
    <col min="19" max="16384" width="8.75390625" style="3" customWidth="1"/>
  </cols>
  <sheetData>
    <row r="1" spans="1:18" ht="17.25">
      <c r="A1" s="32"/>
      <c r="B1" s="25" t="s">
        <v>15</v>
      </c>
      <c r="C1" s="34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s="15" customFormat="1" ht="62.25" customHeight="1">
      <c r="A2" s="33"/>
      <c r="B2" s="26"/>
      <c r="C2" s="29" t="s">
        <v>7</v>
      </c>
      <c r="D2" s="29"/>
      <c r="E2" s="29" t="s">
        <v>8</v>
      </c>
      <c r="F2" s="29"/>
      <c r="G2" s="29" t="s">
        <v>9</v>
      </c>
      <c r="H2" s="29"/>
      <c r="I2" s="29" t="s">
        <v>10</v>
      </c>
      <c r="J2" s="29"/>
      <c r="K2" s="29" t="s">
        <v>11</v>
      </c>
      <c r="L2" s="29"/>
      <c r="M2" s="29" t="s">
        <v>12</v>
      </c>
      <c r="N2" s="29"/>
      <c r="O2" s="29" t="s">
        <v>13</v>
      </c>
      <c r="P2" s="29"/>
      <c r="Q2" s="29" t="s">
        <v>17</v>
      </c>
      <c r="R2" s="29"/>
    </row>
    <row r="3" spans="1:18" s="13" customFormat="1" ht="13.5">
      <c r="A3" s="10"/>
      <c r="B3" s="11" t="s">
        <v>14</v>
      </c>
      <c r="C3" s="11" t="s">
        <v>14</v>
      </c>
      <c r="D3" s="12" t="s">
        <v>3</v>
      </c>
      <c r="E3" s="11" t="s">
        <v>14</v>
      </c>
      <c r="F3" s="12" t="s">
        <v>3</v>
      </c>
      <c r="G3" s="11" t="s">
        <v>14</v>
      </c>
      <c r="H3" s="12" t="s">
        <v>3</v>
      </c>
      <c r="I3" s="11" t="s">
        <v>14</v>
      </c>
      <c r="J3" s="12" t="s">
        <v>3</v>
      </c>
      <c r="K3" s="11" t="s">
        <v>14</v>
      </c>
      <c r="L3" s="12" t="s">
        <v>3</v>
      </c>
      <c r="M3" s="11" t="s">
        <v>14</v>
      </c>
      <c r="N3" s="12" t="s">
        <v>3</v>
      </c>
      <c r="O3" s="11" t="s">
        <v>14</v>
      </c>
      <c r="P3" s="12" t="s">
        <v>3</v>
      </c>
      <c r="Q3" s="11" t="s">
        <v>14</v>
      </c>
      <c r="R3" s="12" t="s">
        <v>3</v>
      </c>
    </row>
    <row r="4" spans="1:18" ht="23.25" customHeight="1">
      <c r="A4" s="14" t="s">
        <v>18</v>
      </c>
      <c r="B4" s="16">
        <v>6357</v>
      </c>
      <c r="C4" s="16">
        <v>298</v>
      </c>
      <c r="D4" s="20">
        <f>+C4/$B4</f>
        <v>0.0468774579204027</v>
      </c>
      <c r="E4" s="17">
        <v>165</v>
      </c>
      <c r="F4" s="20">
        <f>+E4/$B4</f>
        <v>0.02595563945257197</v>
      </c>
      <c r="G4" s="17">
        <v>189</v>
      </c>
      <c r="H4" s="20">
        <f>+G4/$B4</f>
        <v>0.02973100519112789</v>
      </c>
      <c r="I4" s="17">
        <v>239</v>
      </c>
      <c r="J4" s="20">
        <f>+I4/$B4</f>
        <v>0.037596350479786066</v>
      </c>
      <c r="K4" s="17">
        <v>281</v>
      </c>
      <c r="L4" s="20">
        <f>+K4/$B4</f>
        <v>0.04420324052225893</v>
      </c>
      <c r="M4" s="17">
        <v>231</v>
      </c>
      <c r="N4" s="20">
        <f>+M4/$B4</f>
        <v>0.03633789523360075</v>
      </c>
      <c r="O4" s="17">
        <v>201</v>
      </c>
      <c r="P4" s="20">
        <f>+O4/$B4</f>
        <v>0.03161868806040585</v>
      </c>
      <c r="Q4" s="17">
        <v>4753</v>
      </c>
      <c r="R4" s="20">
        <f>+Q4/$B4</f>
        <v>0.7476797231398459</v>
      </c>
    </row>
    <row r="5" spans="1:18" ht="19.5" customHeight="1">
      <c r="A5" s="7" t="s">
        <v>26</v>
      </c>
      <c r="B5" s="8"/>
      <c r="C5" s="8"/>
      <c r="D5" s="20"/>
      <c r="E5" s="8"/>
      <c r="F5" s="20"/>
      <c r="G5" s="8"/>
      <c r="H5" s="20"/>
      <c r="I5" s="8"/>
      <c r="J5" s="20"/>
      <c r="K5" s="8"/>
      <c r="L5" s="20"/>
      <c r="M5" s="8"/>
      <c r="N5" s="20"/>
      <c r="O5" s="8"/>
      <c r="P5" s="20"/>
      <c r="Q5" s="8"/>
      <c r="R5" s="20"/>
    </row>
    <row r="6" spans="1:18" ht="39" customHeight="1">
      <c r="A6" s="6" t="s">
        <v>24</v>
      </c>
      <c r="B6" s="16">
        <v>5871</v>
      </c>
      <c r="C6" s="8">
        <v>239</v>
      </c>
      <c r="D6" s="20">
        <f>+C6/$B6</f>
        <v>0.040708567535343215</v>
      </c>
      <c r="E6" s="17">
        <v>132</v>
      </c>
      <c r="F6" s="20">
        <f>+E6/$B6</f>
        <v>0.022483392948390392</v>
      </c>
      <c r="G6" s="17">
        <v>163</v>
      </c>
      <c r="H6" s="20">
        <f>+G6/$B6</f>
        <v>0.027763583716572986</v>
      </c>
      <c r="I6" s="17">
        <v>184</v>
      </c>
      <c r="J6" s="20">
        <f>+I6/$B6</f>
        <v>0.03134048714018055</v>
      </c>
      <c r="K6" s="17">
        <v>239</v>
      </c>
      <c r="L6" s="20">
        <f>+K6/$B6</f>
        <v>0.040708567535343215</v>
      </c>
      <c r="M6" s="17">
        <v>187</v>
      </c>
      <c r="N6" s="20">
        <f>+M6/$B6</f>
        <v>0.03185147334355306</v>
      </c>
      <c r="O6" s="17">
        <v>175</v>
      </c>
      <c r="P6" s="20">
        <f>+O6/$B6</f>
        <v>0.02980752853006302</v>
      </c>
      <c r="Q6" s="17">
        <v>4553</v>
      </c>
      <c r="R6" s="20">
        <f>+Q6/$B6</f>
        <v>0.7755067279850111</v>
      </c>
    </row>
    <row r="7" spans="1:18" ht="39" customHeight="1">
      <c r="A7" s="6" t="s">
        <v>25</v>
      </c>
      <c r="B7" s="17">
        <v>485</v>
      </c>
      <c r="C7" s="17">
        <v>59</v>
      </c>
      <c r="D7" s="20">
        <f>+C7/$B7</f>
        <v>0.12164948453608247</v>
      </c>
      <c r="E7" s="17">
        <v>33</v>
      </c>
      <c r="F7" s="20">
        <f>+E7/$B7</f>
        <v>0.06804123711340206</v>
      </c>
      <c r="G7" s="17">
        <v>26</v>
      </c>
      <c r="H7" s="20">
        <f>+G7/$B7</f>
        <v>0.05360824742268041</v>
      </c>
      <c r="I7" s="17">
        <v>55</v>
      </c>
      <c r="J7" s="20">
        <f>+I7/$B7</f>
        <v>0.1134020618556701</v>
      </c>
      <c r="K7" s="17">
        <v>42</v>
      </c>
      <c r="L7" s="20">
        <f>+K7/$B7</f>
        <v>0.0865979381443299</v>
      </c>
      <c r="M7" s="17">
        <v>44</v>
      </c>
      <c r="N7" s="20">
        <f>+M7/$B7</f>
        <v>0.09072164948453608</v>
      </c>
      <c r="O7" s="17">
        <v>26</v>
      </c>
      <c r="P7" s="20">
        <f>+O7/$B7</f>
        <v>0.05360824742268041</v>
      </c>
      <c r="Q7" s="17">
        <v>200</v>
      </c>
      <c r="R7" s="20">
        <f>+Q7/$B7</f>
        <v>0.41237113402061853</v>
      </c>
    </row>
  </sheetData>
  <mergeCells count="11">
    <mergeCell ref="M2:N2"/>
    <mergeCell ref="O2:P2"/>
    <mergeCell ref="Q2:R2"/>
    <mergeCell ref="A1:A2"/>
    <mergeCell ref="B1:B2"/>
    <mergeCell ref="C1:R1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Header>&amp;C&amp;"Times New Roman,Bold Italic"&amp;16MA Ratio of Income in 2003 to Poverty by Hispanic and Non-Hispanic Origin</oddHeader>
    <oddFooter>&amp;L&amp;"Times New Roman,Italic"&amp;11Source: U.S. Census Bureau
Current Population Survey, 2004 Annual Social and Economic Supplement&amp;R&amp;"Times New Roman,Italic"&amp;11National Consumer Law Center
Aug 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workbookViewId="0" topLeftCell="A1">
      <selection activeCell="A1" sqref="A1:A2"/>
    </sheetView>
  </sheetViews>
  <sheetFormatPr defaultColWidth="9.00390625" defaultRowHeight="15.75"/>
  <cols>
    <col min="1" max="1" width="23.50390625" style="5" customWidth="1"/>
    <col min="2" max="2" width="7.75390625" style="3" customWidth="1"/>
    <col min="3" max="3" width="3.875" style="3" bestFit="1" customWidth="1"/>
    <col min="4" max="4" width="7.125" style="4" bestFit="1" customWidth="1"/>
    <col min="5" max="5" width="3.875" style="3" bestFit="1" customWidth="1"/>
    <col min="6" max="6" width="6.125" style="4" bestFit="1" customWidth="1"/>
    <col min="7" max="7" width="3.875" style="3" bestFit="1" customWidth="1"/>
    <col min="8" max="8" width="6.125" style="4" bestFit="1" customWidth="1"/>
    <col min="9" max="9" width="3.875" style="3" bestFit="1" customWidth="1"/>
    <col min="10" max="10" width="6.125" style="4" bestFit="1" customWidth="1"/>
    <col min="11" max="11" width="3.875" style="3" bestFit="1" customWidth="1"/>
    <col min="12" max="12" width="7.125" style="4" bestFit="1" customWidth="1"/>
    <col min="13" max="13" width="3.875" style="3" bestFit="1" customWidth="1"/>
    <col min="14" max="14" width="7.125" style="4" bestFit="1" customWidth="1"/>
    <col min="15" max="15" width="3.875" style="3" bestFit="1" customWidth="1"/>
    <col min="16" max="16" width="6.125" style="4" bestFit="1" customWidth="1"/>
    <col min="17" max="17" width="4.875" style="3" bestFit="1" customWidth="1"/>
    <col min="18" max="18" width="7.125" style="4" bestFit="1" customWidth="1"/>
    <col min="19" max="16384" width="8.75390625" style="3" customWidth="1"/>
  </cols>
  <sheetData>
    <row r="1" spans="1:18" ht="17.25">
      <c r="A1" s="32"/>
      <c r="B1" s="25" t="s">
        <v>15</v>
      </c>
      <c r="C1" s="34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s="15" customFormat="1" ht="62.25" customHeight="1">
      <c r="A2" s="33"/>
      <c r="B2" s="26"/>
      <c r="C2" s="29" t="s">
        <v>7</v>
      </c>
      <c r="D2" s="29"/>
      <c r="E2" s="29" t="s">
        <v>8</v>
      </c>
      <c r="F2" s="29"/>
      <c r="G2" s="29" t="s">
        <v>9</v>
      </c>
      <c r="H2" s="29"/>
      <c r="I2" s="29" t="s">
        <v>10</v>
      </c>
      <c r="J2" s="29"/>
      <c r="K2" s="29" t="s">
        <v>11</v>
      </c>
      <c r="L2" s="29"/>
      <c r="M2" s="29" t="s">
        <v>12</v>
      </c>
      <c r="N2" s="29"/>
      <c r="O2" s="29" t="s">
        <v>13</v>
      </c>
      <c r="P2" s="29"/>
      <c r="Q2" s="29" t="s">
        <v>17</v>
      </c>
      <c r="R2" s="29"/>
    </row>
    <row r="3" spans="1:18" s="13" customFormat="1" ht="13.5">
      <c r="A3" s="10"/>
      <c r="B3" s="11" t="s">
        <v>14</v>
      </c>
      <c r="C3" s="11" t="s">
        <v>14</v>
      </c>
      <c r="D3" s="12" t="s">
        <v>3</v>
      </c>
      <c r="E3" s="11" t="s">
        <v>14</v>
      </c>
      <c r="F3" s="12" t="s">
        <v>3</v>
      </c>
      <c r="G3" s="11" t="s">
        <v>14</v>
      </c>
      <c r="H3" s="12" t="s">
        <v>3</v>
      </c>
      <c r="I3" s="11" t="s">
        <v>14</v>
      </c>
      <c r="J3" s="12" t="s">
        <v>3</v>
      </c>
      <c r="K3" s="11" t="s">
        <v>14</v>
      </c>
      <c r="L3" s="12" t="s">
        <v>3</v>
      </c>
      <c r="M3" s="11" t="s">
        <v>14</v>
      </c>
      <c r="N3" s="12" t="s">
        <v>3</v>
      </c>
      <c r="O3" s="11" t="s">
        <v>14</v>
      </c>
      <c r="P3" s="12" t="s">
        <v>3</v>
      </c>
      <c r="Q3" s="11" t="s">
        <v>14</v>
      </c>
      <c r="R3" s="12" t="s">
        <v>3</v>
      </c>
    </row>
    <row r="4" spans="1:18" ht="23.25" customHeight="1">
      <c r="A4" s="14" t="s">
        <v>18</v>
      </c>
      <c r="B4" s="16">
        <v>6357</v>
      </c>
      <c r="C4" s="16">
        <v>298</v>
      </c>
      <c r="D4" s="9">
        <f>+C4/$B4</f>
        <v>0.0468774579204027</v>
      </c>
      <c r="E4" s="17">
        <v>165</v>
      </c>
      <c r="F4" s="9">
        <f>+E4/$B4</f>
        <v>0.02595563945257197</v>
      </c>
      <c r="G4" s="17">
        <v>189</v>
      </c>
      <c r="H4" s="9">
        <f>+G4/$B4</f>
        <v>0.02973100519112789</v>
      </c>
      <c r="I4" s="17">
        <v>239</v>
      </c>
      <c r="J4" s="9">
        <f>+I4/$B4</f>
        <v>0.037596350479786066</v>
      </c>
      <c r="K4" s="17">
        <v>281</v>
      </c>
      <c r="L4" s="9">
        <f>+K4/$B4</f>
        <v>0.04420324052225893</v>
      </c>
      <c r="M4" s="17">
        <v>231</v>
      </c>
      <c r="N4" s="9">
        <f>+M4/$B4</f>
        <v>0.03633789523360075</v>
      </c>
      <c r="O4" s="17">
        <v>201</v>
      </c>
      <c r="P4" s="9">
        <f>+O4/$B4</f>
        <v>0.03161868806040585</v>
      </c>
      <c r="Q4" s="17">
        <v>4753</v>
      </c>
      <c r="R4" s="9">
        <f>+Q4/$B4</f>
        <v>0.7476797231398459</v>
      </c>
    </row>
    <row r="5" spans="1:18" ht="19.5" customHeight="1">
      <c r="A5" s="7" t="s">
        <v>20</v>
      </c>
      <c r="B5" s="8"/>
      <c r="C5" s="8"/>
      <c r="D5" s="9"/>
      <c r="E5" s="8"/>
      <c r="F5" s="9"/>
      <c r="G5" s="8"/>
      <c r="H5" s="9"/>
      <c r="I5" s="8"/>
      <c r="J5" s="9"/>
      <c r="K5" s="8"/>
      <c r="L5" s="9"/>
      <c r="M5" s="8"/>
      <c r="N5" s="9"/>
      <c r="O5" s="8"/>
      <c r="P5" s="9"/>
      <c r="Q5" s="8"/>
      <c r="R5" s="9"/>
    </row>
    <row r="6" spans="1:18" ht="39" customHeight="1">
      <c r="A6" s="6" t="s">
        <v>21</v>
      </c>
      <c r="B6" s="16">
        <v>1490</v>
      </c>
      <c r="C6" s="8">
        <v>78</v>
      </c>
      <c r="D6" s="9">
        <f>+C6/$B6</f>
        <v>0.052348993288590606</v>
      </c>
      <c r="E6" s="17">
        <v>58</v>
      </c>
      <c r="F6" s="9">
        <f>+E6/$B6</f>
        <v>0.038926174496644296</v>
      </c>
      <c r="G6" s="17">
        <v>42</v>
      </c>
      <c r="H6" s="9">
        <f>+G6/$B6</f>
        <v>0.028187919463087248</v>
      </c>
      <c r="I6" s="17">
        <v>72</v>
      </c>
      <c r="J6" s="9">
        <f>+I6/$B6</f>
        <v>0.04832214765100671</v>
      </c>
      <c r="K6" s="17">
        <v>75</v>
      </c>
      <c r="L6" s="9">
        <f>+K6/$B6</f>
        <v>0.050335570469798654</v>
      </c>
      <c r="M6" s="17">
        <v>66</v>
      </c>
      <c r="N6" s="9">
        <f>+M6/$B6</f>
        <v>0.04429530201342282</v>
      </c>
      <c r="O6" s="17">
        <v>66</v>
      </c>
      <c r="P6" s="9">
        <f>+O6/$B6</f>
        <v>0.04429530201342282</v>
      </c>
      <c r="Q6" s="17">
        <v>1033</v>
      </c>
      <c r="R6" s="9">
        <f>+Q6/$B6</f>
        <v>0.6932885906040268</v>
      </c>
    </row>
    <row r="7" spans="1:18" ht="39" customHeight="1">
      <c r="A7" s="6" t="s">
        <v>22</v>
      </c>
      <c r="B7" s="17">
        <v>4034</v>
      </c>
      <c r="C7" s="17">
        <v>159</v>
      </c>
      <c r="D7" s="9">
        <f>+C7/$B7</f>
        <v>0.03941497273177987</v>
      </c>
      <c r="E7" s="17">
        <v>90</v>
      </c>
      <c r="F7" s="9">
        <f>+E7/$B7</f>
        <v>0.022310361923648984</v>
      </c>
      <c r="G7" s="17">
        <v>91</v>
      </c>
      <c r="H7" s="9">
        <f>+G7/$B7</f>
        <v>0.02255825483391175</v>
      </c>
      <c r="I7" s="17">
        <v>107</v>
      </c>
      <c r="J7" s="9">
        <f>+I7/$B7</f>
        <v>0.026524541398116015</v>
      </c>
      <c r="K7" s="17">
        <v>125</v>
      </c>
      <c r="L7" s="9">
        <f>+K7/$B7</f>
        <v>0.030986613782845812</v>
      </c>
      <c r="M7" s="17">
        <v>103</v>
      </c>
      <c r="N7" s="9">
        <f>+M7/$B7</f>
        <v>0.025532969757064948</v>
      </c>
      <c r="O7" s="17">
        <v>98</v>
      </c>
      <c r="P7" s="9">
        <f>+O7/$B7</f>
        <v>0.024293505205751114</v>
      </c>
      <c r="Q7" s="17">
        <v>3261</v>
      </c>
      <c r="R7" s="9">
        <f>+Q7/$B7</f>
        <v>0.8083787803668815</v>
      </c>
    </row>
    <row r="8" spans="1:18" ht="39" customHeight="1">
      <c r="A8" s="6" t="s">
        <v>23</v>
      </c>
      <c r="B8" s="17">
        <v>832</v>
      </c>
      <c r="C8" s="17">
        <v>61</v>
      </c>
      <c r="D8" s="9">
        <f>+C8/$B8</f>
        <v>0.0733173076923077</v>
      </c>
      <c r="E8" s="17">
        <v>17</v>
      </c>
      <c r="F8" s="9">
        <f>+E8/$B8</f>
        <v>0.020432692307692308</v>
      </c>
      <c r="G8" s="17">
        <v>56</v>
      </c>
      <c r="H8" s="9">
        <f>+G8/$B8</f>
        <v>0.0673076923076923</v>
      </c>
      <c r="I8" s="17">
        <v>59</v>
      </c>
      <c r="J8" s="9">
        <f>+I8/$B8</f>
        <v>0.07091346153846154</v>
      </c>
      <c r="K8" s="17">
        <v>81</v>
      </c>
      <c r="L8" s="9">
        <f>+K8/$B8</f>
        <v>0.09735576923076923</v>
      </c>
      <c r="M8" s="17">
        <v>62</v>
      </c>
      <c r="N8" s="9">
        <f>+M8/$B8</f>
        <v>0.07451923076923077</v>
      </c>
      <c r="O8" s="17">
        <v>37</v>
      </c>
      <c r="P8" s="9">
        <f>+O8/$B8</f>
        <v>0.04447115384615385</v>
      </c>
      <c r="Q8" s="17">
        <v>459</v>
      </c>
      <c r="R8" s="9">
        <f>+Q8/$B8</f>
        <v>0.5516826923076923</v>
      </c>
    </row>
  </sheetData>
  <mergeCells count="11">
    <mergeCell ref="O2:P2"/>
    <mergeCell ref="Q2:R2"/>
    <mergeCell ref="A1:A2"/>
    <mergeCell ref="B1:B2"/>
    <mergeCell ref="C1:R1"/>
    <mergeCell ref="C2:D2"/>
    <mergeCell ref="E2:F2"/>
    <mergeCell ref="G2:H2"/>
    <mergeCell ref="I2:J2"/>
    <mergeCell ref="K2:L2"/>
    <mergeCell ref="M2:N2"/>
  </mergeCells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Header>&amp;C&amp;"Times New Roman,Bold Italic"&amp;16MA Ratio of Income in 2003 to Poverty by Age</oddHeader>
    <oddFooter>&amp;L&amp;"Times New Roman,Italic"&amp;11Source: U.S. Census Bureau
Current Population Survey, 2004 Annual Social and Economic Supplement&amp;R&amp;"Times New Roman,Italic"&amp;11National Consumer Law Center
Aug 2005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4.875" style="0" bestFit="1" customWidth="1"/>
    <col min="2" max="2" width="5.75390625" style="0" hidden="1" customWidth="1"/>
    <col min="4" max="4" width="9.25390625" style="0" hidden="1" customWidth="1"/>
    <col min="5" max="5" width="7.75390625" style="0" customWidth="1"/>
    <col min="6" max="6" width="7.75390625" style="0" hidden="1" customWidth="1"/>
    <col min="7" max="7" width="7.75390625" style="0" customWidth="1"/>
    <col min="8" max="8" width="7.75390625" style="0" hidden="1" customWidth="1"/>
    <col min="9" max="9" width="7.75390625" style="0" customWidth="1"/>
    <col min="10" max="10" width="7.75390625" style="0" hidden="1" customWidth="1"/>
    <col min="11" max="11" width="7.75390625" style="0" customWidth="1"/>
    <col min="12" max="12" width="7.75390625" style="0" hidden="1" customWidth="1"/>
    <col min="13" max="13" width="7.75390625" style="0" customWidth="1"/>
    <col min="14" max="14" width="7.75390625" style="0" hidden="1" customWidth="1"/>
    <col min="15" max="15" width="7.75390625" style="0" customWidth="1"/>
    <col min="16" max="16" width="7.75390625" style="0" hidden="1" customWidth="1"/>
    <col min="17" max="18" width="7.75390625" style="0" customWidth="1"/>
  </cols>
  <sheetData>
    <row r="2" spans="2:18" ht="42.75" customHeight="1">
      <c r="B2" t="s">
        <v>16</v>
      </c>
      <c r="C2" s="29" t="s">
        <v>7</v>
      </c>
      <c r="D2" s="29"/>
      <c r="E2" s="29" t="s">
        <v>8</v>
      </c>
      <c r="F2" s="29"/>
      <c r="G2" s="29" t="s">
        <v>9</v>
      </c>
      <c r="H2" s="29"/>
      <c r="I2" s="29" t="s">
        <v>10</v>
      </c>
      <c r="J2" s="29"/>
      <c r="K2" s="29" t="s">
        <v>11</v>
      </c>
      <c r="L2" s="29"/>
      <c r="M2" s="29" t="s">
        <v>12</v>
      </c>
      <c r="N2" s="29"/>
      <c r="O2" s="29" t="s">
        <v>13</v>
      </c>
      <c r="P2" s="29"/>
      <c r="Q2" s="22" t="s">
        <v>17</v>
      </c>
      <c r="R2" s="23"/>
    </row>
    <row r="3" spans="1:20" ht="15">
      <c r="A3" s="2">
        <v>1989</v>
      </c>
      <c r="B3" s="18">
        <v>5812</v>
      </c>
      <c r="C3" s="18">
        <v>207</v>
      </c>
      <c r="D3" s="1">
        <f>+C3/$B3</f>
        <v>0.03561596696490021</v>
      </c>
      <c r="E3" s="18">
        <v>163</v>
      </c>
      <c r="F3" s="1">
        <f>+E3/$B3</f>
        <v>0.028045423262216103</v>
      </c>
      <c r="G3" s="18">
        <v>149</v>
      </c>
      <c r="H3" s="1">
        <f>+G3/$B3</f>
        <v>0.025636613902271163</v>
      </c>
      <c r="I3" s="18">
        <v>179</v>
      </c>
      <c r="J3" s="1">
        <f>+I3/$B3</f>
        <v>0.030798348245010324</v>
      </c>
      <c r="K3" s="18">
        <v>153</v>
      </c>
      <c r="L3" s="1">
        <f>+K3/$B3</f>
        <v>0.02632484514796972</v>
      </c>
      <c r="M3" s="18">
        <v>184</v>
      </c>
      <c r="N3" s="1">
        <f>+M3/$B3</f>
        <v>0.031658637302133516</v>
      </c>
      <c r="O3" s="18">
        <f>70+117</f>
        <v>187</v>
      </c>
      <c r="P3" s="1">
        <f>+O3/$B3</f>
        <v>0.03217481073640743</v>
      </c>
      <c r="Q3" s="18">
        <v>4590</v>
      </c>
      <c r="R3" s="1">
        <f>+Q3/$B3</f>
        <v>0.7897453544390916</v>
      </c>
      <c r="T3" s="19"/>
    </row>
    <row r="4" spans="1:20" ht="15">
      <c r="A4" s="2">
        <v>1999</v>
      </c>
      <c r="B4" s="18">
        <v>6138</v>
      </c>
      <c r="C4" s="18">
        <v>273</v>
      </c>
      <c r="D4" s="1">
        <f>+C4/$B4</f>
        <v>0.04447702834799609</v>
      </c>
      <c r="E4" s="18">
        <v>132</v>
      </c>
      <c r="F4" s="1">
        <f>+E4/$B4</f>
        <v>0.021505376344086023</v>
      </c>
      <c r="G4" s="18">
        <v>169</v>
      </c>
      <c r="H4" s="1">
        <f>+G4/$B4</f>
        <v>0.027533398501140435</v>
      </c>
      <c r="I4" s="18">
        <v>181</v>
      </c>
      <c r="J4" s="1">
        <f>+I4/$B4</f>
        <v>0.029488432714239166</v>
      </c>
      <c r="K4" s="18">
        <v>189</v>
      </c>
      <c r="L4" s="1">
        <f>+K4/$B4</f>
        <v>0.030791788856304986</v>
      </c>
      <c r="M4" s="18">
        <v>190</v>
      </c>
      <c r="N4" s="1">
        <f>+M4/$B4</f>
        <v>0.030954708374063212</v>
      </c>
      <c r="O4" s="18">
        <f>82+114</f>
        <v>196</v>
      </c>
      <c r="P4" s="1">
        <f>+O4/$B4</f>
        <v>0.03193222548061258</v>
      </c>
      <c r="Q4" s="18">
        <v>4808</v>
      </c>
      <c r="R4" s="1">
        <f>+Q4/$B4</f>
        <v>0.7833170413815576</v>
      </c>
      <c r="T4" s="19"/>
    </row>
    <row r="5" spans="1:20" ht="15">
      <c r="A5" s="2">
        <v>2003</v>
      </c>
      <c r="B5" s="18">
        <v>6357</v>
      </c>
      <c r="C5" s="18">
        <v>298</v>
      </c>
      <c r="D5" s="1">
        <f>+C5/$B5</f>
        <v>0.0468774579204027</v>
      </c>
      <c r="E5" s="18">
        <v>165</v>
      </c>
      <c r="F5" s="1">
        <f>+E5/$B5</f>
        <v>0.02595563945257197</v>
      </c>
      <c r="G5" s="18">
        <v>189</v>
      </c>
      <c r="H5" s="1">
        <f>+G5/$B5</f>
        <v>0.02973100519112789</v>
      </c>
      <c r="I5" s="18">
        <v>239</v>
      </c>
      <c r="J5" s="1">
        <f>+I5/$B5</f>
        <v>0.037596350479786066</v>
      </c>
      <c r="K5" s="18">
        <v>281</v>
      </c>
      <c r="L5" s="1">
        <f>+K5/$B5</f>
        <v>0.04420324052225893</v>
      </c>
      <c r="M5" s="18">
        <v>231</v>
      </c>
      <c r="N5" s="1">
        <f>+M5/$B5</f>
        <v>0.03633789523360075</v>
      </c>
      <c r="O5" s="18">
        <v>201</v>
      </c>
      <c r="P5" s="1">
        <f>+O5/$B5</f>
        <v>0.03161868806040585</v>
      </c>
      <c r="Q5" s="18">
        <v>4753</v>
      </c>
      <c r="R5" s="1">
        <f>+Q5/$B5</f>
        <v>0.7476797231398459</v>
      </c>
      <c r="T5" s="19"/>
    </row>
    <row r="7" ht="15">
      <c r="R7" s="19"/>
    </row>
    <row r="8" ht="15">
      <c r="R8" s="19"/>
    </row>
    <row r="9" ht="15">
      <c r="R9" s="19"/>
    </row>
    <row r="10" ht="15">
      <c r="R10" s="18"/>
    </row>
    <row r="11" ht="15">
      <c r="R11" s="18"/>
    </row>
    <row r="12" ht="15">
      <c r="R12" s="18"/>
    </row>
  </sheetData>
  <sheetProtection sheet="1" objects="1" scenarios="1"/>
  <mergeCells count="7">
    <mergeCell ref="M2:N2"/>
    <mergeCell ref="O2:P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"/>
  <sheetViews>
    <sheetView workbookViewId="0" topLeftCell="A1">
      <pane xSplit="1" topLeftCell="D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4.875" style="0" bestFit="1" customWidth="1"/>
    <col min="2" max="2" width="5.75390625" style="0" hidden="1" customWidth="1"/>
    <col min="3" max="3" width="0" style="0" hidden="1" customWidth="1"/>
    <col min="4" max="4" width="9.25390625" style="0" customWidth="1"/>
    <col min="5" max="5" width="7.75390625" style="0" hidden="1" customWidth="1"/>
    <col min="6" max="6" width="7.75390625" style="0" customWidth="1"/>
    <col min="7" max="7" width="7.75390625" style="0" hidden="1" customWidth="1"/>
    <col min="8" max="8" width="7.75390625" style="0" customWidth="1"/>
    <col min="9" max="9" width="7.75390625" style="0" hidden="1" customWidth="1"/>
    <col min="10" max="10" width="7.75390625" style="0" customWidth="1"/>
    <col min="11" max="11" width="7.75390625" style="0" hidden="1" customWidth="1"/>
    <col min="12" max="12" width="7.75390625" style="0" customWidth="1"/>
    <col min="13" max="13" width="7.75390625" style="0" hidden="1" customWidth="1"/>
    <col min="14" max="14" width="7.75390625" style="0" customWidth="1"/>
    <col min="15" max="15" width="7.75390625" style="0" hidden="1" customWidth="1"/>
    <col min="16" max="16" width="7.75390625" style="0" customWidth="1"/>
    <col min="17" max="17" width="7.75390625" style="0" hidden="1" customWidth="1"/>
    <col min="18" max="18" width="7.75390625" style="0" customWidth="1"/>
  </cols>
  <sheetData>
    <row r="2" spans="2:18" ht="42.75" customHeight="1">
      <c r="B2" t="s">
        <v>16</v>
      </c>
      <c r="D2" s="22" t="s">
        <v>7</v>
      </c>
      <c r="F2" s="22" t="s">
        <v>8</v>
      </c>
      <c r="H2" s="22" t="s">
        <v>9</v>
      </c>
      <c r="J2" s="22" t="s">
        <v>10</v>
      </c>
      <c r="L2" s="22" t="s">
        <v>11</v>
      </c>
      <c r="N2" s="22" t="s">
        <v>12</v>
      </c>
      <c r="P2" s="22" t="s">
        <v>13</v>
      </c>
      <c r="R2" s="22" t="s">
        <v>17</v>
      </c>
    </row>
    <row r="3" spans="1:20" ht="15">
      <c r="A3" s="2">
        <v>1989</v>
      </c>
      <c r="B3" s="18">
        <v>5812</v>
      </c>
      <c r="C3" s="18">
        <v>207</v>
      </c>
      <c r="D3" s="24">
        <f>+C3/$B3</f>
        <v>0.03561596696490021</v>
      </c>
      <c r="E3" s="18">
        <v>163</v>
      </c>
      <c r="F3" s="24">
        <f>+E3/$B3</f>
        <v>0.028045423262216103</v>
      </c>
      <c r="G3" s="18">
        <v>149</v>
      </c>
      <c r="H3" s="24">
        <f>+G3/$B3</f>
        <v>0.025636613902271163</v>
      </c>
      <c r="I3" s="18">
        <v>179</v>
      </c>
      <c r="J3" s="24">
        <f>+I3/$B3</f>
        <v>0.030798348245010324</v>
      </c>
      <c r="K3" s="18">
        <v>153</v>
      </c>
      <c r="L3" s="24">
        <f>+K3/$B3</f>
        <v>0.02632484514796972</v>
      </c>
      <c r="M3" s="18">
        <v>184</v>
      </c>
      <c r="N3" s="24">
        <f>+M3/$B3</f>
        <v>0.031658637302133516</v>
      </c>
      <c r="O3" s="18">
        <f>70+117</f>
        <v>187</v>
      </c>
      <c r="P3" s="24">
        <f>+O3/$B3</f>
        <v>0.03217481073640743</v>
      </c>
      <c r="Q3" s="18">
        <v>4590</v>
      </c>
      <c r="R3" s="24">
        <f>+Q3/$B3</f>
        <v>0.7897453544390916</v>
      </c>
      <c r="T3" s="19"/>
    </row>
    <row r="4" spans="1:20" ht="15">
      <c r="A4" s="2">
        <v>1999</v>
      </c>
      <c r="B4" s="18">
        <v>6138</v>
      </c>
      <c r="C4" s="18">
        <v>273</v>
      </c>
      <c r="D4" s="24">
        <f>+C4/$B4</f>
        <v>0.04447702834799609</v>
      </c>
      <c r="E4" s="18">
        <v>132</v>
      </c>
      <c r="F4" s="24">
        <f>+E4/$B4</f>
        <v>0.021505376344086023</v>
      </c>
      <c r="G4" s="18">
        <v>169</v>
      </c>
      <c r="H4" s="24">
        <f>+G4/$B4</f>
        <v>0.027533398501140435</v>
      </c>
      <c r="I4" s="18">
        <v>181</v>
      </c>
      <c r="J4" s="24">
        <f>+I4/$B4</f>
        <v>0.029488432714239166</v>
      </c>
      <c r="K4" s="18">
        <v>189</v>
      </c>
      <c r="L4" s="24">
        <f>+K4/$B4</f>
        <v>0.030791788856304986</v>
      </c>
      <c r="M4" s="18">
        <v>190</v>
      </c>
      <c r="N4" s="24">
        <f>+M4/$B4</f>
        <v>0.030954708374063212</v>
      </c>
      <c r="O4" s="18">
        <f>82+114</f>
        <v>196</v>
      </c>
      <c r="P4" s="24">
        <f>+O4/$B4</f>
        <v>0.03193222548061258</v>
      </c>
      <c r="Q4" s="18">
        <v>4808</v>
      </c>
      <c r="R4" s="24">
        <f>+Q4/$B4</f>
        <v>0.7833170413815576</v>
      </c>
      <c r="T4" s="19"/>
    </row>
    <row r="5" spans="1:20" ht="15">
      <c r="A5" s="2">
        <v>2003</v>
      </c>
      <c r="B5" s="18">
        <v>6357</v>
      </c>
      <c r="C5" s="18">
        <v>298</v>
      </c>
      <c r="D5" s="24">
        <f>+C5/$B5</f>
        <v>0.0468774579204027</v>
      </c>
      <c r="E5" s="18">
        <v>165</v>
      </c>
      <c r="F5" s="24">
        <f>+E5/$B5</f>
        <v>0.02595563945257197</v>
      </c>
      <c r="G5" s="18">
        <v>189</v>
      </c>
      <c r="H5" s="24">
        <f>+G5/$B5</f>
        <v>0.02973100519112789</v>
      </c>
      <c r="I5" s="18">
        <v>239</v>
      </c>
      <c r="J5" s="24">
        <f>+I5/$B5</f>
        <v>0.037596350479786066</v>
      </c>
      <c r="K5" s="18">
        <v>281</v>
      </c>
      <c r="L5" s="24">
        <f>+K5/$B5</f>
        <v>0.04420324052225893</v>
      </c>
      <c r="M5" s="18">
        <v>231</v>
      </c>
      <c r="N5" s="24">
        <f>+M5/$B5</f>
        <v>0.03633789523360075</v>
      </c>
      <c r="O5" s="18">
        <v>201</v>
      </c>
      <c r="P5" s="24">
        <f>+O5/$B5</f>
        <v>0.03161868806040585</v>
      </c>
      <c r="Q5" s="18">
        <v>4753</v>
      </c>
      <c r="R5" s="24">
        <f>+Q5/$B5</f>
        <v>0.7476797231398459</v>
      </c>
      <c r="T5" s="19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Consumer Law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Howat</dc:creator>
  <cp:keywords/>
  <dc:description/>
  <cp:lastModifiedBy>John Howat</cp:lastModifiedBy>
  <cp:lastPrinted>2005-08-25T17:21:24Z</cp:lastPrinted>
  <dcterms:created xsi:type="dcterms:W3CDTF">2005-08-03T14:38:54Z</dcterms:created>
  <dcterms:modified xsi:type="dcterms:W3CDTF">2005-08-25T17:24:32Z</dcterms:modified>
  <cp:category/>
  <cp:version/>
  <cp:contentType/>
  <cp:contentStatus/>
</cp:coreProperties>
</file>